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ssertations and Theses 1909-2" sheetId="1" state="visible" r:id="rId2"/>
    <sheet name="Sorted by Faculty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<sst xmlns="http://schemas.openxmlformats.org/spreadsheetml/2006/main" count="25620" uniqueCount="5425">
  <si>
    <t xml:space="preserve">PHD DISSERTATIONS AND MASTERS THESES 1909-2020 </t>
  </si>
  <si>
    <t xml:space="preserve">Degree</t>
  </si>
  <si>
    <t xml:space="preserve">Author</t>
  </si>
  <si>
    <t xml:space="preserve">Professor</t>
  </si>
  <si>
    <t xml:space="preserve">Year</t>
  </si>
  <si>
    <t xml:space="preserve">Title</t>
  </si>
  <si>
    <t xml:space="preserve">MSF</t>
  </si>
  <si>
    <t xml:space="preserve">Jackson</t>
  </si>
  <si>
    <t xml:space="preserve">Alexander</t>
  </si>
  <si>
    <t xml:space="preserve">Grant</t>
  </si>
  <si>
    <t xml:space="preserve"> -</t>
  </si>
  <si>
    <t xml:space="preserve">Studies in Douglas fir (Pseudotsuga taxifolia)</t>
  </si>
  <si>
    <t xml:space="preserve">Johnson</t>
  </si>
  <si>
    <t xml:space="preserve">Herman</t>
  </si>
  <si>
    <t xml:space="preserve">Decay of timber and methods of preventing it </t>
  </si>
  <si>
    <t xml:space="preserve">Pope</t>
  </si>
  <si>
    <t xml:space="preserve">Clarence</t>
  </si>
  <si>
    <t xml:space="preserve">R</t>
  </si>
  <si>
    <t xml:space="preserve">Shade trees of Seattle</t>
  </si>
  <si>
    <t xml:space="preserve">Douglas</t>
  </si>
  <si>
    <t xml:space="preserve">Robert</t>
  </si>
  <si>
    <t xml:space="preserve">Walter</t>
  </si>
  <si>
    <t xml:space="preserve">Treatment of western hemlock and Douglas fir paving blocks by the open tank process</t>
  </si>
  <si>
    <t xml:space="preserve">Stamm</t>
  </si>
  <si>
    <t xml:space="preserve">Samuel</t>
  </si>
  <si>
    <t xml:space="preserve">Winkenwerder</t>
  </si>
  <si>
    <t xml:space="preserve">Description and comparison of an efficient and an inefficient sawmill</t>
  </si>
  <si>
    <t xml:space="preserve">Ericson</t>
  </si>
  <si>
    <t xml:space="preserve">Oliver</t>
  </si>
  <si>
    <t xml:space="preserve">The identification of the North American hickories based on the anatomy of the secondary wood</t>
  </si>
  <si>
    <t xml:space="preserve">Grondal</t>
  </si>
  <si>
    <t xml:space="preserve">Bror</t>
  </si>
  <si>
    <t xml:space="preserve">Leonard</t>
  </si>
  <si>
    <t xml:space="preserve">The comparative durability of Douglas fir, western hemlock and western red cedar as determined by an investigation of the Stampede switchback </t>
  </si>
  <si>
    <t xml:space="preserve">Garvey</t>
  </si>
  <si>
    <t xml:space="preserve">Ross</t>
  </si>
  <si>
    <t xml:space="preserve">Overhead systems of logging in the Northwest</t>
  </si>
  <si>
    <t xml:space="preserve">Beard</t>
  </si>
  <si>
    <t xml:space="preserve">Frank</t>
  </si>
  <si>
    <t xml:space="preserve">Wilson</t>
  </si>
  <si>
    <t xml:space="preserve">History of industrial insurance and the need of an amendment to the compensation act of the state of Washington concerning "first aid”</t>
  </si>
  <si>
    <t xml:space="preserve">Schneider</t>
  </si>
  <si>
    <t xml:space="preserve">Isaac</t>
  </si>
  <si>
    <t xml:space="preserve">The topographometer - a new instrument for measuring horizontal and vertical distances</t>
  </si>
  <si>
    <t xml:space="preserve">Rengstorff</t>
  </si>
  <si>
    <t xml:space="preserve">Erwin</t>
  </si>
  <si>
    <t xml:space="preserve">Henry</t>
  </si>
  <si>
    <t xml:space="preserve">Revision of methods of computing volumes of pilings  for creosoting</t>
  </si>
  <si>
    <t xml:space="preserve">Young</t>
  </si>
  <si>
    <t xml:space="preserve">Lukens</t>
  </si>
  <si>
    <t xml:space="preserve">Peirce</t>
  </si>
  <si>
    <t xml:space="preserve">Comparison of different methods of estimating timber</t>
  </si>
  <si>
    <t xml:space="preserve">MS</t>
  </si>
  <si>
    <t xml:space="preserve">Burleigh</t>
  </si>
  <si>
    <t xml:space="preserve">Thomas</t>
  </si>
  <si>
    <t xml:space="preserve">Dearborn</t>
  </si>
  <si>
    <t xml:space="preserve">The economic value of bird life to the forests</t>
  </si>
  <si>
    <t xml:space="preserve">Knapp</t>
  </si>
  <si>
    <t xml:space="preserve">Frederic</t>
  </si>
  <si>
    <t xml:space="preserve">Malcolm</t>
  </si>
  <si>
    <t xml:space="preserve">Logging by motor truck</t>
  </si>
  <si>
    <t xml:space="preserve">Sylven</t>
  </si>
  <si>
    <t xml:space="preserve">Oscar</t>
  </si>
  <si>
    <t xml:space="preserve">Gustaf Helge</t>
  </si>
  <si>
    <t xml:space="preserve">Compilation of our knowledge of the Douglas fir</t>
  </si>
  <si>
    <t xml:space="preserve">Fogelquist</t>
  </si>
  <si>
    <t xml:space="preserve">Charles</t>
  </si>
  <si>
    <t xml:space="preserve">Fridolph</t>
  </si>
  <si>
    <t xml:space="preserve">Planing mill practice and design</t>
  </si>
  <si>
    <t xml:space="preserve">Gamm</t>
  </si>
  <si>
    <t xml:space="preserve">Irvin</t>
  </si>
  <si>
    <t xml:space="preserve">William, O</t>
  </si>
  <si>
    <t xml:space="preserve">The fiber length of Douglas fir as a determinative characteristic in the perforating process of creosoting Douglas fir</t>
  </si>
  <si>
    <t xml:space="preserve">Koroleff</t>
  </si>
  <si>
    <t xml:space="preserve">Logging by crawler-type tractors</t>
  </si>
  <si>
    <t xml:space="preserve">Moody</t>
  </si>
  <si>
    <t xml:space="preserve">Alan</t>
  </si>
  <si>
    <t xml:space="preserve">Kenneth</t>
  </si>
  <si>
    <t xml:space="preserve">Cascara sagrada (Rhamnus pursiana [sic]): its history, growth, and possibilities in cultivation</t>
  </si>
  <si>
    <t xml:space="preserve">MF</t>
  </si>
  <si>
    <t xml:space="preserve">Kaul</t>
  </si>
  <si>
    <t xml:space="preserve">Sheo</t>
  </si>
  <si>
    <t xml:space="preserve">Nath</t>
  </si>
  <si>
    <t xml:space="preserve">Applicability of American methods of logging to the Himalayan forests of India with special reference to those in Kashmir state</t>
  </si>
  <si>
    <t xml:space="preserve">Penas</t>
  </si>
  <si>
    <t xml:space="preserve">Nazario</t>
  </si>
  <si>
    <t xml:space="preserve">The determination of errors in partial cruising in the Pacific Northwest and amount of waste left in the woods after logging</t>
  </si>
  <si>
    <t xml:space="preserve">Recart</t>
  </si>
  <si>
    <t xml:space="preserve">Horacio</t>
  </si>
  <si>
    <t xml:space="preserve">A study of Chilean woods</t>
  </si>
  <si>
    <t xml:space="preserve">Tamesis </t>
  </si>
  <si>
    <t xml:space="preserve">Florencio</t>
  </si>
  <si>
    <t xml:space="preserve">The relation of the hygroscopicity of wood to temperature</t>
  </si>
  <si>
    <t xml:space="preserve">Dodge</t>
  </si>
  <si>
    <t xml:space="preserve">Estella</t>
  </si>
  <si>
    <t xml:space="preserve">Grace</t>
  </si>
  <si>
    <t xml:space="preserve">The significance of spiral fission in the secondary lamellae of the prosenchymatous tracheids of Douglas-fir with special reference to shrinkage</t>
  </si>
  <si>
    <t xml:space="preserve">Miyashita</t>
  </si>
  <si>
    <t xml:space="preserve">Yasuo</t>
  </si>
  <si>
    <t xml:space="preserve">The relation between surface hardness and gross hardness of Japanese woods</t>
  </si>
  <si>
    <t xml:space="preserve">Studley</t>
  </si>
  <si>
    <t xml:space="preserve">James</t>
  </si>
  <si>
    <t xml:space="preserve">Donald</t>
  </si>
  <si>
    <t xml:space="preserve">The cost of kiln drying compared to the cost of air seasoning heavy sizes of green southern swamp oak</t>
  </si>
  <si>
    <t xml:space="preserve">Orr</t>
  </si>
  <si>
    <t xml:space="preserve">Gilbert</t>
  </si>
  <si>
    <t xml:space="preserve">Clark</t>
  </si>
  <si>
    <t xml:space="preserve">Logging inclines</t>
  </si>
  <si>
    <t xml:space="preserve">Wernham</t>
  </si>
  <si>
    <t xml:space="preserve">John</t>
  </si>
  <si>
    <t xml:space="preserve">William K</t>
  </si>
  <si>
    <t xml:space="preserve">The veneer industry and its relation to the profitable utilization of south Indian hardwoods </t>
  </si>
  <si>
    <t xml:space="preserve">Sanders</t>
  </si>
  <si>
    <t xml:space="preserve">Arthur</t>
  </si>
  <si>
    <t xml:space="preserve">Leslie</t>
  </si>
  <si>
    <t xml:space="preserve">The elimination of waste in sawmill practice</t>
  </si>
  <si>
    <t xml:space="preserve">Shull</t>
  </si>
  <si>
    <t xml:space="preserve">Josiah</t>
  </si>
  <si>
    <t xml:space="preserve">Theodore</t>
  </si>
  <si>
    <t xml:space="preserve">Overhead logging on the Pacific coast</t>
  </si>
  <si>
    <t xml:space="preserve">Cory</t>
  </si>
  <si>
    <t xml:space="preserve">Floyd</t>
  </si>
  <si>
    <t xml:space="preserve">Willard</t>
  </si>
  <si>
    <t xml:space="preserve">The influence of Canadian competition on the pulpwood industry of the Pacific Coast</t>
  </si>
  <si>
    <t xml:space="preserve">Rao</t>
  </si>
  <si>
    <t xml:space="preserve">Deshapande</t>
  </si>
  <si>
    <t xml:space="preserve">Narasimha M</t>
  </si>
  <si>
    <t xml:space="preserve">Clark/Winkenwerder</t>
  </si>
  <si>
    <t xml:space="preserve">Logging methods in the Pacific Coast states and the Inland Empire and their applicability to the forests of Mysore, India</t>
  </si>
  <si>
    <t xml:space="preserve">Fery</t>
  </si>
  <si>
    <t xml:space="preserve">Carl</t>
  </si>
  <si>
    <t xml:space="preserve">Salvatore</t>
  </si>
  <si>
    <t xml:space="preserve">Timber appraisal in the Douglas fir region </t>
  </si>
  <si>
    <t xml:space="preserve">Gordon</t>
  </si>
  <si>
    <t xml:space="preserve">Claire</t>
  </si>
  <si>
    <t xml:space="preserve">Ivon</t>
  </si>
  <si>
    <t xml:space="preserve">The relationship between the specific gravity and hygroscopicity of coniferous wood</t>
  </si>
  <si>
    <t xml:space="preserve">Honnen</t>
  </si>
  <si>
    <t xml:space="preserve">Hugh</t>
  </si>
  <si>
    <t xml:space="preserve">Tractor logging</t>
  </si>
  <si>
    <t xml:space="preserve">Brandner</t>
  </si>
  <si>
    <t xml:space="preserve">Philip</t>
  </si>
  <si>
    <t xml:space="preserve">Systematic development of recreational resources on forest lands</t>
  </si>
  <si>
    <t xml:space="preserve">Carlson</t>
  </si>
  <si>
    <t xml:space="preserve">Everett</t>
  </si>
  <si>
    <t xml:space="preserve">Log scaling in southeastern Alaska with particular reference to wind shake defect</t>
  </si>
  <si>
    <t xml:space="preserve">Hua</t>
  </si>
  <si>
    <t xml:space="preserve">Tung</t>
  </si>
  <si>
    <t xml:space="preserve">Grondal/Harrar</t>
  </si>
  <si>
    <t xml:space="preserve">The microscopic characteristics of Chinese wood</t>
  </si>
  <si>
    <t xml:space="preserve">Pike</t>
  </si>
  <si>
    <t xml:space="preserve">Mark</t>
  </si>
  <si>
    <t xml:space="preserve">Jewell</t>
  </si>
  <si>
    <t xml:space="preserve">The quality and quantity of lumber produced and the efficiency of utilization in the cutting of second growth Douglas fir logs</t>
  </si>
  <si>
    <t xml:space="preserve">Cortes y Tolentino</t>
  </si>
  <si>
    <t xml:space="preserve">Rosario </t>
  </si>
  <si>
    <t xml:space="preserve">Twelve Philippine dipterocarps - their mechanical and physical properties</t>
  </si>
  <si>
    <t xml:space="preserve"> and McPherson</t>
  </si>
  <si>
    <t xml:space="preserve">Joseph </t>
  </si>
  <si>
    <t xml:space="preserve">Ellsworth</t>
  </si>
  <si>
    <t xml:space="preserve">Guerrero</t>
  </si>
  <si>
    <t xml:space="preserve">Faustino</t>
  </si>
  <si>
    <t xml:space="preserve">Albano</t>
  </si>
  <si>
    <t xml:space="preserve">Selective logging in the Pacific states and its application to the forests of the Philippine Islands</t>
  </si>
  <si>
    <t xml:space="preserve">Liersch</t>
  </si>
  <si>
    <t xml:space="preserve">Edward</t>
  </si>
  <si>
    <t xml:space="preserve">Detailed valuation for future cutting of present marginal and negative stands in the Douglas fir region</t>
  </si>
  <si>
    <t xml:space="preserve">McCannel</t>
  </si>
  <si>
    <t xml:space="preserve">Campbell</t>
  </si>
  <si>
    <t xml:space="preserve">A method of determining grade and log size for detailed valuation of Douglas fir stands</t>
  </si>
  <si>
    <t xml:space="preserve">Webster</t>
  </si>
  <si>
    <t xml:space="preserve">Lloyd</t>
  </si>
  <si>
    <t xml:space="preserve">Todd</t>
  </si>
  <si>
    <t xml:space="preserve">Detailed valuation for selective logging in the Douglas fir region</t>
  </si>
  <si>
    <t xml:space="preserve">Brockman</t>
  </si>
  <si>
    <t xml:space="preserve">Christian</t>
  </si>
  <si>
    <t xml:space="preserve">Harrar</t>
  </si>
  <si>
    <t xml:space="preserve">Forests and timber types of Mount Rainier National Park</t>
  </si>
  <si>
    <t xml:space="preserve">Cox Jr</t>
  </si>
  <si>
    <t xml:space="preserve">Allen</t>
  </si>
  <si>
    <t xml:space="preserve">Howard</t>
  </si>
  <si>
    <t xml:space="preserve">An analysis of the power requirements of a sawmill</t>
  </si>
  <si>
    <t xml:space="preserve">Ramsey</t>
  </si>
  <si>
    <t xml:space="preserve">Guy</t>
  </si>
  <si>
    <t xml:space="preserve">Reed</t>
  </si>
  <si>
    <t xml:space="preserve">Declining forest productivity in the valley of the north fork of the Stillaguamish River, Washington, due to logging and fires</t>
  </si>
  <si>
    <t xml:space="preserve">Hayward</t>
  </si>
  <si>
    <t xml:space="preserve">Stanton</t>
  </si>
  <si>
    <t xml:space="preserve">Burr</t>
  </si>
  <si>
    <t xml:space="preserve">Analysis of a method of preparing volume tables as applied to the construction of a hemlock board foot volume table</t>
  </si>
  <si>
    <t xml:space="preserve">Kaiser</t>
  </si>
  <si>
    <t xml:space="preserve">George</t>
  </si>
  <si>
    <t xml:space="preserve">Air velocity as a factor in the kiln drying of wood</t>
  </si>
  <si>
    <t xml:space="preserve">Thomson</t>
  </si>
  <si>
    <t xml:space="preserve">Gardner</t>
  </si>
  <si>
    <t xml:space="preserve">The effect of high temperatures upon the strength of a softwood</t>
  </si>
  <si>
    <t xml:space="preserve">Welch</t>
  </si>
  <si>
    <t xml:space="preserve">Douglass,</t>
  </si>
  <si>
    <t xml:space="preserve">Cressy</t>
  </si>
  <si>
    <t xml:space="preserve">Specific hardness tests of wood</t>
  </si>
  <si>
    <t xml:space="preserve">Worthington</t>
  </si>
  <si>
    <t xml:space="preserve">Edger</t>
  </si>
  <si>
    <t xml:space="preserve">Analysis of logging costs by application of output studies </t>
  </si>
  <si>
    <t xml:space="preserve">Root development of western conifers</t>
  </si>
  <si>
    <t xml:space="preserve">Markham</t>
  </si>
  <si>
    <t xml:space="preserve">Wilbur</t>
  </si>
  <si>
    <t xml:space="preserve">Addison</t>
  </si>
  <si>
    <t xml:space="preserve">Private land forestry in Mason county, Washington</t>
  </si>
  <si>
    <t xml:space="preserve">Morrill</t>
  </si>
  <si>
    <t xml:space="preserve">Edwin</t>
  </si>
  <si>
    <t xml:space="preserve">Alexander/Jeffers/Mills</t>
  </si>
  <si>
    <t xml:space="preserve">Climatic cycles in relation to growth of Douglas fir </t>
  </si>
  <si>
    <t xml:space="preserve">Overly</t>
  </si>
  <si>
    <t xml:space="preserve">Fred</t>
  </si>
  <si>
    <t xml:space="preserve">Alexander/Jeffers</t>
  </si>
  <si>
    <t xml:space="preserve">Correlation of site quality and the lesser vegetation,</t>
  </si>
  <si>
    <t xml:space="preserve">  and Ahmed</t>
  </si>
  <si>
    <t xml:space="preserve">Mohamed</t>
  </si>
  <si>
    <t xml:space="preserve">Davangere</t>
  </si>
  <si>
    <t xml:space="preserve">Appu R R </t>
  </si>
  <si>
    <t xml:space="preserve">Studies on lignin </t>
  </si>
  <si>
    <t xml:space="preserve">Slattery</t>
  </si>
  <si>
    <t xml:space="preserve">Elmo</t>
  </si>
  <si>
    <t xml:space="preserve">The penetration of inorganic salt solutions in Douglas fir</t>
  </si>
  <si>
    <t xml:space="preserve">Wagner</t>
  </si>
  <si>
    <t xml:space="preserve">Roy</t>
  </si>
  <si>
    <t xml:space="preserve">The relationship of forest lands to rural school districts, with special reference to their financing in Mason County, Washington </t>
  </si>
  <si>
    <t xml:space="preserve">Bailey</t>
  </si>
  <si>
    <t xml:space="preserve">Lignin in Douglas fir</t>
  </si>
  <si>
    <t xml:space="preserve">Ralph</t>
  </si>
  <si>
    <t xml:space="preserve">Rupert</t>
  </si>
  <si>
    <t xml:space="preserve">Controversy over water-power rights in the national forests and national parks in the twentieth century </t>
  </si>
  <si>
    <t xml:space="preserve">Baraoidan</t>
  </si>
  <si>
    <t xml:space="preserve">Blas</t>
  </si>
  <si>
    <t xml:space="preserve">Pascua</t>
  </si>
  <si>
    <t xml:space="preserve">Pearce</t>
  </si>
  <si>
    <t xml:space="preserve">Modern diesel tractor equipment and methods and their suitability in tropical forest operations</t>
  </si>
  <si>
    <t xml:space="preserve">Cairney</t>
  </si>
  <si>
    <t xml:space="preserve">Daniel</t>
  </si>
  <si>
    <t xml:space="preserve">William</t>
  </si>
  <si>
    <t xml:space="preserve">The effect of some economic disturbances on lumber trade of Washington and British Columbia </t>
  </si>
  <si>
    <t xml:space="preserve">Schenstrom</t>
  </si>
  <si>
    <t xml:space="preserve">Stig</t>
  </si>
  <si>
    <t xml:space="preserve">Robertson</t>
  </si>
  <si>
    <t xml:space="preserve">A study of the length of the tracheids in western hemlock </t>
  </si>
  <si>
    <t xml:space="preserve">PhD</t>
  </si>
  <si>
    <t xml:space="preserve">The distribution of lignin in wood</t>
  </si>
  <si>
    <t xml:space="preserve">Stone</t>
  </si>
  <si>
    <t xml:space="preserve">Dillon</t>
  </si>
  <si>
    <t xml:space="preserve">Penetration of preservatives in Douglas fir as affected by the position of the tori in the pit pairs</t>
  </si>
  <si>
    <t xml:space="preserve">Twerdal</t>
  </si>
  <si>
    <t xml:space="preserve">Melvin</t>
  </si>
  <si>
    <t xml:space="preserve">Peder</t>
  </si>
  <si>
    <t xml:space="preserve">-</t>
  </si>
  <si>
    <t xml:space="preserve">A development plan of the Lee forest</t>
  </si>
  <si>
    <t xml:space="preserve">Vaux</t>
  </si>
  <si>
    <t xml:space="preserve">Cleland</t>
  </si>
  <si>
    <t xml:space="preserve">Huger</t>
  </si>
  <si>
    <t xml:space="preserve">Meyer</t>
  </si>
  <si>
    <t xml:space="preserve">Accuracy of logging and milling time curves </t>
  </si>
  <si>
    <t xml:space="preserve">Williams</t>
  </si>
  <si>
    <t xml:space="preserve">Simon</t>
  </si>
  <si>
    <t xml:space="preserve">A comparative study of the wood anatomy of some of the major shrubs and smaller tree species of the Pacific Northwest</t>
  </si>
  <si>
    <t xml:space="preserve">Grichuhin</t>
  </si>
  <si>
    <t xml:space="preserve">Tests to determine the column-strength of plywood </t>
  </si>
  <si>
    <t xml:space="preserve">Hubert</t>
  </si>
  <si>
    <t xml:space="preserve">Orel</t>
  </si>
  <si>
    <t xml:space="preserve">Management plan and plan of utilization of the Suiattle working circle</t>
  </si>
  <si>
    <t xml:space="preserve">Woods</t>
  </si>
  <si>
    <t xml:space="preserve">Burton</t>
  </si>
  <si>
    <t xml:space="preserve">Ligneous plants for erosion control </t>
  </si>
  <si>
    <t xml:space="preserve">Zumwalt</t>
  </si>
  <si>
    <t xml:space="preserve">Eugene</t>
  </si>
  <si>
    <t xml:space="preserve">Vernon</t>
  </si>
  <si>
    <t xml:space="preserve">Planting records and program on the Charles Lathrop Pack demonstration forest</t>
  </si>
  <si>
    <t xml:space="preserve">Proctor</t>
  </si>
  <si>
    <t xml:space="preserve">Phimister</t>
  </si>
  <si>
    <t xml:space="preserve">A new technique in the study of the penetration of wood by fungi</t>
  </si>
  <si>
    <t xml:space="preserve">Demick</t>
  </si>
  <si>
    <t xml:space="preserve">Van</t>
  </si>
  <si>
    <t xml:space="preserve">Buren Jr</t>
  </si>
  <si>
    <t xml:space="preserve">The effect of depth of covering on the germination of Douglas fir seed</t>
  </si>
  <si>
    <t xml:space="preserve">Mottet</t>
  </si>
  <si>
    <t xml:space="preserve">Louis</t>
  </si>
  <si>
    <t xml:space="preserve">The sulfonation of western hemlock lignin</t>
  </si>
  <si>
    <t xml:space="preserve">Thrupp</t>
  </si>
  <si>
    <t xml:space="preserve">Adrian</t>
  </si>
  <si>
    <t xml:space="preserve">Cracroft</t>
  </si>
  <si>
    <t xml:space="preserve">Effect of seed-ash characteristics and treatment of seed and soils upon coniferous seed germination</t>
  </si>
  <si>
    <t xml:space="preserve">Wilma</t>
  </si>
  <si>
    <t xml:space="preserve">Delos</t>
  </si>
  <si>
    <t xml:space="preserve">Dorn</t>
  </si>
  <si>
    <t xml:space="preserve">The determination of the degree of fibrillation in the beating of wood pulp</t>
  </si>
  <si>
    <t xml:space="preserve">West</t>
  </si>
  <si>
    <t xml:space="preserve">Structural variations in the closing membranes of pit-pairs in several coniferous woods</t>
  </si>
  <si>
    <t xml:space="preserve">Patterson</t>
  </si>
  <si>
    <t xml:space="preserve">Kinmont</t>
  </si>
  <si>
    <t xml:space="preserve">The Coleoptera of Washington; Scolytidea</t>
  </si>
  <si>
    <t xml:space="preserve">Brandes</t>
  </si>
  <si>
    <t xml:space="preserve">Alfred</t>
  </si>
  <si>
    <t xml:space="preserve">Marckworth</t>
  </si>
  <si>
    <t xml:space="preserve">A log grade analysis of ponderosa pine</t>
  </si>
  <si>
    <t xml:space="preserve">Muthanna</t>
  </si>
  <si>
    <t xml:space="preserve">Palekanda</t>
  </si>
  <si>
    <t xml:space="preserve">Woothiah</t>
  </si>
  <si>
    <t xml:space="preserve">The use of naphthenic acid in the preservative treatment of wood</t>
  </si>
  <si>
    <t xml:space="preserve">Peterson</t>
  </si>
  <si>
    <t xml:space="preserve">A forest land study of Snohomish county, Washington</t>
  </si>
  <si>
    <t xml:space="preserve">Tse</t>
  </si>
  <si>
    <t xml:space="preserve">David</t>
  </si>
  <si>
    <t xml:space="preserve">Yung-yuen</t>
  </si>
  <si>
    <t xml:space="preserve">New methods for determining the cubic volume of felled trees</t>
  </si>
  <si>
    <t xml:space="preserve">Davies</t>
  </si>
  <si>
    <t xml:space="preserve">Albert</t>
  </si>
  <si>
    <t xml:space="preserve">Development of graphical and tabular methods of determining tension in logging skylines</t>
  </si>
  <si>
    <t xml:space="preserve">Fan</t>
  </si>
  <si>
    <t xml:space="preserve">Tsi-Chou</t>
  </si>
  <si>
    <t xml:space="preserve">Analyses of the types of growth curves used in forestry</t>
  </si>
  <si>
    <t xml:space="preserve">Hardy</t>
  </si>
  <si>
    <t xml:space="preserve">The use of aircraft in forest fire control</t>
  </si>
  <si>
    <t xml:space="preserve">Prater</t>
  </si>
  <si>
    <t xml:space="preserve">Dean</t>
  </si>
  <si>
    <t xml:space="preserve">Forest fire behavior studies</t>
  </si>
  <si>
    <t xml:space="preserve">Taylor</t>
  </si>
  <si>
    <t xml:space="preserve">Stanley</t>
  </si>
  <si>
    <t xml:space="preserve">An investigation of the specific adhesion of a synthetic resin glue in end joints in wood</t>
  </si>
  <si>
    <t xml:space="preserve">Cross</t>
  </si>
  <si>
    <t xml:space="preserve">Irwin</t>
  </si>
  <si>
    <t xml:space="preserve">Factors influencing the abandonment of lumber mill towns in the Puget Sound region</t>
  </si>
  <si>
    <t xml:space="preserve">Nadkarni</t>
  </si>
  <si>
    <t xml:space="preserve">Prabhakar</t>
  </si>
  <si>
    <t xml:space="preserve">Shankarrao</t>
  </si>
  <si>
    <t xml:space="preserve">Glueing characteristics of Boswellia serrata, Cedrela toona, Dalbergia latifolia, and Mangifera indica, the Indian hardwoods</t>
  </si>
  <si>
    <t xml:space="preserve">Pratt</t>
  </si>
  <si>
    <t xml:space="preserve">Eldridge</t>
  </si>
  <si>
    <t xml:space="preserve">An investigation of the penetration of a hydroscopic salt used in the preservation of Douglas fir</t>
  </si>
  <si>
    <t xml:space="preserve">Jay, Jr</t>
  </si>
  <si>
    <t xml:space="preserve">The effect of torsion on the stiffness of wooden beams</t>
  </si>
  <si>
    <t xml:space="preserve">Iyer</t>
  </si>
  <si>
    <t xml:space="preserve">N</t>
  </si>
  <si>
    <t xml:space="preserve">KA</t>
  </si>
  <si>
    <t xml:space="preserve">Specific adhesion as a factor in gluing of wood </t>
  </si>
  <si>
    <t xml:space="preserve">Cook</t>
  </si>
  <si>
    <t xml:space="preserve">Franklin</t>
  </si>
  <si>
    <t xml:space="preserve">Willson</t>
  </si>
  <si>
    <t xml:space="preserve">Schrader</t>
  </si>
  <si>
    <t xml:space="preserve">The development of a laboratory technique for the study of fungus-infected wood fibers of Douglas fir and western hemlock?</t>
  </si>
  <si>
    <t xml:space="preserve">Lee</t>
  </si>
  <si>
    <t xml:space="preserve">The importance, present management, problems and recommendations for the development of the forests of the Columbia valley</t>
  </si>
  <si>
    <t xml:space="preserve">Johnston</t>
  </si>
  <si>
    <t xml:space="preserve">Phillip</t>
  </si>
  <si>
    <t xml:space="preserve">Marckworth/Robertson</t>
  </si>
  <si>
    <t xml:space="preserve">The release of residual trees in a selectively cut ponderosa pine stand</t>
  </si>
  <si>
    <t xml:space="preserve">Kleiner</t>
  </si>
  <si>
    <t xml:space="preserve">Stand improvement of young forests in the Douglas fir region of the Pacific Northwest</t>
  </si>
  <si>
    <t xml:space="preserve">Levine</t>
  </si>
  <si>
    <t xml:space="preserve">Jesse</t>
  </si>
  <si>
    <t xml:space="preserve">Investigation of the strength properties of glue lines formed by gluing well matched surfaces</t>
  </si>
  <si>
    <t xml:space="preserve">An investigation of the effect of catalytic accelerators on the dielectric rupture of a resorcinol-formaldehyde resin adhesive</t>
  </si>
  <si>
    <t xml:space="preserve">Zeigler</t>
  </si>
  <si>
    <t xml:space="preserve">A study of fungus-infected wood fibers of western hemlock and Douglas fir</t>
  </si>
  <si>
    <t xml:space="preserve">Horne</t>
  </si>
  <si>
    <t xml:space="preserve">Surface characteristics of coniferous wood as a factor in the strength of glue joints</t>
  </si>
  <si>
    <t xml:space="preserve">Jakobsson</t>
  </si>
  <si>
    <t xml:space="preserve">Vigfus</t>
  </si>
  <si>
    <t xml:space="preserve">Ming</t>
  </si>
  <si>
    <t xml:space="preserve">Yu Koh</t>
  </si>
  <si>
    <t xml:space="preserve">Systematic anatomy of the woods of the Fagaceae</t>
  </si>
  <si>
    <t xml:space="preserve">Tinney</t>
  </si>
  <si>
    <t xml:space="preserve">Abner</t>
  </si>
  <si>
    <t xml:space="preserve">Tree management and marking rules, second growth Douglas-fir</t>
  </si>
  <si>
    <t xml:space="preserve"> and Malmberg</t>
  </si>
  <si>
    <t xml:space="preserve">Bruor</t>
  </si>
  <si>
    <t xml:space="preserve">Tu</t>
  </si>
  <si>
    <t xml:space="preserve">Hung-Yeuan</t>
  </si>
  <si>
    <t xml:space="preserve">The fiber dimensions of some Chinese woods</t>
  </si>
  <si>
    <t xml:space="preserve">Beck</t>
  </si>
  <si>
    <t xml:space="preserve">Frederick</t>
  </si>
  <si>
    <t xml:space="preserve">Pine and pine-like woods of the west American tertiary</t>
  </si>
  <si>
    <t xml:space="preserve">Bryant</t>
  </si>
  <si>
    <t xml:space="preserve">Benjamin</t>
  </si>
  <si>
    <t xml:space="preserve">A study of the impregnation of Ponderosa pine with synthetic resins</t>
  </si>
  <si>
    <t xml:space="preserve">Aggarwala</t>
  </si>
  <si>
    <t xml:space="preserve">Jagdish</t>
  </si>
  <si>
    <t xml:space="preserve">Chandera</t>
  </si>
  <si>
    <t xml:space="preserve">Grondal/McCarthy</t>
  </si>
  <si>
    <t xml:space="preserve">The cellulose and lignin of Indian bamboo wood</t>
  </si>
  <si>
    <t xml:space="preserve">Deshpande</t>
  </si>
  <si>
    <t xml:space="preserve">Raoji</t>
  </si>
  <si>
    <t xml:space="preserve">Studies in the paper-making materials of India, the structure and identification of the fibers</t>
  </si>
  <si>
    <t xml:space="preserve">Baker</t>
  </si>
  <si>
    <t xml:space="preserve">Bruce</t>
  </si>
  <si>
    <t xml:space="preserve">The possible specific gravity-hardness relationship in second-growth Douglas fir</t>
  </si>
  <si>
    <t xml:space="preserve">Bartels</t>
  </si>
  <si>
    <t xml:space="preserve">Harry</t>
  </si>
  <si>
    <t xml:space="preserve">Henderson</t>
  </si>
  <si>
    <t xml:space="preserve">Grondal/Erickson</t>
  </si>
  <si>
    <t xml:space="preserve">The effect of extender and filler materials upon the shear strength of a resorcinol-formaldehyde resin adhesive as determined by two </t>
  </si>
  <si>
    <t xml:space="preserve">Groner</t>
  </si>
  <si>
    <t xml:space="preserve">Amund</t>
  </si>
  <si>
    <t xml:space="preserve">Robertson/Gessel/Haddock</t>
  </si>
  <si>
    <t xml:space="preserve">Hughes</t>
  </si>
  <si>
    <t xml:space="preserve">Walter </t>
  </si>
  <si>
    <t xml:space="preserve">Grondal/Schrader</t>
  </si>
  <si>
    <t xml:space="preserve">Some strength properties of second-growth Douglas fir grown in western Washington</t>
  </si>
  <si>
    <t xml:space="preserve"> and Allen</t>
  </si>
  <si>
    <t xml:space="preserve">Koh</t>
  </si>
  <si>
    <t xml:space="preserve">Yu</t>
  </si>
  <si>
    <t xml:space="preserve">Lazara</t>
  </si>
  <si>
    <t xml:space="preserve">Michael</t>
  </si>
  <si>
    <t xml:space="preserve">P</t>
  </si>
  <si>
    <t xml:space="preserve">Certain economic phases of the production and marketing of English holly in the state of Washington</t>
  </si>
  <si>
    <t xml:space="preserve">Murray</t>
  </si>
  <si>
    <t xml:space="preserve">Lowell</t>
  </si>
  <si>
    <t xml:space="preserve">A comparative study of railroad and truck operation of the St Regis Paper Company, West Fork Logging Division,</t>
  </si>
  <si>
    <t xml:space="preserve">Page</t>
  </si>
  <si>
    <t xml:space="preserve">W</t>
  </si>
  <si>
    <t xml:space="preserve">D</t>
  </si>
  <si>
    <t xml:space="preserve">Solvent seasoning of Red Gum (Liquidambar styraciflua) and western hemlock (Tsuga heterophylla)</t>
  </si>
  <si>
    <t xml:space="preserve">Shih</t>
  </si>
  <si>
    <t xml:space="preserve">Chang</t>
  </si>
  <si>
    <t xml:space="preserve">A logging plan for Hunba forest, Sikang Province, West China</t>
  </si>
  <si>
    <t xml:space="preserve">Wang</t>
  </si>
  <si>
    <t xml:space="preserve">Yeh-Chu</t>
  </si>
  <si>
    <t xml:space="preserve">Haddock</t>
  </si>
  <si>
    <t xml:space="preserve">Silvicultural research on an ecological basis in the northern part of the Tsinling Range in Shensi province</t>
  </si>
  <si>
    <t xml:space="preserve">Joe</t>
  </si>
  <si>
    <t xml:space="preserve">Waddie</t>
  </si>
  <si>
    <t xml:space="preserve">Haddock/Stuntz</t>
  </si>
  <si>
    <t xml:space="preserve">Infections of Fomes pini through root grafts of Douglas fir</t>
  </si>
  <si>
    <t xml:space="preserve">Wong</t>
  </si>
  <si>
    <t xml:space="preserve">Hei</t>
  </si>
  <si>
    <t xml:space="preserve">Pa</t>
  </si>
  <si>
    <t xml:space="preserve">Delignification studies on Chinese bamboo woods</t>
  </si>
  <si>
    <t xml:space="preserve">Berg</t>
  </si>
  <si>
    <t xml:space="preserve">B</t>
  </si>
  <si>
    <t xml:space="preserve">The fire protection survey and analysis with a fire protection survey and analysis of the Skagit Forest protection </t>
  </si>
  <si>
    <t xml:space="preserve">Burkhart</t>
  </si>
  <si>
    <t xml:space="preserve">Francis</t>
  </si>
  <si>
    <t xml:space="preserve">The development of a steam-hydraulic barker</t>
  </si>
  <si>
    <t xml:space="preserve">Chaudhuri</t>
  </si>
  <si>
    <t xml:space="preserve">Pranab</t>
  </si>
  <si>
    <t xml:space="preserve">Kumar B R </t>
  </si>
  <si>
    <t xml:space="preserve">Studies on peanut protein plywood glue</t>
  </si>
  <si>
    <t xml:space="preserve">Grotefend</t>
  </si>
  <si>
    <t xml:space="preserve">Tiffany</t>
  </si>
  <si>
    <t xml:space="preserve">The Kelsh plotter and its application to forestry</t>
  </si>
  <si>
    <t xml:space="preserve">Hanley</t>
  </si>
  <si>
    <t xml:space="preserve">Monroe</t>
  </si>
  <si>
    <t xml:space="preserve">Strength tests on remanufactured low grade lumber</t>
  </si>
  <si>
    <t xml:space="preserve">Holtby</t>
  </si>
  <si>
    <t xml:space="preserve">Bert</t>
  </si>
  <si>
    <t xml:space="preserve">Edmond</t>
  </si>
  <si>
    <t xml:space="preserve">A timber management plan for Pack Forest</t>
  </si>
  <si>
    <t xml:space="preserve">Montgomery</t>
  </si>
  <si>
    <t xml:space="preserve">Education in forest fire prevention through the Keep Washington Green Association </t>
  </si>
  <si>
    <t xml:space="preserve">Savran</t>
  </si>
  <si>
    <t xml:space="preserve">Kuddusi</t>
  </si>
  <si>
    <t xml:space="preserve">Forest permanent sample plots in forest management</t>
  </si>
  <si>
    <t xml:space="preserve">Stordalen</t>
  </si>
  <si>
    <t xml:space="preserve">Kjell </t>
  </si>
  <si>
    <t xml:space="preserve">Norman</t>
  </si>
  <si>
    <t xml:space="preserve">Ungan</t>
  </si>
  <si>
    <t xml:space="preserve">M</t>
  </si>
  <si>
    <t xml:space="preserve">Plans for the introduction into Turkey of Douglas fir (Pseudotsuga taxifolia) and other exotic forest trees</t>
  </si>
  <si>
    <t xml:space="preserve">Varadaraj</t>
  </si>
  <si>
    <t xml:space="preserve">S</t>
  </si>
  <si>
    <t xml:space="preserve">K</t>
  </si>
  <si>
    <t xml:space="preserve">A study of the effect of pretreatment of hardwood veneers on bonding with phenolic type resins</t>
  </si>
  <si>
    <t xml:space="preserve">Bentley</t>
  </si>
  <si>
    <t xml:space="preserve">Factors in the development of a logging arch for hauling four foot pulpwood</t>
  </si>
  <si>
    <t xml:space="preserve">Chengg</t>
  </si>
  <si>
    <t xml:space="preserve">Tsun-ching</t>
  </si>
  <si>
    <t xml:space="preserve">Anatomy of some important timbers of South China</t>
  </si>
  <si>
    <t xml:space="preserve">Sharpe</t>
  </si>
  <si>
    <t xml:space="preserve">101 wildflowers of Glacier National Park</t>
  </si>
  <si>
    <t xml:space="preserve">Cranston</t>
  </si>
  <si>
    <t xml:space="preserve">Brooks</t>
  </si>
  <si>
    <t xml:space="preserve">Roberston</t>
  </si>
  <si>
    <t xml:space="preserve">The forests and forest industries of British Columbia</t>
  </si>
  <si>
    <t xml:space="preserve">Dieterich</t>
  </si>
  <si>
    <t xml:space="preserve">Harvey</t>
  </si>
  <si>
    <t xml:space="preserve">A selected and annotated bibliography on fire behavior, fire danger, fire effects and fire weather 1940-1951</t>
  </si>
  <si>
    <t xml:space="preserve">Eklund</t>
  </si>
  <si>
    <t xml:space="preserve">Risto</t>
  </si>
  <si>
    <t xml:space="preserve">A survey of North-American logging equipment, methods, and organization with reference to their application in Finland</t>
  </si>
  <si>
    <t xml:space="preserve">Leaf</t>
  </si>
  <si>
    <t xml:space="preserve">L</t>
  </si>
  <si>
    <t xml:space="preserve">Gessel</t>
  </si>
  <si>
    <t xml:space="preserve">Correlation of ponderosa pine site quality and certain soil properties on the Colville Indian Reservation, Washington</t>
  </si>
  <si>
    <t xml:space="preserve">McIntyre</t>
  </si>
  <si>
    <t xml:space="preserve">A brief administrative history of Mount Rainier National Park, 1899-1952</t>
  </si>
  <si>
    <t xml:space="preserve">Recto</t>
  </si>
  <si>
    <t xml:space="preserve">Caesar</t>
  </si>
  <si>
    <t xml:space="preserve">A method of constructing form factor volume tables</t>
  </si>
  <si>
    <t xml:space="preserve">Enrichment of the protein of Arachis hypogaea by fermentation</t>
  </si>
  <si>
    <t xml:space="preserve">Hathaway</t>
  </si>
  <si>
    <t xml:space="preserve">An analysis of forest utilization as a factor in colonizing the Pacific Northwest and in subsequent population transitions</t>
  </si>
  <si>
    <t xml:space="preserve">Schaeffer</t>
  </si>
  <si>
    <t xml:space="preserve">A harvesting technique for beetle-killed Engelmann spruce on the western slope of Colorado</t>
  </si>
  <si>
    <t xml:space="preserve">Hardness and specific hardness tests of wood</t>
  </si>
  <si>
    <t xml:space="preserve">Groben</t>
  </si>
  <si>
    <t xml:space="preserve">Millard</t>
  </si>
  <si>
    <t xml:space="preserve">Applications of the Tournaskidder and the Tournadozer to logging in the Douglas fir region</t>
  </si>
  <si>
    <t xml:space="preserve">Kennedy</t>
  </si>
  <si>
    <t xml:space="preserve">Paul</t>
  </si>
  <si>
    <t xml:space="preserve">Timothy</t>
  </si>
  <si>
    <t xml:space="preserve">Some physical and mechanical properties of air-dried second-growth Douglas fir from western Washington</t>
  </si>
  <si>
    <t xml:space="preserve">Liimatta</t>
  </si>
  <si>
    <t xml:space="preserve">Into</t>
  </si>
  <si>
    <t xml:space="preserve">Problems and development of logging to supply the first pulp mill in Alaska</t>
  </si>
  <si>
    <t xml:space="preserve">Merin</t>
  </si>
  <si>
    <t xml:space="preserve">Juanito</t>
  </si>
  <si>
    <t xml:space="preserve">Reyes</t>
  </si>
  <si>
    <t xml:space="preserve">Aerial photography for Philippine forest inventory</t>
  </si>
  <si>
    <t xml:space="preserve">Rochelle</t>
  </si>
  <si>
    <t xml:space="preserve">Edgar</t>
  </si>
  <si>
    <t xml:space="preserve">Beaufort</t>
  </si>
  <si>
    <t xml:space="preserve">Forest warden's manual, state of Washington</t>
  </si>
  <si>
    <t xml:space="preserve">E</t>
  </si>
  <si>
    <t xml:space="preserve">The management of county forest lands in Minnesota</t>
  </si>
  <si>
    <t xml:space="preserve">Forristall</t>
  </si>
  <si>
    <t xml:space="preserve">Freeman</t>
  </si>
  <si>
    <t xml:space="preserve">Soil properties related to forest cover type and productivity on the Lee forest, Snohomish county, Washington</t>
  </si>
  <si>
    <t xml:space="preserve">Host</t>
  </si>
  <si>
    <t xml:space="preserve">Logging road construction in the Pacific Northwest</t>
  </si>
  <si>
    <t xml:space="preserve">Jones</t>
  </si>
  <si>
    <t xml:space="preserve">The development of state forest land administration in Washington through legislative action</t>
  </si>
  <si>
    <t xml:space="preserve">Monahan</t>
  </si>
  <si>
    <t xml:space="preserve">A management study for section 10, T22N, R7E, WM, Cedar river watershed</t>
  </si>
  <si>
    <t xml:space="preserve">Savage</t>
  </si>
  <si>
    <t xml:space="preserve">Myron</t>
  </si>
  <si>
    <t xml:space="preserve">Barclay</t>
  </si>
  <si>
    <t xml:space="preserve">The application of vertical aerial photographs to inventory and mapping of forested areas in the Pacific Northwest</t>
  </si>
  <si>
    <t xml:space="preserve">Thompson</t>
  </si>
  <si>
    <t xml:space="preserve">Dale</t>
  </si>
  <si>
    <t xml:space="preserve">Warren</t>
  </si>
  <si>
    <t xml:space="preserve">Forest management research in the forest economy of the state of Washington</t>
  </si>
  <si>
    <t xml:space="preserve">Wotton</t>
  </si>
  <si>
    <t xml:space="preserve">Microclimatic studies at Pack Forest</t>
  </si>
  <si>
    <t xml:space="preserve">Carroll</t>
  </si>
  <si>
    <t xml:space="preserve">A comparison of automatic tongs used in log loading</t>
  </si>
  <si>
    <t xml:space="preserve">Becking</t>
  </si>
  <si>
    <t xml:space="preserve">Rudolf</t>
  </si>
  <si>
    <t xml:space="preserve">Willem</t>
  </si>
  <si>
    <t xml:space="preserve">Duffield</t>
  </si>
  <si>
    <t xml:space="preserve">Site indicators and forest types of the Douglas fir region of western Washington and Oregon</t>
  </si>
  <si>
    <t xml:space="preserve">Koch</t>
  </si>
  <si>
    <t xml:space="preserve">Peter</t>
  </si>
  <si>
    <t xml:space="preserve">Erickson</t>
  </si>
  <si>
    <t xml:space="preserve">An analysis of the lumber planing process</t>
  </si>
  <si>
    <t xml:space="preserve">Steinbrenner</t>
  </si>
  <si>
    <t xml:space="preserve">C</t>
  </si>
  <si>
    <t xml:space="preserve">The effect of tractor and hi-lead logging on the physico-chemical properties of some southwestern Washington soils in relation to natural </t>
  </si>
  <si>
    <t xml:space="preserve">Shareeff</t>
  </si>
  <si>
    <t xml:space="preserve">Abdulla</t>
  </si>
  <si>
    <t xml:space="preserve">Thinning and fertilizer studies on a poor site at Pack Forest</t>
  </si>
  <si>
    <t xml:space="preserve">Wagle</t>
  </si>
  <si>
    <t xml:space="preserve">Fay</t>
  </si>
  <si>
    <t xml:space="preserve">The foliage dessication [sic] effect of various chemical mixtures on five southern California brush species</t>
  </si>
  <si>
    <t xml:space="preserve">Rakestraw</t>
  </si>
  <si>
    <t xml:space="preserve">Lawrence</t>
  </si>
  <si>
    <t xml:space="preserve">A history of conservation in the Pacific Northwest, 1891-1913</t>
  </si>
  <si>
    <t xml:space="preserve">Ahmed</t>
  </si>
  <si>
    <t xml:space="preserve">Syed</t>
  </si>
  <si>
    <t xml:space="preserve">The effect of application of artificial fertilizer on height, radial, and branch growth of 35-year-old Douglas fir</t>
  </si>
  <si>
    <t xml:space="preserve">Arnold</t>
  </si>
  <si>
    <t xml:space="preserve">Chen</t>
  </si>
  <si>
    <t xml:space="preserve">Hsien-Fang</t>
  </si>
  <si>
    <t xml:space="preserve">Effects of peat additions and seedling density upon development and chemical composition of Douglas-fir (Pseudotsuga menziesii) nursery </t>
  </si>
  <si>
    <t xml:space="preserve">Sweigart</t>
  </si>
  <si>
    <t xml:space="preserve">F</t>
  </si>
  <si>
    <t xml:space="preserve">The logging trailer of the Pacific coast forests</t>
  </si>
  <si>
    <t xml:space="preserve">Thorbjornsen</t>
  </si>
  <si>
    <t xml:space="preserve">Eyvind</t>
  </si>
  <si>
    <t xml:space="preserve">Viability tests and pretreatments of ponderosa pine seeds from the North-west coast region</t>
  </si>
  <si>
    <t xml:space="preserve">Bruns</t>
  </si>
  <si>
    <t xml:space="preserve">Eric</t>
  </si>
  <si>
    <t xml:space="preserve">The philosophy and techniques of sustained yield planning in forestry</t>
  </si>
  <si>
    <t xml:space="preserve">Dilworth</t>
  </si>
  <si>
    <t xml:space="preserve">Richard</t>
  </si>
  <si>
    <t xml:space="preserve">The use of aerial photographs in cruising second-growth Douglas-fir stands</t>
  </si>
  <si>
    <t xml:space="preserve">Ellis</t>
  </si>
  <si>
    <t xml:space="preserve">Lincoln</t>
  </si>
  <si>
    <t xml:space="preserve">The spectrochemical analysis of Abies grandis (Dougl) Lindl with particular reference to decay by Echinodontium tinctorium (Ellis) E </t>
  </si>
  <si>
    <t xml:space="preserve">A taxonomical-ecological study of the vegetation by habitats in eight forest types of the Olympic rain forest, Olympic National Park</t>
  </si>
  <si>
    <t xml:space="preserve">A comparison of four methods for evaluating Philippine mahogany-faced [mahogany-faced] West Coast interior plywood</t>
  </si>
  <si>
    <t xml:space="preserve">Faurot</t>
  </si>
  <si>
    <t xml:space="preserve">An economic analysis of red alder pulpwood logging methods in Western Washington</t>
  </si>
  <si>
    <t xml:space="preserve">Frehner</t>
  </si>
  <si>
    <t xml:space="preserve">Hans</t>
  </si>
  <si>
    <t xml:space="preserve">Development of soil and vegetation on the Kautz Creek flood deposit in Mount Rainier National Park</t>
  </si>
  <si>
    <t xml:space="preserve">Reukema</t>
  </si>
  <si>
    <t xml:space="preserve">Scott</t>
  </si>
  <si>
    <t xml:space="preserve">A study of the interrelationships between growing space, crown development, and stem development of second growth Douglas fir</t>
  </si>
  <si>
    <t xml:space="preserve">Stensrud</t>
  </si>
  <si>
    <t xml:space="preserve">Russell</t>
  </si>
  <si>
    <t xml:space="preserve">Pearce/Bryant</t>
  </si>
  <si>
    <t xml:space="preserve">A study of some problems involved in gluing refractory Douglas-fir</t>
  </si>
  <si>
    <t xml:space="preserve">Tidball</t>
  </si>
  <si>
    <t xml:space="preserve">Ronald</t>
  </si>
  <si>
    <t xml:space="preserve">The effect of dry heat on available phosphorus in forest soils</t>
  </si>
  <si>
    <t xml:space="preserve">Vannby</t>
  </si>
  <si>
    <t xml:space="preserve">Karl-Gustaf</t>
  </si>
  <si>
    <t xml:space="preserve">Forestry time studies in Sweden</t>
  </si>
  <si>
    <t xml:space="preserve">Strand</t>
  </si>
  <si>
    <t xml:space="preserve">Fenton</t>
  </si>
  <si>
    <t xml:space="preserve">Ecological aspects of the nitrogen nutrition of fireweed (Epilobium angustifolium) with reference to nitrification in several forest soils in the Douglas-fir region</t>
  </si>
  <si>
    <t xml:space="preserve">Boardman</t>
  </si>
  <si>
    <t xml:space="preserve">An ecological description of the Fern Lake watershed</t>
  </si>
  <si>
    <t xml:space="preserve">Crawford</t>
  </si>
  <si>
    <t xml:space="preserve">A study of the effects of seasoning on the permeability of wood to liquids</t>
  </si>
  <si>
    <t xml:space="preserve">Larson</t>
  </si>
  <si>
    <t xml:space="preserve">Merlyn</t>
  </si>
  <si>
    <t xml:space="preserve">Milfred</t>
  </si>
  <si>
    <t xml:space="preserve">Root development of ponderosa pine seedlings as related to seed size and germination date</t>
  </si>
  <si>
    <t xml:space="preserve">Meister</t>
  </si>
  <si>
    <t xml:space="preserve">Economic planning for liquidation of second-growth timber</t>
  </si>
  <si>
    <t xml:space="preserve">Nixon</t>
  </si>
  <si>
    <t xml:space="preserve">Joseph</t>
  </si>
  <si>
    <t xml:space="preserve">The asphalt surfacing of logging roads in the Douglas-fir region of the Pacific Northwest</t>
  </si>
  <si>
    <t xml:space="preserve">Turnbull</t>
  </si>
  <si>
    <t xml:space="preserve">Stem analysis techniques and applications, and some studies of second-growth Douglas-fir in Western Washington</t>
  </si>
  <si>
    <t xml:space="preserve">Widjajakusumah</t>
  </si>
  <si>
    <t xml:space="preserve">Raden</t>
  </si>
  <si>
    <t xml:space="preserve">Muhammad K </t>
  </si>
  <si>
    <t xml:space="preserve">The suitability of American logging methods to pulpwood logging in Central Java, Indonesia</t>
  </si>
  <si>
    <t xml:space="preserve">Nelson</t>
  </si>
  <si>
    <t xml:space="preserve">Soil properties related to vegetation and time on the Kautz Creek flood area, Mount Rainier, Washington</t>
  </si>
  <si>
    <t xml:space="preserve">Variations in crown form attributes in populations of Pseudotsuga menziesii (Mirb) Franco (Douglas-fir)</t>
  </si>
  <si>
    <t xml:space="preserve">Earl</t>
  </si>
  <si>
    <t xml:space="preserve">Some economic aspects of forest fertilization</t>
  </si>
  <si>
    <t xml:space="preserve">Fujii</t>
  </si>
  <si>
    <t xml:space="preserve">Susumu</t>
  </si>
  <si>
    <t xml:space="preserve">Fiberization of wood in a laboratory-scale revolving-disk refiner</t>
  </si>
  <si>
    <t xml:space="preserve">Gasser</t>
  </si>
  <si>
    <t xml:space="preserve">Andreas</t>
  </si>
  <si>
    <t xml:space="preserve">Studies of diameter growth of Douglas fir at Charles Lathrop Pack Forest, with special reference to meteorological conditions (1951-1957)</t>
  </si>
  <si>
    <t xml:space="preserve">Peters</t>
  </si>
  <si>
    <t xml:space="preserve">Studies in thickness measurement and the detection of thickness variation in green Douglas-fir veneer</t>
  </si>
  <si>
    <t xml:space="preserve">Stephens</t>
  </si>
  <si>
    <t xml:space="preserve">The soils of the Fern Lake watershed; Fern Lake research project</t>
  </si>
  <si>
    <t xml:space="preserve">Thaw</t>
  </si>
  <si>
    <t xml:space="preserve">Maung</t>
  </si>
  <si>
    <t xml:space="preserve">Stenzel</t>
  </si>
  <si>
    <t xml:space="preserve">The application of American logging equipment and methods to the forests of Burma</t>
  </si>
  <si>
    <t xml:space="preserve">Pierce</t>
  </si>
  <si>
    <t xml:space="preserve">Rodgers</t>
  </si>
  <si>
    <t xml:space="preserve">Dwarf mistletoe and its effect upon the growth of larch and Douglas fir in western Montana</t>
  </si>
  <si>
    <t xml:space="preserve">Elers</t>
  </si>
  <si>
    <t xml:space="preserve">Tage</t>
  </si>
  <si>
    <t xml:space="preserve">Lennart</t>
  </si>
  <si>
    <t xml:space="preserve">The effect of several variables on the properties of paper made with attrition-milled pulp</t>
  </si>
  <si>
    <t xml:space="preserve">Helms</t>
  </si>
  <si>
    <t xml:space="preserve">Andrew</t>
  </si>
  <si>
    <t xml:space="preserve">Some aspects of variation in ponderosa pine with special reference to stem form</t>
  </si>
  <si>
    <t xml:space="preserve">Hoerber</t>
  </si>
  <si>
    <t xml:space="preserve">Gerald</t>
  </si>
  <si>
    <t xml:space="preserve">A study of thickness variation and factors affecting variation in glue spread in dry, Douglas-fir veneer</t>
  </si>
  <si>
    <t xml:space="preserve">Swank</t>
  </si>
  <si>
    <t xml:space="preserve">Wayne</t>
  </si>
  <si>
    <t xml:space="preserve">A quantitative analysis of vegetation on the Fern Lake watershed</t>
  </si>
  <si>
    <t xml:space="preserve">Chowdappa</t>
  </si>
  <si>
    <t xml:space="preserve">Papanna</t>
  </si>
  <si>
    <t xml:space="preserve">A study of interception, stemflow and litterfall in some plantations in Pack Forest</t>
  </si>
  <si>
    <t xml:space="preserve">Shanmukhappa</t>
  </si>
  <si>
    <t xml:space="preserve">Gowrappala</t>
  </si>
  <si>
    <t xml:space="preserve">A study of some soil properties and soil moisture trends on the fertilization and irrigation plots at Pack Forest</t>
  </si>
  <si>
    <t xml:space="preserve">Banta</t>
  </si>
  <si>
    <t xml:space="preserve">Gareld</t>
  </si>
  <si>
    <t xml:space="preserve">The practical application of soil engineering to forest road development</t>
  </si>
  <si>
    <t xml:space="preserve">Binkley</t>
  </si>
  <si>
    <t xml:space="preserve">Virgil</t>
  </si>
  <si>
    <t xml:space="preserve">Vertical logging with helicopters</t>
  </si>
  <si>
    <t xml:space="preserve">Bodig</t>
  </si>
  <si>
    <t xml:space="preserve">Jozsef</t>
  </si>
  <si>
    <t xml:space="preserve">Physico-chemical properties of five Philippine mahoganies as related to their gluabilities</t>
  </si>
  <si>
    <t xml:space="preserve">Braue</t>
  </si>
  <si>
    <t xml:space="preserve">The concept and economics of dry land log handling and storage</t>
  </si>
  <si>
    <t xml:space="preserve">Carpenter</t>
  </si>
  <si>
    <t xml:space="preserve">Barton</t>
  </si>
  <si>
    <t xml:space="preserve">A description of the Pacific silver fir/hemlock forest on the western slopes of the Cascade Mountains in the vicinity of Mount Rainier</t>
  </si>
  <si>
    <t xml:space="preserve">Estep</t>
  </si>
  <si>
    <t xml:space="preserve">Eldon</t>
  </si>
  <si>
    <t xml:space="preserve">Maurice</t>
  </si>
  <si>
    <t xml:space="preserve">Permeability studies of Douglas-fir heart-wood</t>
  </si>
  <si>
    <t xml:space="preserve">Fredriksen</t>
  </si>
  <si>
    <t xml:space="preserve">The annual moisture cycle of two western Washington soils</t>
  </si>
  <si>
    <t xml:space="preserve">Heller</t>
  </si>
  <si>
    <t xml:space="preserve">Emanuel</t>
  </si>
  <si>
    <t xml:space="preserve">The effect of three formation variables and a testing variable on mechanical properties of wood particle board</t>
  </si>
  <si>
    <t xml:space="preserve">Hoyer</t>
  </si>
  <si>
    <t xml:space="preserve">An aerial survey of forest reproduction in western Washington</t>
  </si>
  <si>
    <t xml:space="preserve">Hutchinson</t>
  </si>
  <si>
    <t xml:space="preserve">Clarles</t>
  </si>
  <si>
    <t xml:space="preserve">Ian</t>
  </si>
  <si>
    <t xml:space="preserve">The effects of some fire-retardant chemicals on the wet shear strength of ponderosa pine and red oak</t>
  </si>
  <si>
    <t xml:space="preserve">Kadoe</t>
  </si>
  <si>
    <t xml:space="preserve">Saw</t>
  </si>
  <si>
    <t xml:space="preserve">Moses</t>
  </si>
  <si>
    <t xml:space="preserve">American methods of forest road construction and their application to Burmese forests</t>
  </si>
  <si>
    <t xml:space="preserve">Prochnau</t>
  </si>
  <si>
    <t xml:space="preserve">Eduard</t>
  </si>
  <si>
    <t xml:space="preserve">Direct seeding of white spruce, alpine fir, Douglas-fir and lodgepole pine in the central interior of British Columbia</t>
  </si>
  <si>
    <t xml:space="preserve">Steffensen</t>
  </si>
  <si>
    <t xml:space="preserve">A study of small-sawmill residue utilization and its measurement</t>
  </si>
  <si>
    <t xml:space="preserve">Willits</t>
  </si>
  <si>
    <t xml:space="preserve">McGregor</t>
  </si>
  <si>
    <t xml:space="preserve">An ecological study of the ponderosa pine Douglas fir transition zone in the eastern Cascades,</t>
  </si>
  <si>
    <t xml:space="preserve">Winjum</t>
  </si>
  <si>
    <t xml:space="preserve">Jack</t>
  </si>
  <si>
    <t xml:space="preserve">Keith</t>
  </si>
  <si>
    <t xml:space="preserve">Effect of topping, pruning, and nitrogen fertilizing on diameter growth of Douglas fir (Pseudotsuga menziesii) saplings</t>
  </si>
  <si>
    <t xml:space="preserve">Experiments with the diffusion method of auxin removal from Douglas fir (Pseudotsuga menziesii (Mirb) Franco) seedlings</t>
  </si>
  <si>
    <t xml:space="preserve">Knight</t>
  </si>
  <si>
    <t xml:space="preserve">Harold</t>
  </si>
  <si>
    <t xml:space="preserve">Arthur W</t>
  </si>
  <si>
    <t xml:space="preserve">Some effects of slash burning on regeneration and growth of Douglas fir (Pseudotsuga menziesii) on Vancouver Island, British </t>
  </si>
  <si>
    <t xml:space="preserve">Miller</t>
  </si>
  <si>
    <t xml:space="preserve">A further analysis of thinning and fertilizing effects on growth of a thirty year old Douglas-fir stand</t>
  </si>
  <si>
    <t xml:space="preserve">Heilman</t>
  </si>
  <si>
    <t xml:space="preserve">Sabhasri</t>
  </si>
  <si>
    <t xml:space="preserve">Sanga</t>
  </si>
  <si>
    <t xml:space="preserve">An ecological study of salal Gaultheria shallon pursh</t>
  </si>
  <si>
    <t xml:space="preserve">Trestrail</t>
  </si>
  <si>
    <t xml:space="preserve">Crutchfield</t>
  </si>
  <si>
    <t xml:space="preserve">An analysis of alternative methods of forest taxation: their effects on real forest investment and social value yields not subject to capture by the owner</t>
  </si>
  <si>
    <t xml:space="preserve">Wooldridge</t>
  </si>
  <si>
    <t xml:space="preserve">Environmental factors related to growth and management of western hemlock (Tsuga heterophylla (Raf) Sarg)</t>
  </si>
  <si>
    <t xml:space="preserve">Anderson</t>
  </si>
  <si>
    <t xml:space="preserve">The effects of nursery fertilization on the growth of Douglas-fir</t>
  </si>
  <si>
    <t xml:space="preserve">Emmett</t>
  </si>
  <si>
    <t xml:space="preserve">A comparison of some mechanical properties of lumber and particle boards made from the same wood using several process variables</t>
  </si>
  <si>
    <t xml:space="preserve">Brocard</t>
  </si>
  <si>
    <t xml:space="preserve">G</t>
  </si>
  <si>
    <t xml:space="preserve">Ceschi</t>
  </si>
  <si>
    <t xml:space="preserve">Ivo</t>
  </si>
  <si>
    <t xml:space="preserve">Variation in characteristics of Douglas-fir seedlings under different light conditions</t>
  </si>
  <si>
    <t xml:space="preserve">Hodges</t>
  </si>
  <si>
    <t xml:space="preserve">Photosynthetic efficiency and patterns of photosynthesis of seven different conifers under different natural environmental </t>
  </si>
  <si>
    <t xml:space="preserve">Kenady</t>
  </si>
  <si>
    <t xml:space="preserve">Reid</t>
  </si>
  <si>
    <t xml:space="preserve">M Jr</t>
  </si>
  <si>
    <t xml:space="preserve">The soils of Rongelap Atoll, Marshall Islands,</t>
  </si>
  <si>
    <t xml:space="preserve">Lang</t>
  </si>
  <si>
    <t xml:space="preserve">Growth studies of Pacific silver fir, Abies amabilis (Dougl) Forb</t>
  </si>
  <si>
    <t xml:space="preserve">Lisboa</t>
  </si>
  <si>
    <t xml:space="preserve">Hector</t>
  </si>
  <si>
    <t xml:space="preserve">Basualto</t>
  </si>
  <si>
    <t xml:space="preserve">An analysis of present logging methods and investigations of intensified mechanization for the Monterey pine operations of Colcura Lumber Company, Lota, Chile</t>
  </si>
  <si>
    <t xml:space="preserve">Ohashi</t>
  </si>
  <si>
    <t xml:space="preserve">Hiroshi</t>
  </si>
  <si>
    <t xml:space="preserve">The Skagit "skycar" and its suitability for logging in southeastern Alaska</t>
  </si>
  <si>
    <t xml:space="preserve">Paddock</t>
  </si>
  <si>
    <t xml:space="preserve">Certain quantitative nutrient descriptions for different stages of plant succession of the Fern Lake watershed</t>
  </si>
  <si>
    <t xml:space="preserve">Steen</t>
  </si>
  <si>
    <t xml:space="preserve">A method of stand structure analysis by angle cruising in second growth Douglas-fir</t>
  </si>
  <si>
    <t xml:space="preserve">Woodfin</t>
  </si>
  <si>
    <t xml:space="preserve">O Jr</t>
  </si>
  <si>
    <t xml:space="preserve">A study of the mechanical and anatomical aspects of shear failure in Douglas fir,</t>
  </si>
  <si>
    <t xml:space="preserve">Boyd</t>
  </si>
  <si>
    <t xml:space="preserve">Methods of selection in juvenile populations of Douglas-fir (Pseudotsuga menziesii (Mirb) Franco) of known parentage</t>
  </si>
  <si>
    <t xml:space="preserve">Gregersen</t>
  </si>
  <si>
    <t xml:space="preserve">Brockman </t>
  </si>
  <si>
    <t xml:space="preserve">A method of calibrating unmanned-registration-station data to measure use of wilderness-type areas</t>
  </si>
  <si>
    <t xml:space="preserve">Hayashi</t>
  </si>
  <si>
    <t xml:space="preserve">Ryoji</t>
  </si>
  <si>
    <t xml:space="preserve">Thinning, fertilization and irrigation effects on growth of 30-year-old Douglas fir stand</t>
  </si>
  <si>
    <t xml:space="preserve">The effect of temperature on certain aspects of the growth of Pinus ponderosa seedlings</t>
  </si>
  <si>
    <t xml:space="preserve">Patterns of crown and stem growth of Pseudotsuga menziesii var menziesii (Mirb) Franco as influenced by cultural and environmental </t>
  </si>
  <si>
    <t xml:space="preserve">Trappe</t>
  </si>
  <si>
    <t xml:space="preserve">Cenococcum graniforme--its distribution, ecology, mycorrhiza formation, and inherent variation</t>
  </si>
  <si>
    <t xml:space="preserve">Anaya-Lopez</t>
  </si>
  <si>
    <t xml:space="preserve">J</t>
  </si>
  <si>
    <t xml:space="preserve">Current logging practices in the Pacific Colombian forests and proposed mechanization with North American methods</t>
  </si>
  <si>
    <t xml:space="preserve">Balatinecz</t>
  </si>
  <si>
    <t xml:space="preserve">Janos</t>
  </si>
  <si>
    <t xml:space="preserve">The influence of morphological factors upon liquid flow in Douglas fir wood under pressure</t>
  </si>
  <si>
    <t xml:space="preserve">Ballard</t>
  </si>
  <si>
    <t xml:space="preserve">Mangan</t>
  </si>
  <si>
    <t xml:space="preserve">Some chemical changes accompanying soil development at the Kautz Creek mudflows, Mount Rainier National Park</t>
  </si>
  <si>
    <t xml:space="preserve">Brown</t>
  </si>
  <si>
    <t xml:space="preserve">The effect of thinning, fertilization, and irrigation on the radial growth of a thirty-five year old Douglas fir stand</t>
  </si>
  <si>
    <t xml:space="preserve">Dibuz</t>
  </si>
  <si>
    <t xml:space="preserve">Jeno</t>
  </si>
  <si>
    <t xml:space="preserve">A study of the effect of weakened glue lines and the degree of delamination on shear resistance in structural laminated beams</t>
  </si>
  <si>
    <t xml:space="preserve">Dinkler</t>
  </si>
  <si>
    <t xml:space="preserve">Folkhart</t>
  </si>
  <si>
    <t xml:space="preserve">Sarkanen</t>
  </si>
  <si>
    <t xml:space="preserve">Effects of polyethylenimine on properties of pulp and paper</t>
  </si>
  <si>
    <t xml:space="preserve">Duddles</t>
  </si>
  <si>
    <t xml:space="preserve">Seasonal effects of photoperiod and soil temperature on root initiation and elongation in Douglas fir seedlings</t>
  </si>
  <si>
    <t xml:space="preserve">Edwards</t>
  </si>
  <si>
    <t xml:space="preserve">George W </t>
  </si>
  <si>
    <t xml:space="preserve">Morphology of the early root systems of Abies seedlings</t>
  </si>
  <si>
    <t xml:space="preserve">Geimer</t>
  </si>
  <si>
    <t xml:space="preserve">Leo</t>
  </si>
  <si>
    <t xml:space="preserve">Chemical pulping of attrition-milled fibers</t>
  </si>
  <si>
    <t xml:space="preserve">Harrison</t>
  </si>
  <si>
    <t xml:space="preserve">Avery</t>
  </si>
  <si>
    <t xml:space="preserve">A forestry demonstration and recreation plan for the Charles Lathrop Pack Demonstration Forest</t>
  </si>
  <si>
    <t xml:space="preserve">Parnell</t>
  </si>
  <si>
    <t xml:space="preserve">H</t>
  </si>
  <si>
    <t xml:space="preserve">The effects of thinning, fertilizer, and organic residues on the growth of Douglas-fir (Pseudotsuga menziesii [Mirb] Franco)</t>
  </si>
  <si>
    <t xml:space="preserve">Waggener</t>
  </si>
  <si>
    <t xml:space="preserve">Runyan</t>
  </si>
  <si>
    <t xml:space="preserve">Dowdle</t>
  </si>
  <si>
    <t xml:space="preserve">An economic evaluation of the softwood lumber industry in the Pacific Northwest</t>
  </si>
  <si>
    <t xml:space="preserve">Walters</t>
  </si>
  <si>
    <t xml:space="preserve">Merrill</t>
  </si>
  <si>
    <t xml:space="preserve">Effect of natural root grafting on diameter growth of Douglas-fir (Pseudotsuga menziesii)</t>
  </si>
  <si>
    <t xml:space="preserve">Craig</t>
  </si>
  <si>
    <t xml:space="preserve">Don</t>
  </si>
  <si>
    <t xml:space="preserve">Weston</t>
  </si>
  <si>
    <t xml:space="preserve">The permeability of Douglas-fir heartwood from various geographic sources in the state of Washington</t>
  </si>
  <si>
    <t xml:space="preserve">Dinus</t>
  </si>
  <si>
    <t xml:space="preserve">Chromatographic studies of the growth hormones present in the buds of different-aged Douglas fir (Pseudotsuga menziesii (Mirb) </t>
  </si>
  <si>
    <t xml:space="preserve">Kenton</t>
  </si>
  <si>
    <t xml:space="preserve">A proposed plan for the development of Canaima National Park, Venezuela, based upon national, regional, and local influences</t>
  </si>
  <si>
    <t xml:space="preserve">A study of the mechanical behavior of wood in transverse compression</t>
  </si>
  <si>
    <t xml:space="preserve">Cole</t>
  </si>
  <si>
    <t xml:space="preserve">Release of elements from the forest floor and migration through associated soil profiles (a lysimeter study)</t>
  </si>
  <si>
    <t xml:space="preserve">Gentle</t>
  </si>
  <si>
    <t xml:space="preserve">Wallace</t>
  </si>
  <si>
    <t xml:space="preserve">The effect of local weather conditions on the assimilation of carbon dioxide by Douglas fir (Pseudotsuga Menziesii (Mirb) Franco) in </t>
  </si>
  <si>
    <t xml:space="preserve">Seasonal patterns of apparent photosynthesis in Pseudotsuga Menziesii (Mirb) Franco in relation to environment and silviculture </t>
  </si>
  <si>
    <t xml:space="preserve">Teller</t>
  </si>
  <si>
    <t xml:space="preserve">An evaluation of multiple-use practices on forested municipal catchments of the Douglas-fir region</t>
  </si>
  <si>
    <t xml:space="preserve">Population dynamics in mixed forest stands A system of mathematical models of mixed stand growth and structure</t>
  </si>
  <si>
    <t xml:space="preserve">Bella</t>
  </si>
  <si>
    <t xml:space="preserve">Imre</t>
  </si>
  <si>
    <t xml:space="preserve">Growth of white spruce after partial cutting in Alberta</t>
  </si>
  <si>
    <t xml:space="preserve">Billings</t>
  </si>
  <si>
    <t xml:space="preserve">A description of nitrogen and phosphorus distribution in some Rongelap Atoll land ecosystems</t>
  </si>
  <si>
    <t xml:space="preserve">Brackett</t>
  </si>
  <si>
    <t xml:space="preserve">Patterns of elemental distribution and response of Douglas fir foliage to nitrogen fertilizer</t>
  </si>
  <si>
    <t xml:space="preserve">Catano Arratia</t>
  </si>
  <si>
    <t xml:space="preserve">Raul</t>
  </si>
  <si>
    <t xml:space="preserve">Role of forestry in the economic development of Mexico</t>
  </si>
  <si>
    <t xml:space="preserve">Dorff</t>
  </si>
  <si>
    <t xml:space="preserve">Bodo Achim</t>
  </si>
  <si>
    <t xml:space="preserve">Analysis of cost factors in culvert installation; a survey to evaluate steel and aluminum in corrugated pipes for forest road construction</t>
  </si>
  <si>
    <t xml:space="preserve">Gallagher</t>
  </si>
  <si>
    <t xml:space="preserve">Ultan</t>
  </si>
  <si>
    <t xml:space="preserve">A study on the effects of fertilization with nitrogen and potassium on the growth and nutrition of Abies amabilis with associated </t>
  </si>
  <si>
    <t xml:space="preserve">Grobey</t>
  </si>
  <si>
    <t xml:space="preserve">An economic analysis of the hardwood industry of western Washington</t>
  </si>
  <si>
    <t xml:space="preserve">Larsen</t>
  </si>
  <si>
    <t xml:space="preserve">Leroy</t>
  </si>
  <si>
    <t xml:space="preserve">Bryant/Erickson</t>
  </si>
  <si>
    <t xml:space="preserve">The effect of forming pH on the properties of wet-process hardboard</t>
  </si>
  <si>
    <t xml:space="preserve">Leney</t>
  </si>
  <si>
    <t xml:space="preserve">The anatomy of shake in three western conifers</t>
  </si>
  <si>
    <t xml:space="preserve">Rahman</t>
  </si>
  <si>
    <t xml:space="preserve">Abu</t>
  </si>
  <si>
    <t xml:space="preserve">Hamed M M</t>
  </si>
  <si>
    <t xml:space="preserve">A study of the movement of elements from tree crowns by natural litterfall, stem flow, and leaf wash</t>
  </si>
  <si>
    <t xml:space="preserve">Sagrado</t>
  </si>
  <si>
    <t xml:space="preserve">Maximo</t>
  </si>
  <si>
    <t xml:space="preserve">An investigation of new skyline logging systems and their suitability for the Philippines</t>
  </si>
  <si>
    <t xml:space="preserve">June</t>
  </si>
  <si>
    <t xml:space="preserve">The effects of drying temperatures in particle board bonding</t>
  </si>
  <si>
    <t xml:space="preserve">Balci</t>
  </si>
  <si>
    <t xml:space="preserve">Ali</t>
  </si>
  <si>
    <t xml:space="preserve">Nihat</t>
  </si>
  <si>
    <t xml:space="preserve">Physical, chemical and hydrological properties of certain western Washington forest floor types</t>
  </si>
  <si>
    <t xml:space="preserve">Some effects of slash-burning and clear-cut logging on soil properties and initial tree growth</t>
  </si>
  <si>
    <t xml:space="preserve">Moore</t>
  </si>
  <si>
    <t xml:space="preserve">Raymond</t>
  </si>
  <si>
    <t xml:space="preserve">A study of stand structure in the uneven-aged stands in the Engelmann spruce-subalpine fir type on the Utah State University forest</t>
  </si>
  <si>
    <t xml:space="preserve">Ainslie</t>
  </si>
  <si>
    <t xml:space="preserve">Winston</t>
  </si>
  <si>
    <t xml:space="preserve">Churchill</t>
  </si>
  <si>
    <t xml:space="preserve">Surface characteristics of commercially manufactured Douglas fir and hemlock veneer</t>
  </si>
  <si>
    <t xml:space="preserve">Arima</t>
  </si>
  <si>
    <t xml:space="preserve">Tsuno</t>
  </si>
  <si>
    <t xml:space="preserve">Effect of stimulated growth by fertilization and thinning upon fibril angle and chemical composition of young Douglas Fir</t>
  </si>
  <si>
    <t xml:space="preserve">Bari</t>
  </si>
  <si>
    <t xml:space="preserve">Abdul</t>
  </si>
  <si>
    <t xml:space="preserve">An investigation of North American logging systems and their applicability in the Chittagong Hill tracts of East Pakistan</t>
  </si>
  <si>
    <t xml:space="preserve">Brislin</t>
  </si>
  <si>
    <t xml:space="preserve">A</t>
  </si>
  <si>
    <t xml:space="preserve">An evaluation of vocational school training as a means of increasing the supply of labor to the logging industry,</t>
  </si>
  <si>
    <t xml:space="preserve">Dohany</t>
  </si>
  <si>
    <t xml:space="preserve">Heikennen</t>
  </si>
  <si>
    <t xml:space="preserve">A survey of the loblolly pine cone and seed insects of Georgia</t>
  </si>
  <si>
    <t xml:space="preserve">Knutsen</t>
  </si>
  <si>
    <t xml:space="preserve">Hydrologic processes in thirty to thirty-five year old stands of Douglas fir and alder in western Washington</t>
  </si>
  <si>
    <t xml:space="preserve">Laing</t>
  </si>
  <si>
    <t xml:space="preserve">Some aspects of drying wood by sublimation</t>
  </si>
  <si>
    <t xml:space="preserve">Ramos-Garcia</t>
  </si>
  <si>
    <t xml:space="preserve">Jose</t>
  </si>
  <si>
    <t xml:space="preserve">Maria</t>
  </si>
  <si>
    <t xml:space="preserve">Bleedthrough of adhesive in tropical hardwood plywood</t>
  </si>
  <si>
    <t xml:space="preserve">Small</t>
  </si>
  <si>
    <t xml:space="preserve">Christopher</t>
  </si>
  <si>
    <t xml:space="preserve">Growth comparisons of Douglas fir and western white pine</t>
  </si>
  <si>
    <t xml:space="preserve">Wick</t>
  </si>
  <si>
    <t xml:space="preserve">Herbert</t>
  </si>
  <si>
    <t xml:space="preserve">Uniform shelterwood system; a suitable technique for second growth management of Douglas-fir</t>
  </si>
  <si>
    <t xml:space="preserve">Howe</t>
  </si>
  <si>
    <t xml:space="preserve">Stettler</t>
  </si>
  <si>
    <t xml:space="preserve">Colchiploidy in Populus Trichocarpa T &amp; G ex Hook</t>
  </si>
  <si>
    <t xml:space="preserve">Curtis</t>
  </si>
  <si>
    <t xml:space="preserve">Orin</t>
  </si>
  <si>
    <t xml:space="preserve">A study of gross yield in Douglas fir</t>
  </si>
  <si>
    <t xml:space="preserve">Fry</t>
  </si>
  <si>
    <t xml:space="preserve">Walker</t>
  </si>
  <si>
    <t xml:space="preserve">A study of transpiration and photosynthesis in relation to the stomatal resistance and internal water potential in Douglas Fir</t>
  </si>
  <si>
    <t xml:space="preserve">Photosynthesis in forest tree seedlings of the Pacific Northwest under natural environmental conditions</t>
  </si>
  <si>
    <t xml:space="preserve">Malmberg</t>
  </si>
  <si>
    <t xml:space="preserve">Early thinning trials in western hemlock (Tsuga heterophylla (Raf) Sarg) related to stand structure and product development</t>
  </si>
  <si>
    <t xml:space="preserve">Paine</t>
  </si>
  <si>
    <t xml:space="preserve">Photogrammetric mensurational techniques for obtaining timber management data from aerial photographs of Ponderosa pine stands -- </t>
  </si>
  <si>
    <t xml:space="preserve">Pienaar</t>
  </si>
  <si>
    <t xml:space="preserve">Leon</t>
  </si>
  <si>
    <t xml:space="preserve">Vissar</t>
  </si>
  <si>
    <t xml:space="preserve">Quantitative theory of forest growth</t>
  </si>
  <si>
    <t xml:space="preserve">Casilla</t>
  </si>
  <si>
    <t xml:space="preserve">Romulo</t>
  </si>
  <si>
    <t xml:space="preserve">Casuga</t>
  </si>
  <si>
    <t xml:space="preserve">The interaction of glue-mix age, assembly time and species on glue bond quality</t>
  </si>
  <si>
    <t xml:space="preserve">Ritchie</t>
  </si>
  <si>
    <t xml:space="preserve">Gary</t>
  </si>
  <si>
    <t xml:space="preserve">Phenology and ontogeny of the reproductive and primary vegetative structures of Abies amabilis and Abies procera</t>
  </si>
  <si>
    <t xml:space="preserve">A comparison of certain silvical characteristics of lodgepole pine and Douglas fir</t>
  </si>
  <si>
    <t xml:space="preserve">The effect of superheated-steam seasoning on the properties of white fir</t>
  </si>
  <si>
    <t xml:space="preserve">Yang</t>
  </si>
  <si>
    <t xml:space="preserve">Yong-chi</t>
  </si>
  <si>
    <t xml:space="preserve">The use of analysis of covariance in experiments with forest growth</t>
  </si>
  <si>
    <t xml:space="preserve">Van Roessel</t>
  </si>
  <si>
    <t xml:space="preserve">Jan</t>
  </si>
  <si>
    <t xml:space="preserve">An application of terrestrial photogrammetry in forestry</t>
  </si>
  <si>
    <t xml:space="preserve">de Freitas</t>
  </si>
  <si>
    <t xml:space="preserve">Amantino</t>
  </si>
  <si>
    <t xml:space="preserve">Ramos</t>
  </si>
  <si>
    <t xml:space="preserve">Stimulation of several mold growths on red alder and their effect on cold-soak treatment</t>
  </si>
  <si>
    <t xml:space="preserve">Lai</t>
  </si>
  <si>
    <t xml:space="preserve">Yuan-Zong</t>
  </si>
  <si>
    <t xml:space="preserve">A study of the peracetic acid oxidation of Douglas fir and red alder woodmeal</t>
  </si>
  <si>
    <t xml:space="preserve">Pickford</t>
  </si>
  <si>
    <t xml:space="preserve">Stewart</t>
  </si>
  <si>
    <t xml:space="preserve">A technique for the analysis of the terpenes normally released by the foliage of Douglas-fir</t>
  </si>
  <si>
    <t xml:space="preserve">Dobbs</t>
  </si>
  <si>
    <t xml:space="preserve">Curry</t>
  </si>
  <si>
    <t xml:space="preserve">The intraseasonal development of longitudinal growth patterns in Douglas-fir [Pseudotsuga menziesii (Mirb) Franco]</t>
  </si>
  <si>
    <t xml:space="preserve">Saleh</t>
  </si>
  <si>
    <t xml:space="preserve">Tharwat</t>
  </si>
  <si>
    <t xml:space="preserve">Mahmoud</t>
  </si>
  <si>
    <t xml:space="preserve">Radioautography of plant tissues using tritium labeled lignin precursors</t>
  </si>
  <si>
    <t xml:space="preserve">Akre</t>
  </si>
  <si>
    <t xml:space="preserve">Bjorn</t>
  </si>
  <si>
    <t xml:space="preserve">Economical considerations and evaluation of harvesting methods adaptable to thinning of second growth Douglas-Fir on steep ground</t>
  </si>
  <si>
    <t xml:space="preserve">An experimental application of linear programming to plywood production</t>
  </si>
  <si>
    <t xml:space="preserve">Garay</t>
  </si>
  <si>
    <t xml:space="preserve">Sandoval</t>
  </si>
  <si>
    <t xml:space="preserve">Lorenzo</t>
  </si>
  <si>
    <t xml:space="preserve">Relations between soil characteristics and plantation growth of Monterey Pine in the Concepcion Zone, Chile</t>
  </si>
  <si>
    <t xml:space="preserve">Gelock</t>
  </si>
  <si>
    <t xml:space="preserve">Jerome</t>
  </si>
  <si>
    <t xml:space="preserve">Anthony</t>
  </si>
  <si>
    <t xml:space="preserve">A crown closure estimation scale for west coast Douglas fir</t>
  </si>
  <si>
    <t xml:space="preserve">Dallas</t>
  </si>
  <si>
    <t xml:space="preserve">Red alder deficiency symptoms and fertilizer trials</t>
  </si>
  <si>
    <t xml:space="preserve">Irby</t>
  </si>
  <si>
    <t xml:space="preserve">Ferman</t>
  </si>
  <si>
    <t xml:space="preserve">A study of the sampling variability of total nitrogen, bulk density and gravel content in two forest soils,</t>
  </si>
  <si>
    <t xml:space="preserve">Moir</t>
  </si>
  <si>
    <t xml:space="preserve">Failure patterns and anatomical characteristics of plywood tension-shear specimens</t>
  </si>
  <si>
    <t xml:space="preserve">Phillips</t>
  </si>
  <si>
    <t xml:space="preserve">Roger</t>
  </si>
  <si>
    <t xml:space="preserve">Stomatal characteristics throughout a tree crown</t>
  </si>
  <si>
    <t xml:space="preserve">Schmidt</t>
  </si>
  <si>
    <t xml:space="preserve">Some wood-moisture relations at -20° C</t>
  </si>
  <si>
    <t xml:space="preserve">Underwood</t>
  </si>
  <si>
    <t xml:space="preserve">A study of the effect of pruning on the longitudinal distribution of radial growth in Douglas-fir</t>
  </si>
  <si>
    <t xml:space="preserve">Derrington</t>
  </si>
  <si>
    <t xml:space="preserve">The effect of plywood core-veneer variables on rolling-shear strength and apparent bond quality</t>
  </si>
  <si>
    <t xml:space="preserve">Fuller</t>
  </si>
  <si>
    <t xml:space="preserve">A study of conformability of wood pulp fibers</t>
  </si>
  <si>
    <t xml:space="preserve">Lin</t>
  </si>
  <si>
    <t xml:space="preserve">Yaw-rui</t>
  </si>
  <si>
    <t xml:space="preserve">Bethel</t>
  </si>
  <si>
    <t xml:space="preserve">Dimensional variation of fibers in Populus trichocarpa T &amp; G</t>
  </si>
  <si>
    <t xml:space="preserve">Marlow</t>
  </si>
  <si>
    <t xml:space="preserve">Larry</t>
  </si>
  <si>
    <t xml:space="preserve">An interpretation of wilderness users' preferences in wilderness area management</t>
  </si>
  <si>
    <t xml:space="preserve">Price</t>
  </si>
  <si>
    <t xml:space="preserve">Eddie</t>
  </si>
  <si>
    <t xml:space="preserve">Stress distribution in the vicinity of knot-holes in construction lumber under bending forces</t>
  </si>
  <si>
    <t xml:space="preserve">Stephen</t>
  </si>
  <si>
    <t xml:space="preserve">Gross metabolic changes during after ripening and during germination of Douglas-fir (Pseudotsuga menziesii [Mirb] Franco) seeds as affected by length of stratification</t>
  </si>
  <si>
    <t xml:space="preserve">Schein</t>
  </si>
  <si>
    <t xml:space="preserve">The effect of design practices on the performance of exposed structural wood members in buildings</t>
  </si>
  <si>
    <t xml:space="preserve">Hendee</t>
  </si>
  <si>
    <t xml:space="preserve">Recreation clientele: the attributes of recreationists preferring different management agencies, car campgrounds or wilderness in the Pacific Northwest</t>
  </si>
  <si>
    <t xml:space="preserve">King</t>
  </si>
  <si>
    <t xml:space="preserve">D </t>
  </si>
  <si>
    <t xml:space="preserve">Ryukyu Island: a bibliography</t>
  </si>
  <si>
    <t xml:space="preserve">Riekerk</t>
  </si>
  <si>
    <t xml:space="preserve">The movement of phosphorus, potassium, and calcium in a Douglas fir forest ecosystem</t>
  </si>
  <si>
    <t xml:space="preserve">Hsu</t>
  </si>
  <si>
    <t xml:space="preserve">Teh-hsiang</t>
  </si>
  <si>
    <t xml:space="preserve">A survey of current logging practice in Taiwan Ta-Shu-Shan Forestry Corporation and recommendations</t>
  </si>
  <si>
    <t xml:space="preserve">Koykka</t>
  </si>
  <si>
    <t xml:space="preserve">Laurie</t>
  </si>
  <si>
    <t xml:space="preserve">Driver</t>
  </si>
  <si>
    <t xml:space="preserve">Protection aspects of Sitka spruce in the Pacific Northwest</t>
  </si>
  <si>
    <t xml:space="preserve">Seigo</t>
  </si>
  <si>
    <t xml:space="preserve">Natural variation of black cottonwood in western Washington</t>
  </si>
  <si>
    <t xml:space="preserve">Burke</t>
  </si>
  <si>
    <t xml:space="preserve">Doyle</t>
  </si>
  <si>
    <t xml:space="preserve">A proposed method for planning and scheduling restricted resource operations in the forest industries</t>
  </si>
  <si>
    <t xml:space="preserve">Edmonds</t>
  </si>
  <si>
    <t xml:space="preserve">Natural occurrence and control of Fomes annosus in precommercially thinned stands of western hemlock</t>
  </si>
  <si>
    <t xml:space="preserve">Vivien</t>
  </si>
  <si>
    <t xml:space="preserve">Patricia Fei-Fei</t>
  </si>
  <si>
    <t xml:space="preserve">Structural differences in lignin formation between normal and compression wood of Douglas fir</t>
  </si>
  <si>
    <t xml:space="preserve">Errol</t>
  </si>
  <si>
    <t xml:space="preserve">Nels</t>
  </si>
  <si>
    <t xml:space="preserve">The wettability of wood as affected by phenolic resin variables</t>
  </si>
  <si>
    <t xml:space="preserve">Piesch</t>
  </si>
  <si>
    <t xml:space="preserve">The detection of good selfers for haploid induction in Douglas-Fir</t>
  </si>
  <si>
    <t xml:space="preserve">Schlichte</t>
  </si>
  <si>
    <t xml:space="preserve">Ugolini</t>
  </si>
  <si>
    <t xml:space="preserve">The mineralogy of the Everett soil series at the Cedar River watershed</t>
  </si>
  <si>
    <t xml:space="preserve">A recreation feasibility study and development plan for the Gordon D Marckworth Experimental Forest</t>
  </si>
  <si>
    <t xml:space="preserve">Tobin</t>
  </si>
  <si>
    <t xml:space="preserve">A method for analytical evaluation of veneer grade recovery and related processing variables</t>
  </si>
  <si>
    <t xml:space="preserve">Twight</t>
  </si>
  <si>
    <t xml:space="preserve">Ben</t>
  </si>
  <si>
    <t xml:space="preserve">The clientele of the University of Washington Arboretum</t>
  </si>
  <si>
    <t xml:space="preserve">Carbon dioxide production and diffusion in forest floor material; a study of gas exchange in biologically active, porous media</t>
  </si>
  <si>
    <t xml:space="preserve">Hou-min</t>
  </si>
  <si>
    <t xml:space="preserve">Species variation in wood lignins</t>
  </si>
  <si>
    <t xml:space="preserve">A kinetic study of the alkaline degradation of polysaccharides</t>
  </si>
  <si>
    <t xml:space="preserve">Latif</t>
  </si>
  <si>
    <t xml:space="preserve">Mohammad</t>
  </si>
  <si>
    <t xml:space="preserve">Comparative study of normal and compression wood lignin of Douglas -fir (Pseudotsuga menzieseii, Franco)</t>
  </si>
  <si>
    <t xml:space="preserve">Lesko</t>
  </si>
  <si>
    <t xml:space="preserve">Gyorgy</t>
  </si>
  <si>
    <t xml:space="preserve">Lazio</t>
  </si>
  <si>
    <t xml:space="preserve">Some ecological aspects of coral atoll beach colonization by Messerschmidia and Scaevola</t>
  </si>
  <si>
    <t xml:space="preserve">Woodman</t>
  </si>
  <si>
    <t xml:space="preserve">The relationship of net photsynthesis to environment within the crown of a large Douglas-fir tree</t>
  </si>
  <si>
    <t xml:space="preserve">Hammond</t>
  </si>
  <si>
    <t xml:space="preserve">A description of Douglas-fir reproduction in a simulated shelterwood system</t>
  </si>
  <si>
    <t xml:space="preserve">Hart</t>
  </si>
  <si>
    <t xml:space="preserve">Dennis</t>
  </si>
  <si>
    <t xml:space="preserve">Protection aspects of western hemlock</t>
  </si>
  <si>
    <t xml:space="preserve">Theoe</t>
  </si>
  <si>
    <t xml:space="preserve">The effect of pruning on the form of immature Douglas-fir [Pseudotsuga menziesii (Mirb) Franco]</t>
  </si>
  <si>
    <t xml:space="preserve">Akagane</t>
  </si>
  <si>
    <t xml:space="preserve">Katsuo</t>
  </si>
  <si>
    <t xml:space="preserve">Allan</t>
  </si>
  <si>
    <t xml:space="preserve">The interaction of cellulose with polyimidazoles</t>
  </si>
  <si>
    <t xml:space="preserve">Cabauatan</t>
  </si>
  <si>
    <t xml:space="preserve">Elvira</t>
  </si>
  <si>
    <t xml:space="preserve">Quintos</t>
  </si>
  <si>
    <t xml:space="preserve">Hrutfiord/Erickson</t>
  </si>
  <si>
    <t xml:space="preserve">Monoterpenes in Douglas fir Pseudotsuga menziesii (Mirb) Franco needle oil, wood turpentine and crude sulfate turpentine</t>
  </si>
  <si>
    <t xml:space="preserve">Liu</t>
  </si>
  <si>
    <t xml:space="preserve">Fu-mei</t>
  </si>
  <si>
    <t xml:space="preserve">The synthesis of aminated lignocellulosic fibers using halogeno-s-triazines</t>
  </si>
  <si>
    <t xml:space="preserve">Russo</t>
  </si>
  <si>
    <t xml:space="preserve">Francesco</t>
  </si>
  <si>
    <t xml:space="preserve">A comparison of soil properties under forest and grass cover in Thurston County, Western Washington</t>
  </si>
  <si>
    <t xml:space="preserve">Teng</t>
  </si>
  <si>
    <t xml:space="preserve">Junn-kuo</t>
  </si>
  <si>
    <t xml:space="preserve">Cohesive strength development in uncured plywood glue lines</t>
  </si>
  <si>
    <t xml:space="preserve">Wachiira</t>
  </si>
  <si>
    <t xml:space="preserve">The role of forests, fisheries, and wildlife in Kenya's economic future</t>
  </si>
  <si>
    <t xml:space="preserve">Effects of processing machinery on pulp fiber morphology</t>
  </si>
  <si>
    <t xml:space="preserve">Wilkins</t>
  </si>
  <si>
    <t xml:space="preserve">Michael J </t>
  </si>
  <si>
    <t xml:space="preserve">The design of polymers for the sustained release of selected herbicides</t>
  </si>
  <si>
    <t xml:space="preserve">George Warrilow</t>
  </si>
  <si>
    <t xml:space="preserve">Investigations on the delayed germination of noble fir</t>
  </si>
  <si>
    <t xml:space="preserve">Fowler</t>
  </si>
  <si>
    <t xml:space="preserve">Burgess</t>
  </si>
  <si>
    <t xml:space="preserve">Study of the relation between environmental factors and the daily height growth of Douglas fir (Pseudotsuga menziesii (Mirb) Franco)</t>
  </si>
  <si>
    <t xml:space="preserve">Gamache</t>
  </si>
  <si>
    <t xml:space="preserve">Adrien</t>
  </si>
  <si>
    <t xml:space="preserve">Development of a method for determining the optimum level of forest fire suppression manpower on a seasonal basis</t>
  </si>
  <si>
    <t xml:space="preserve">McColl</t>
  </si>
  <si>
    <t xml:space="preserve">Graham</t>
  </si>
  <si>
    <t xml:space="preserve">Ion transport in forest soil; models and mechanisms</t>
  </si>
  <si>
    <t xml:space="preserve">Forestry in Washington to 1925</t>
  </si>
  <si>
    <t xml:space="preserve">Thornburgh</t>
  </si>
  <si>
    <t xml:space="preserve">Dynamics of the true fir-hemlock forests of the west slope of the Washington Cascade range</t>
  </si>
  <si>
    <t xml:space="preserve">Windsor</t>
  </si>
  <si>
    <t xml:space="preserve">Geoffrey</t>
  </si>
  <si>
    <t xml:space="preserve">Dynamics of phosphorus, silicon, iron and aluminum movement in gravitational rainwater in a Douglas-fir ecosystem</t>
  </si>
  <si>
    <t xml:space="preserve">Butterworth</t>
  </si>
  <si>
    <t xml:space="preserve">Ernest</t>
  </si>
  <si>
    <t xml:space="preserve">Development of model guidebooks for Glacier Peak Wilderness</t>
  </si>
  <si>
    <t xml:space="preserve">Clarida</t>
  </si>
  <si>
    <t xml:space="preserve">Kent</t>
  </si>
  <si>
    <t xml:space="preserve">Werner</t>
  </si>
  <si>
    <t xml:space="preserve">Murphy</t>
  </si>
  <si>
    <t xml:space="preserve">The inversion climatology of Western Washington during the May-October period with implications for forest burning and air pollution</t>
  </si>
  <si>
    <t xml:space="preserve">A vegetation study in the subalpine zone of the Western North Cascades, Washington</t>
  </si>
  <si>
    <t xml:space="preserve">Makkonen</t>
  </si>
  <si>
    <t xml:space="preserve">Hannu</t>
  </si>
  <si>
    <t xml:space="preserve">Pertti</t>
  </si>
  <si>
    <t xml:space="preserve">Endwise depolymerization of native wood hemicelluloses</t>
  </si>
  <si>
    <t xml:space="preserve">Sterling</t>
  </si>
  <si>
    <t xml:space="preserve">Taber</t>
  </si>
  <si>
    <t xml:space="preserve">Small mammal populations in a Douglas-fir forest: Cedar River, Washington</t>
  </si>
  <si>
    <t xml:space="preserve">Popoff</t>
  </si>
  <si>
    <t xml:space="preserve">Nicholas</t>
  </si>
  <si>
    <t xml:space="preserve">A study of management policies and practices of the Bureau of Indian Affairs on lands held in federal trust on the Quinault Indian Reservation</t>
  </si>
  <si>
    <t xml:space="preserve">Anh</t>
  </si>
  <si>
    <t xml:space="preserve">Nguyen</t>
  </si>
  <si>
    <t xml:space="preserve">Duy</t>
  </si>
  <si>
    <t xml:space="preserve">A preliminary study of secondary fibers</t>
  </si>
  <si>
    <t xml:space="preserve">Blasé</t>
  </si>
  <si>
    <t xml:space="preserve">Characteristics of pulp and paper mill sludges</t>
  </si>
  <si>
    <t xml:space="preserve">Bliss</t>
  </si>
  <si>
    <t xml:space="preserve">Burnley</t>
  </si>
  <si>
    <t xml:space="preserve">The role of specialized structures in the analysis of ecosystems</t>
  </si>
  <si>
    <t xml:space="preserve">Casey</t>
  </si>
  <si>
    <t xml:space="preserve">The chemical characterization of hardwood lignins</t>
  </si>
  <si>
    <t xml:space="preserve">John-Huei</t>
  </si>
  <si>
    <t xml:space="preserve">The thiolation of cellulosic fibers using halogeno-s-triazines</t>
  </si>
  <si>
    <t xml:space="preserve">Lund</t>
  </si>
  <si>
    <t xml:space="preserve">Herluf</t>
  </si>
  <si>
    <t xml:space="preserve">Gyde</t>
  </si>
  <si>
    <t xml:space="preserve">Aerial photography for interpreting forest understory vegetation</t>
  </si>
  <si>
    <t xml:space="preserve">Potter</t>
  </si>
  <si>
    <t xml:space="preserve">Wagar</t>
  </si>
  <si>
    <t xml:space="preserve">A comparison of four techniques for inventorying man-made impacts along roadways</t>
  </si>
  <si>
    <t xml:space="preserve">Hrutfiord</t>
  </si>
  <si>
    <t xml:space="preserve">Volatile organic compounds in kraft pulping</t>
  </si>
  <si>
    <t xml:space="preserve">Cade</t>
  </si>
  <si>
    <t xml:space="preserve">Gara</t>
  </si>
  <si>
    <t xml:space="preserve">The host selection behavior of Gnathotrichus sulcatus LeConte (Coleoptera:Scolytidae)</t>
  </si>
  <si>
    <t xml:space="preserve">Dice</t>
  </si>
  <si>
    <t xml:space="preserve">Steven </t>
  </si>
  <si>
    <t xml:space="preserve">Farnham</t>
  </si>
  <si>
    <t xml:space="preserve">The biomass and nutrient flux in a second growth Douglas-fir ecosystem; a study in quantitative ecology</t>
  </si>
  <si>
    <t xml:space="preserve">Halabisky</t>
  </si>
  <si>
    <t xml:space="preserve">Denis</t>
  </si>
  <si>
    <t xml:space="preserve">Interfacial properties of lignosulfonates</t>
  </si>
  <si>
    <t xml:space="preserve">Principles of growing stock classification for even-aged stands and an application to natural Douglas fir forests</t>
  </si>
  <si>
    <t xml:space="preserve">Mattila</t>
  </si>
  <si>
    <t xml:space="preserve">Tapio</t>
  </si>
  <si>
    <t xml:space="preserve">Chemical surface modification of lignocellulosic fibers using cyanuric chloride</t>
  </si>
  <si>
    <t xml:space="preserve">Morison</t>
  </si>
  <si>
    <t xml:space="preserve">Foliar nitrogen range and variability in a second growth douglas-fir forest and its relationship to certain stand and tree characteristics</t>
  </si>
  <si>
    <t xml:space="preserve">Reif</t>
  </si>
  <si>
    <t xml:space="preserve">Myles</t>
  </si>
  <si>
    <t xml:space="preserve">Ionic bonding in paper</t>
  </si>
  <si>
    <t xml:space="preserve">Alward</t>
  </si>
  <si>
    <t xml:space="preserve">Susan</t>
  </si>
  <si>
    <t xml:space="preserve">Putney</t>
  </si>
  <si>
    <t xml:space="preserve">Jou</t>
  </si>
  <si>
    <t xml:space="preserve">Su-mei</t>
  </si>
  <si>
    <t xml:space="preserve">The resin canal system in Sitka spruce, Picea sitchensis (Bong) Carr</t>
  </si>
  <si>
    <t xml:space="preserve">Behavior of the Sitka-spruce weevil, Pissodes sitchensis Hopkins (Coleoptera:Curculionidae), in Southwestern Washington</t>
  </si>
  <si>
    <t xml:space="preserve">Chunkao</t>
  </si>
  <si>
    <t xml:space="preserve">Kasem</t>
  </si>
  <si>
    <t xml:space="preserve">Neil</t>
  </si>
  <si>
    <t xml:space="preserve">Litter control: an experimental analysis</t>
  </si>
  <si>
    <t xml:space="preserve">Dispersion and deposition of spores of Fomes annosus and fluorescent particles into and within a forest canopy</t>
  </si>
  <si>
    <t xml:space="preserve">Evison</t>
  </si>
  <si>
    <t xml:space="preserve">Pheasant hunters at western Washington regulated hunting areas; characteristics, motivations, and opinions</t>
  </si>
  <si>
    <t xml:space="preserve">Foster</t>
  </si>
  <si>
    <t xml:space="preserve">Hinckley</t>
  </si>
  <si>
    <t xml:space="preserve">Metcalf</t>
  </si>
  <si>
    <t xml:space="preserve">Plant water stress and its effect on ecological patterns of behavior in several Pacific northwest conifer species</t>
  </si>
  <si>
    <t xml:space="preserve">Hopley</t>
  </si>
  <si>
    <t xml:space="preserve">Seasonal variation in Sitka spruce monoterpenes</t>
  </si>
  <si>
    <t xml:space="preserve">Kinerson</t>
  </si>
  <si>
    <t xml:space="preserve">Selected aspects of gas and energy exchange in a young, mature Douglas-fir stand, by Russell S Kinerson, Jr</t>
  </si>
  <si>
    <t xml:space="preserve">Livingston</t>
  </si>
  <si>
    <t xml:space="preserve">Kay</t>
  </si>
  <si>
    <t xml:space="preserve">Experimental studies on the induction of haploid parthenogenesis in Douglas-fir and the effects of radiation on the germination and growth of Douglas-fir pollen</t>
  </si>
  <si>
    <t xml:space="preserve">Ritchie </t>
  </si>
  <si>
    <t xml:space="preserve">Transpiration, water potential and stomatal activity in relation to microclimate in Abies amabilis and Abies procera in a natural environment</t>
  </si>
  <si>
    <t xml:space="preserve">The tenacity of value commitment: the Forest Service and the Olympic National Park</t>
  </si>
  <si>
    <t xml:space="preserve">An economic model for optimizing the rate of timber harvesting</t>
  </si>
  <si>
    <t xml:space="preserve">Buffo</t>
  </si>
  <si>
    <t xml:space="preserve">Marion</t>
  </si>
  <si>
    <t xml:space="preserve">Fritschen</t>
  </si>
  <si>
    <t xml:space="preserve">Characteristics of velocity components near and at the edge of a forest</t>
  </si>
  <si>
    <t xml:space="preserve">Collman</t>
  </si>
  <si>
    <t xml:space="preserve">Sharon</t>
  </si>
  <si>
    <t xml:space="preserve">Insect pests of ornamental trees and shrubs of the University of Washington Arboretum</t>
  </si>
  <si>
    <t xml:space="preserve">Gavareski</t>
  </si>
  <si>
    <t xml:space="preserve">Carol</t>
  </si>
  <si>
    <t xml:space="preserve">Ann</t>
  </si>
  <si>
    <t xml:space="preserve">Relation of park size and vegetation to bird and mammal populations in Seattle</t>
  </si>
  <si>
    <t xml:space="preserve">Holsten</t>
  </si>
  <si>
    <t xml:space="preserve">The use of Hippodamia convergens for control of aphid pests on the University of Washington campus</t>
  </si>
  <si>
    <t xml:space="preserve">Karna</t>
  </si>
  <si>
    <t xml:space="preserve">Sarkenen</t>
  </si>
  <si>
    <t xml:space="preserve">The stabilization of wood hemicelluloses to endwise depolymerization by treatment with alkali and oxygen</t>
  </si>
  <si>
    <t xml:space="preserve">Wesley</t>
  </si>
  <si>
    <t xml:space="preserve">Ecological role of lodgepole pine in the upper Skagit River Valley, Washington</t>
  </si>
  <si>
    <t xml:space="preserve">Ying-Hwa</t>
  </si>
  <si>
    <t xml:space="preserve">Monoterpenes in Douglas fir needle oil</t>
  </si>
  <si>
    <t xml:space="preserve">Menth</t>
  </si>
  <si>
    <t xml:space="preserve">Ungulate habitat selection – professional paper</t>
  </si>
  <si>
    <t xml:space="preserve">Merrifield</t>
  </si>
  <si>
    <t xml:space="preserve">Lonnie</t>
  </si>
  <si>
    <t xml:space="preserve">Studies on the host selection behavior of the mountain pine beetle, Dendroctonus ponderosae Hopkins (Coleoptera, Scolytidae)</t>
  </si>
  <si>
    <t xml:space="preserve">Mowrey</t>
  </si>
  <si>
    <t xml:space="preserve">Design for wildlife and wildlife habitat in western Washington - professional paper</t>
  </si>
  <si>
    <t xml:space="preserve">Berlin</t>
  </si>
  <si>
    <t xml:space="preserve">D Jr</t>
  </si>
  <si>
    <t xml:space="preserve">Effects of fertilization with urea on root rot diseases of Douglas-fir and western hemlock caused by Poria weirii Murr and Fomes annosus (Fr) Karst</t>
  </si>
  <si>
    <t xml:space="preserve">Passot</t>
  </si>
  <si>
    <t xml:space="preserve">Emmanuel</t>
  </si>
  <si>
    <t xml:space="preserve">Marie</t>
  </si>
  <si>
    <t xml:space="preserve">Oxidative coupling of lignins in fiber networks</t>
  </si>
  <si>
    <t xml:space="preserve">Sloan</t>
  </si>
  <si>
    <t xml:space="preserve">Tod</t>
  </si>
  <si>
    <t xml:space="preserve">Hunter</t>
  </si>
  <si>
    <t xml:space="preserve">The chemo-mechanical modification of pulp fiber</t>
  </si>
  <si>
    <t xml:space="preserve">Washburne</t>
  </si>
  <si>
    <t xml:space="preserve">Randel</t>
  </si>
  <si>
    <t xml:space="preserve">Ferris</t>
  </si>
  <si>
    <t xml:space="preserve">Visitor response to interpretive facilities at five visitor centers</t>
  </si>
  <si>
    <t xml:space="preserve">Katsuo,</t>
  </si>
  <si>
    <t xml:space="preserve">Fiber-polymer interactions</t>
  </si>
  <si>
    <t xml:space="preserve">Hydrologic and energy balances of a stocked and non-stocked Douglas fir site in western Washington</t>
  </si>
  <si>
    <t xml:space="preserve">Bockheim</t>
  </si>
  <si>
    <t xml:space="preserve">Effects of alpine and subalpine vegetation on soil development, Mount Baker, Washington</t>
  </si>
  <si>
    <t xml:space="preserve">Brister</t>
  </si>
  <si>
    <t xml:space="preserve">Harrold</t>
  </si>
  <si>
    <t xml:space="preserve">Cauvin</t>
  </si>
  <si>
    <t xml:space="preserve">Mederic</t>
  </si>
  <si>
    <t xml:space="preserve">Measurement of a forests contribution to the economy of Alberta</t>
  </si>
  <si>
    <t xml:space="preserve">Connors</t>
  </si>
  <si>
    <t xml:space="preserve">Enzymatic dehydrogenation of disyringylmethane</t>
  </si>
  <si>
    <t xml:space="preserve">Crane</t>
  </si>
  <si>
    <t xml:space="preserve">Wilfred</t>
  </si>
  <si>
    <t xml:space="preserve">James Boyd</t>
  </si>
  <si>
    <t xml:space="preserve">Urea-nitrogen transformations, soil reactions, and elemental movement via leaching and volatilization, in a coniferous forest ecosystem following fertilization</t>
  </si>
  <si>
    <t xml:space="preserve">Doolittle</t>
  </si>
  <si>
    <t xml:space="preserve">Max</t>
  </si>
  <si>
    <t xml:space="preserve">The dimensions of man-caused forest fire risk: a systematic assessment</t>
  </si>
  <si>
    <t xml:space="preserve">Grier</t>
  </si>
  <si>
    <t xml:space="preserve">Crocker</t>
  </si>
  <si>
    <t xml:space="preserve">Hartshorn</t>
  </si>
  <si>
    <t xml:space="preserve">Hatheway</t>
  </si>
  <si>
    <t xml:space="preserve">The ecological life history and population dynamics of Pentaclethra macroloba, a tropical wet forest dominant and Stryphnodendron excelsum, an occasional associate</t>
  </si>
  <si>
    <t xml:space="preserve">Kotar</t>
  </si>
  <si>
    <t xml:space="preserve">Ecology of Abies amabilis in relation to its altitudinal distribution and in contrast to its common associate Tsuga heterophylla</t>
  </si>
  <si>
    <t xml:space="preserve">John-Huei,</t>
  </si>
  <si>
    <t xml:space="preserve">Strength improvement in groundwood fiber assemblages</t>
  </si>
  <si>
    <t xml:space="preserve">Lowery</t>
  </si>
  <si>
    <t xml:space="preserve">Ecology of subalpine zone tree clumps in the North Cascade Mountains of Washington</t>
  </si>
  <si>
    <t xml:space="preserve">The optimal allocation of forest land to the production of timber, aesthetics, and electrical energy</t>
  </si>
  <si>
    <t xml:space="preserve">Merwin</t>
  </si>
  <si>
    <t xml:space="preserve">Ionic bonding in rayon nonwovens</t>
  </si>
  <si>
    <t xml:space="preserve">Mojica</t>
  </si>
  <si>
    <t xml:space="preserve">Ivan</t>
  </si>
  <si>
    <t xml:space="preserve">Hernando</t>
  </si>
  <si>
    <t xml:space="preserve">The study of air pollution from open burning of logging wastes; a critical analysis of a field experiment performed by the University of Washington and the US Forest Service</t>
  </si>
  <si>
    <t xml:space="preserve">The seasonal and diurnal source-sink relationships for photoassimilated ¹⁴C in the Douglas-fir branch</t>
  </si>
  <si>
    <t xml:space="preserve">Water balance, interception and transpiration studies on a watershed in the Puget Lowland region of western Washington</t>
  </si>
  <si>
    <t xml:space="preserve">Tucker</t>
  </si>
  <si>
    <t xml:space="preserve">Growth and mineral uptake by coniferous seedlings of different genetic make-up as influenced by levels of macronutrients</t>
  </si>
  <si>
    <t xml:space="preserve">Michael John</t>
  </si>
  <si>
    <t xml:space="preserve">Suppression of the shootborer, Hypsipyla grandella Zeller (Lepidoptera: Phycitidae), with controlled release insecticides</t>
  </si>
  <si>
    <t xml:space="preserve">Creasap</t>
  </si>
  <si>
    <t xml:space="preserve">Comparison of two diets for mass rearing the mahogany shoot borer, Hypsipyla grandella (Zeller)</t>
  </si>
  <si>
    <t xml:space="preserve">Deyrup</t>
  </si>
  <si>
    <t xml:space="preserve">Amidon</t>
  </si>
  <si>
    <t xml:space="preserve">Morgan</t>
  </si>
  <si>
    <t xml:space="preserve">Dexter</t>
  </si>
  <si>
    <t xml:space="preserve">The occurrence of Rhizina root-rot in Western Washington</t>
  </si>
  <si>
    <t xml:space="preserve">Overhulser</t>
  </si>
  <si>
    <t xml:space="preserve">Flight and seasonal activity of the Sitka spruce weevil, Pissodes strobi (Peck) (Coleoptera: curculionidae), in western Washington</t>
  </si>
  <si>
    <t xml:space="preserve">Cox</t>
  </si>
  <si>
    <t xml:space="preserve">Harrington</t>
  </si>
  <si>
    <t xml:space="preserve">Martin</t>
  </si>
  <si>
    <t xml:space="preserve">An economic analysis of alternative initial attack aircraft systems</t>
  </si>
  <si>
    <t xml:space="preserve">Breeding birds of young Douglas-fir forests - Professional paper</t>
  </si>
  <si>
    <t xml:space="preserve">Hedden</t>
  </si>
  <si>
    <t xml:space="preserve">L Jr</t>
  </si>
  <si>
    <t xml:space="preserve">The analysis of the attack distribution of an endemic Douglas-fir beetle population</t>
  </si>
  <si>
    <t xml:space="preserve">Long</t>
  </si>
  <si>
    <t xml:space="preserve">Nathan</t>
  </si>
  <si>
    <t xml:space="preserve">Initial stages of secondary plant succession in a series of Pseudotsuga menziesii/Gaultheria shallon stands in western Washington</t>
  </si>
  <si>
    <t xml:space="preserve">Pyle</t>
  </si>
  <si>
    <t xml:space="preserve">Washington butterflies; an interpretive guide</t>
  </si>
  <si>
    <t xml:space="preserve">The relative decay resistance of three hardwoods native to Costa Rica</t>
  </si>
  <si>
    <t xml:space="preserve">Bourgeois</t>
  </si>
  <si>
    <t xml:space="preserve">Potassium release from Bir horizons of two forests soils</t>
  </si>
  <si>
    <t xml:space="preserve">Crosby</t>
  </si>
  <si>
    <t xml:space="preserve">Hse</t>
  </si>
  <si>
    <t xml:space="preserve">Chung-Yun</t>
  </si>
  <si>
    <t xml:space="preserve">The characterization of phenol-formaldehyde resin adhesive as related to effectiveness in wood adhesion</t>
  </si>
  <si>
    <t xml:space="preserve">Jay</t>
  </si>
  <si>
    <t xml:space="preserve">Jayne</t>
  </si>
  <si>
    <t xml:space="preserve">Soung-nan</t>
  </si>
  <si>
    <t xml:space="preserve">An analysis of the physical behavior of nonwoven fibrous material by the finite element method</t>
  </si>
  <si>
    <t xml:space="preserve">Suparto</t>
  </si>
  <si>
    <t xml:space="preserve">Rahardjo</t>
  </si>
  <si>
    <t xml:space="preserve">Forest road planning in undeveloped humid tropical regions; a systems approach</t>
  </si>
  <si>
    <t xml:space="preserve">Villaflor</t>
  </si>
  <si>
    <t xml:space="preserve">Armando</t>
  </si>
  <si>
    <t xml:space="preserve">Aveno</t>
  </si>
  <si>
    <t xml:space="preserve">Water loss in resin adhesive systems as related to the wettability-permeability characteristics of wood substrates and to bond formation</t>
  </si>
  <si>
    <t xml:space="preserve">Beechel</t>
  </si>
  <si>
    <t xml:space="preserve">Jacque</t>
  </si>
  <si>
    <t xml:space="preserve">Interpretation for handicapped persons</t>
  </si>
  <si>
    <t xml:space="preserve">Bell</t>
  </si>
  <si>
    <t xml:space="preserve">Genetic variation of Douglas-fir seedlings in response to nitrogen (Urea) fertilizer</t>
  </si>
  <si>
    <t xml:space="preserve">A phenological study of known genetic material in Douglas-fir</t>
  </si>
  <si>
    <t xml:space="preserve">Frandsen</t>
  </si>
  <si>
    <t xml:space="preserve">Paul </t>
  </si>
  <si>
    <t xml:space="preserve">Ray</t>
  </si>
  <si>
    <t xml:space="preserve">Dungeness National Wildlife Refuge interpretive master plan</t>
  </si>
  <si>
    <t xml:space="preserve">Hickling</t>
  </si>
  <si>
    <t xml:space="preserve">Linda</t>
  </si>
  <si>
    <t xml:space="preserve">Louise</t>
  </si>
  <si>
    <t xml:space="preserve">The effects of SO2 fumigation on net photosynthesis of Douglas fir</t>
  </si>
  <si>
    <t xml:space="preserve">Leverenz</t>
  </si>
  <si>
    <t xml:space="preserve">Jerry</t>
  </si>
  <si>
    <t xml:space="preserve">Net photosynthesis as related to shoot hierarchy in a large dominant Douglas-fir tree</t>
  </si>
  <si>
    <t xml:space="preserve">London̄o</t>
  </si>
  <si>
    <t xml:space="preserve">Lucrecio</t>
  </si>
  <si>
    <t xml:space="preserve">Lara</t>
  </si>
  <si>
    <t xml:space="preserve">Algunos aspectos en la biologia, desarrollo y reproduccion del Hypsipyla grandella (Zeller) (Lepidoptera: Pyralidae) en condiciones de laboratorio</t>
  </si>
  <si>
    <t xml:space="preserve">Lyon</t>
  </si>
  <si>
    <t xml:space="preserve">Bare</t>
  </si>
  <si>
    <t xml:space="preserve">Non thesis Applications of goal programinf and accounting for control of the forest industry</t>
  </si>
  <si>
    <t xml:space="preserve">Decomposition of hydrogen peroxide in dilute alkaline aqueous solutions</t>
  </si>
  <si>
    <t xml:space="preserve">Mask</t>
  </si>
  <si>
    <t xml:space="preserve">Karen</t>
  </si>
  <si>
    <t xml:space="preserve">Joann</t>
  </si>
  <si>
    <t xml:space="preserve">Perspectives on timber shortages</t>
  </si>
  <si>
    <t xml:space="preserve">Oltremari</t>
  </si>
  <si>
    <t xml:space="preserve">Juan</t>
  </si>
  <si>
    <t xml:space="preserve">Victor</t>
  </si>
  <si>
    <t xml:space="preserve">Field</t>
  </si>
  <si>
    <t xml:space="preserve">A survey on desirable preparation and career development of interpretive personnel</t>
  </si>
  <si>
    <t xml:space="preserve">Rau</t>
  </si>
  <si>
    <t xml:space="preserve">Gregory</t>
  </si>
  <si>
    <t xml:space="preserve">Hudson</t>
  </si>
  <si>
    <t xml:space="preserve">The natural dispersal of plant and insect litter into and around a subalpine lake</t>
  </si>
  <si>
    <t xml:space="preserve">Schreiner</t>
  </si>
  <si>
    <t xml:space="preserve">Vegetation dynamics and human trampling in three subalpine communities of Olympic National Park, Washington</t>
  </si>
  <si>
    <t xml:space="preserve">The comparative antennal morphology of Melanophila (Phaenops) drummondi Kirby and Melanophila (Melanophila) acuminata DeGeer as related to host selection</t>
  </si>
  <si>
    <t xml:space="preserve">Smith</t>
  </si>
  <si>
    <t xml:space="preserve">Laura</t>
  </si>
  <si>
    <t xml:space="preserve">Indication of snow avalanche periodicity through interpretation of vegetation patterns in the North Cascades, Washington</t>
  </si>
  <si>
    <t xml:space="preserve">Sneeuwjagt</t>
  </si>
  <si>
    <t xml:space="preserve">Evaluation of the grass fuel model of the National Fire Danger Rating System</t>
  </si>
  <si>
    <t xml:space="preserve">Souto</t>
  </si>
  <si>
    <t xml:space="preserve">Studies on the initial host selection behavior of scolytids associated with a second growth Douglas-fir forest</t>
  </si>
  <si>
    <t xml:space="preserve">Straub</t>
  </si>
  <si>
    <t xml:space="preserve">An analysis of US Forest Service Interregional Suppression Crew allocation</t>
  </si>
  <si>
    <t xml:space="preserve">Swanson</t>
  </si>
  <si>
    <t xml:space="preserve">Prescribed underburning for wildfire hazard abatement in second-growth stands of west-side Douglas fir (Pseudotsuga menziesii (Mirb) Franco)</t>
  </si>
  <si>
    <t xml:space="preserve">Terry</t>
  </si>
  <si>
    <t xml:space="preserve">Ecological differentiation of three species of Sorex and Neurotrichus gibbsi in western Washington</t>
  </si>
  <si>
    <t xml:space="preserve">Wallin</t>
  </si>
  <si>
    <t xml:space="preserve">Eunice</t>
  </si>
  <si>
    <t xml:space="preserve">Kathleen</t>
  </si>
  <si>
    <t xml:space="preserve">Studies on rate of ascocarp production, ascospore release, and mycelial growth within forest soils in Rhizina undulata</t>
  </si>
  <si>
    <t xml:space="preserve">Woodard</t>
  </si>
  <si>
    <t xml:space="preserve">Predicting crown slash weights in Douglas-fir (Pseudotsuga menziesii (Mirb) Franco)</t>
  </si>
  <si>
    <t xml:space="preserve">Zadroga</t>
  </si>
  <si>
    <t xml:space="preserve">Effects of forest felling and grazing on surface soil characteristics influencing surface runoff in the headwaters of the Reventazon River Basin, Costa Rica; a study of infiltration rates, bulk density, soil water retention, organic carbon content, and other selected physical and chemical properties</t>
  </si>
  <si>
    <t xml:space="preserve">Patten</t>
  </si>
  <si>
    <t xml:space="preserve">Merrick</t>
  </si>
  <si>
    <t xml:space="preserve">Weisbrod</t>
  </si>
  <si>
    <t xml:space="preserve">Breeding ecology of the glaucous-winged gull (Larus glaucescens) in Glacier Bay, Alaska</t>
  </si>
  <si>
    <t xml:space="preserve">Garcia</t>
  </si>
  <si>
    <t xml:space="preserve">Claude</t>
  </si>
  <si>
    <t xml:space="preserve">Wildlife values in the land use plan, Puget Sound - professional paper</t>
  </si>
  <si>
    <t xml:space="preserve">Getty</t>
  </si>
  <si>
    <t xml:space="preserve">A comparison of sodium, potassium, and ammonium bases in alkaline pulping</t>
  </si>
  <si>
    <t xml:space="preserve">Analysis of natural systems in environmental resource planning with the aid of computers: East Deer Creek, a case in point</t>
  </si>
  <si>
    <t xml:space="preserve">Lessard</t>
  </si>
  <si>
    <t xml:space="preserve">Climatic, host tree, and site factors affecting the population dynamics of the Douglas-fir tussock moth, Orgyia pseudotsugata McDunnough</t>
  </si>
  <si>
    <t xml:space="preserve">Host selection and attack behavior of Dendroctonus ponderosae Hopkins (Coleoptera: Scolytidae) in Ponderosa pine of Eastern Washington</t>
  </si>
  <si>
    <t xml:space="preserve">Buist</t>
  </si>
  <si>
    <t xml:space="preserve">Distinctions between campers and campgrounds in the privately owed and public campground systems of Michigan</t>
  </si>
  <si>
    <t xml:space="preserve">Garay-Sandoval</t>
  </si>
  <si>
    <t xml:space="preserve">Analysis of Douglas-fir fertilizer response in terms of basal area increment</t>
  </si>
  <si>
    <t xml:space="preserve">Laine</t>
  </si>
  <si>
    <t xml:space="preserve">Jaakko</t>
  </si>
  <si>
    <t xml:space="preserve">Einari</t>
  </si>
  <si>
    <t xml:space="preserve">Fiber surface properties in relation to bonding</t>
  </si>
  <si>
    <t xml:space="preserve">Solution and shear properties of Chitin and Chitosan</t>
  </si>
  <si>
    <t xml:space="preserve">Machno</t>
  </si>
  <si>
    <t xml:space="preserve">Stephen Jr</t>
  </si>
  <si>
    <t xml:space="preserve">Modeled and observed storage and transport of rainwater in a Douglas-fir ecosystem</t>
  </si>
  <si>
    <t xml:space="preserve">O'Leary</t>
  </si>
  <si>
    <t xml:space="preserve">Community conflict and adaptation; an examination of community response to change in natural resource management and policy strategies</t>
  </si>
  <si>
    <t xml:space="preserve">Computer evaluation of fiber crimp and spot-bonding for drapeable nonwovens</t>
  </si>
  <si>
    <t xml:space="preserve">Sandberg</t>
  </si>
  <si>
    <t xml:space="preserve">V</t>
  </si>
  <si>
    <t xml:space="preserve">Measurement of particulate emissions from forest residues in open burning experiments</t>
  </si>
  <si>
    <t xml:space="preserve">Wetterberg</t>
  </si>
  <si>
    <t xml:space="preserve">Bernard</t>
  </si>
  <si>
    <t xml:space="preserve">The history and status of South American national parks and an evaluation of selected management options</t>
  </si>
  <si>
    <t xml:space="preserve">Monoterpenes: their fate and analysis in kraft mill aerated lagoons and kraft processing</t>
  </si>
  <si>
    <t xml:space="preserve">Archer</t>
  </si>
  <si>
    <t xml:space="preserve">Sammy</t>
  </si>
  <si>
    <t xml:space="preserve">Characterization of the effluent from a metropolitan Seattle wastewater treatment facility</t>
  </si>
  <si>
    <t xml:space="preserve">Bakker</t>
  </si>
  <si>
    <t xml:space="preserve">Pieter</t>
  </si>
  <si>
    <t xml:space="preserve">Schreuder</t>
  </si>
  <si>
    <t xml:space="preserve">Bevins</t>
  </si>
  <si>
    <t xml:space="preserve">Collin</t>
  </si>
  <si>
    <t xml:space="preserve">An evaluation of the slash fuel model of the 1972 National Fire Danger Rating System</t>
  </si>
  <si>
    <t xml:space="preserve">Bhatia</t>
  </si>
  <si>
    <t xml:space="preserve">Lachman</t>
  </si>
  <si>
    <t xml:space="preserve">Studies on toxic chemicals from Toona ciliata M Roem responsible for resistance to Hypsipyla grandella (Zeller)</t>
  </si>
  <si>
    <t xml:space="preserve">Gardiner</t>
  </si>
  <si>
    <t xml:space="preserve">Colin</t>
  </si>
  <si>
    <t xml:space="preserve">Bradley</t>
  </si>
  <si>
    <t xml:space="preserve">Gillette</t>
  </si>
  <si>
    <t xml:space="preserve">Dee</t>
  </si>
  <si>
    <t xml:space="preserve">Kidney</t>
  </si>
  <si>
    <t xml:space="preserve">The Ross Dam controversy: a popular view of an international environmental dilemma</t>
  </si>
  <si>
    <t xml:space="preserve">Elliot</t>
  </si>
  <si>
    <t xml:space="preserve">Zasoski</t>
  </si>
  <si>
    <t xml:space="preserve">Sorption of zinc, lead, and cadmium on a glacial outwash soil</t>
  </si>
  <si>
    <t xml:space="preserve">Machlis</t>
  </si>
  <si>
    <t xml:space="preserve">Families in parks; an analysis of family organization in a leisure setting</t>
  </si>
  <si>
    <t xml:space="preserve">Maggi</t>
  </si>
  <si>
    <t xml:space="preserve">Field evaluation of controlled release herbicide bark combinations and development of controlled release herbicide-fertilizer polymers</t>
  </si>
  <si>
    <t xml:space="preserve">Manuwal</t>
  </si>
  <si>
    <t xml:space="preserve">Naomi</t>
  </si>
  <si>
    <t xml:space="preserve">Jane</t>
  </si>
  <si>
    <t xml:space="preserve">Effects of reservoir formation on the radial growth increments of Artemisia tridentata</t>
  </si>
  <si>
    <t xml:space="preserve">McCurdy</t>
  </si>
  <si>
    <t xml:space="preserve">Bleaching of oxidized pulps with oxygen, ozone, and hydrogen peroxide</t>
  </si>
  <si>
    <t xml:space="preserve">Minyard</t>
  </si>
  <si>
    <t xml:space="preserve">Patrick</t>
  </si>
  <si>
    <t xml:space="preserve">Lealand</t>
  </si>
  <si>
    <t xml:space="preserve">Studies on natural decomposition of needles and on Douglas-fir sapwood by Poria weirii as indicated by solubility changes</t>
  </si>
  <si>
    <t xml:space="preserve">Powell</t>
  </si>
  <si>
    <t xml:space="preserve">Cage</t>
  </si>
  <si>
    <t xml:space="preserve">Rojas</t>
  </si>
  <si>
    <t xml:space="preserve">Wood ray development of three tree species of Costa Rica</t>
  </si>
  <si>
    <t xml:space="preserve">Kurt</t>
  </si>
  <si>
    <t xml:space="preserve">Extended bureaucracy: the US Forest Service, an exercise in discretion</t>
  </si>
  <si>
    <t xml:space="preserve">Schechter</t>
  </si>
  <si>
    <t xml:space="preserve">Jonathon</t>
  </si>
  <si>
    <t xml:space="preserve">A hazard appraisal system for southwest Oregon</t>
  </si>
  <si>
    <t xml:space="preserve">Servheen</t>
  </si>
  <si>
    <t xml:space="preserve">Shaw</t>
  </si>
  <si>
    <t xml:space="preserve">Selecting tree samples to estimate Dougas-fir basal area increment distribution among 2-inch diameter classes</t>
  </si>
  <si>
    <t xml:space="preserve">Stevens</t>
  </si>
  <si>
    <t xml:space="preserve">The biology of the European rabbit, Oryctolagus cuniculus, on San Juan Island</t>
  </si>
  <si>
    <t xml:space="preserve">Swain</t>
  </si>
  <si>
    <t xml:space="preserve">Coal spoil characteristics and natural revegetation on a western Washington strip mine; an investigation ten years after mining</t>
  </si>
  <si>
    <t xml:space="preserve">Turner</t>
  </si>
  <si>
    <t xml:space="preserve">Suzanne</t>
  </si>
  <si>
    <t xml:space="preserve">Margaret</t>
  </si>
  <si>
    <t xml:space="preserve">A method for investigating equilibrium and increment redistribution in fertilized Douglas-fir stands</t>
  </si>
  <si>
    <t xml:space="preserve">Vermilion</t>
  </si>
  <si>
    <t xml:space="preserve">Anne </t>
  </si>
  <si>
    <t xml:space="preserve">Boring</t>
  </si>
  <si>
    <t xml:space="preserve">A numerical model of net radiation in forest stands</t>
  </si>
  <si>
    <t xml:space="preserve">Wald</t>
  </si>
  <si>
    <t xml:space="preserve">Yeager</t>
  </si>
  <si>
    <t xml:space="preserve">Waring</t>
  </si>
  <si>
    <t xml:space="preserve">Bennett</t>
  </si>
  <si>
    <t xml:space="preserve">Reinforcement of polymeric systems through improved fiber-matrix bonding</t>
  </si>
  <si>
    <t xml:space="preserve">Friedhoff</t>
  </si>
  <si>
    <t xml:space="preserve">The potential of controlled release herbicides for the suppression of unwanted vegetation</t>
  </si>
  <si>
    <t xml:space="preserve">An alternative public policy for regulating the impact of forest practices on the Northern California salmonid fishery</t>
  </si>
  <si>
    <t xml:space="preserve">Guries</t>
  </si>
  <si>
    <t xml:space="preserve">Crossing barriers in the poplars and the mentor-pollen phenomenon</t>
  </si>
  <si>
    <t xml:space="preserve">On the microeconomics of timber; a maturing asset</t>
  </si>
  <si>
    <t xml:space="preserve">Processes of elemental transer in some tropical, temperate, alpine, and northern forest soils factors influencing the availability and mobility of major leaching agents</t>
  </si>
  <si>
    <t xml:space="preserve">Hygro-thermoelastic stresses in the transverse section of wood treated as a cylindrically orthotropic material</t>
  </si>
  <si>
    <t xml:space="preserve">Lassoie</t>
  </si>
  <si>
    <t xml:space="preserve">Diurnal and seasonal basal are fluctuations in Douglas-fir tree stems of different crown classes in response to tree water status</t>
  </si>
  <si>
    <t xml:space="preserve">Schiess</t>
  </si>
  <si>
    <t xml:space="preserve">The energy balance of dewatered sludge</t>
  </si>
  <si>
    <t xml:space="preserve">Nutrient cycling in a Douglas-fir ecosystem with respect to age and nutrient status</t>
  </si>
  <si>
    <t xml:space="preserve">Valentine</t>
  </si>
  <si>
    <t xml:space="preserve">Site preparation effects on microclimate and Douglas-fir seedling growth</t>
  </si>
  <si>
    <t xml:space="preserve">Chen-fu</t>
  </si>
  <si>
    <t xml:space="preserve">Wood ray development of three tree species from Costa Rica</t>
  </si>
  <si>
    <t xml:space="preserve">The effects of fire on nutrient conditions in the Pinus ponderosa zone of central Oregon</t>
  </si>
  <si>
    <t xml:space="preserve">Boeri</t>
  </si>
  <si>
    <t xml:space="preserve">Studies on the pollination of sub-alpine plants at Mt Rainier National Park</t>
  </si>
  <si>
    <t xml:space="preserve">Capell</t>
  </si>
  <si>
    <t xml:space="preserve">Follmer</t>
  </si>
  <si>
    <t xml:space="preserve">Some effects of prescribed burning on subordinate vegetation, tree growth, and fuel loading in stands of coastal douglas-fir (Pseudotsuga menziesii (Mirb) Franco)</t>
  </si>
  <si>
    <t xml:space="preserve">Chalermpongse</t>
  </si>
  <si>
    <t xml:space="preserve">Aniwat</t>
  </si>
  <si>
    <t xml:space="preserve">A comparative study on the decomposition capabilities of homokaryotic and dikaryotic cultures of Phellinus (Poria) weirii on Douglas-fir sapwood</t>
  </si>
  <si>
    <t xml:space="preserve">Griffith</t>
  </si>
  <si>
    <t xml:space="preserve">Visual resource quantification: the Chololó corridor study</t>
  </si>
  <si>
    <t xml:space="preserve">Grubb</t>
  </si>
  <si>
    <t xml:space="preserve">Teryl</t>
  </si>
  <si>
    <t xml:space="preserve">A survey and analysis of bald eagle nesting in western Washington</t>
  </si>
  <si>
    <t xml:space="preserve">Harris</t>
  </si>
  <si>
    <t xml:space="preserve">Studies on the flight of Elateridae: Coleoptera of western Washington</t>
  </si>
  <si>
    <t xml:space="preserve">Hartikainen</t>
  </si>
  <si>
    <t xml:space="preserve">Liisa</t>
  </si>
  <si>
    <t xml:space="preserve">Riikka</t>
  </si>
  <si>
    <t xml:space="preserve">Immobilized enzymes by the Jack-in-the-Box effect</t>
  </si>
  <si>
    <t xml:space="preserve">Hogans</t>
  </si>
  <si>
    <t xml:space="preserve">Mack</t>
  </si>
  <si>
    <t xml:space="preserve">A test of cameras and photograph formats to record and analyze information about dispersed recreation users on forest roads</t>
  </si>
  <si>
    <t xml:space="preserve">Ibianga</t>
  </si>
  <si>
    <t xml:space="preserve">Matthew</t>
  </si>
  <si>
    <t xml:space="preserve">Sokari</t>
  </si>
  <si>
    <t xml:space="preserve">Pulpwood production investment study in Nigeria 1975-85</t>
  </si>
  <si>
    <t xml:space="preserve">Jensen</t>
  </si>
  <si>
    <t xml:space="preserve">The crown structure of a single codominant douglas-fir</t>
  </si>
  <si>
    <t xml:space="preserve">Leschner</t>
  </si>
  <si>
    <t xml:space="preserve">Lora</t>
  </si>
  <si>
    <t xml:space="preserve">Lynn</t>
  </si>
  <si>
    <t xml:space="preserve">The breeding biology of the rhinoceros auklet on Destruction Island</t>
  </si>
  <si>
    <t xml:space="preserve">O'Connor</t>
  </si>
  <si>
    <t xml:space="preserve">Eileen</t>
  </si>
  <si>
    <t xml:space="preserve">Response of female red-winged and Brewer's blackbirds to the presence of intruding female conspecifics near their nests</t>
  </si>
  <si>
    <t xml:space="preserve">Leroy Jr</t>
  </si>
  <si>
    <t xml:space="preserve">Selecting sample trees to estimate douglas-fir basal area increment distribution among 2-inch diameter classes</t>
  </si>
  <si>
    <t xml:space="preserve">Thorn</t>
  </si>
  <si>
    <t xml:space="preserve">Magnefite odor compounds</t>
  </si>
  <si>
    <t xml:space="preserve">Wallick</t>
  </si>
  <si>
    <t xml:space="preserve">Oxygen pulping of douglas fir chips at pH 6 to 8</t>
  </si>
  <si>
    <t xml:space="preserve">Wood</t>
  </si>
  <si>
    <t xml:space="preserve">A descriptive study of internships in environmental interpretation and environmental education</t>
  </si>
  <si>
    <t xml:space="preserve">Ogden</t>
  </si>
  <si>
    <t xml:space="preserve">Factors influencing the termination of reproductive diapause in the Sitka spruce weevil, Pissodes strobi (Peck) (Coleoptera: Curculionidae), in western Washington</t>
  </si>
  <si>
    <t xml:space="preserve">Barber</t>
  </si>
  <si>
    <t xml:space="preserve">Hollis</t>
  </si>
  <si>
    <t xml:space="preserve">An autecological study of salmonberry (Rubus spectabilis, Pursh) in western Washington</t>
  </si>
  <si>
    <t xml:space="preserve">The insect community of dead and dying Douglas-fir: Diptera, Coleoptera, and Neuroptera</t>
  </si>
  <si>
    <t xml:space="preserve">Fox</t>
  </si>
  <si>
    <t xml:space="preserve">A forest hydrology model of vegetation-streamflow relations</t>
  </si>
  <si>
    <t xml:space="preserve">Douglure-seudenone interaction: a novel approach to douglas-fir beetle population management</t>
  </si>
  <si>
    <t xml:space="preserve">Hoffeditz</t>
  </si>
  <si>
    <t xml:space="preserve">Newton</t>
  </si>
  <si>
    <t xml:space="preserve">An analysis of absorption and penetration of radiant energy into snow</t>
  </si>
  <si>
    <t xml:space="preserve">The oxidation of lignin by gaseous oxygen in aqueous media</t>
  </si>
  <si>
    <t xml:space="preserve">Forest vegetation dynamics within the Abies amabilis zone of a western Cascades watershed</t>
  </si>
  <si>
    <t xml:space="preserve">McConnell</t>
  </si>
  <si>
    <t xml:space="preserve">Theoretical analysis of a model multidiameter fiber</t>
  </si>
  <si>
    <t xml:space="preserve">Richter</t>
  </si>
  <si>
    <t xml:space="preserve">Klaus</t>
  </si>
  <si>
    <t xml:space="preserve">Otto</t>
  </si>
  <si>
    <t xml:space="preserve">The foraging ecology of the banana slug Ariolimax columbianus Gould (Arionidae)</t>
  </si>
  <si>
    <t xml:space="preserve">Plant population growth in an experimental system</t>
  </si>
  <si>
    <t xml:space="preserve">Subcultural groups in leisure participation: a test of marginality</t>
  </si>
  <si>
    <t xml:space="preserve">Amaral</t>
  </si>
  <si>
    <t xml:space="preserve">Manuwal/Taber</t>
  </si>
  <si>
    <t xml:space="preserve">A comparative breeding biology of the tufted and horned puffin in the Barren Islands, Alaska</t>
  </si>
  <si>
    <t xml:space="preserve">Blouch</t>
  </si>
  <si>
    <t xml:space="preserve">Raleigh</t>
  </si>
  <si>
    <t xml:space="preserve">Ecology of the white-tailed deer in (British?) Columbia</t>
  </si>
  <si>
    <t xml:space="preserve">Bramwell</t>
  </si>
  <si>
    <t xml:space="preserve">Jorgensen</t>
  </si>
  <si>
    <t xml:space="preserve">A computer model for determination of tensions in cable logging guylines</t>
  </si>
  <si>
    <t xml:space="preserve">Native American interpretation</t>
  </si>
  <si>
    <t xml:space="preserve">Burrell</t>
  </si>
  <si>
    <t xml:space="preserve">Galen</t>
  </si>
  <si>
    <t xml:space="preserve">Bitterbrush (Purshia tridentata) in the winter ecology of the Entiat mule deer herd</t>
  </si>
  <si>
    <t xml:space="preserve">Claudia</t>
  </si>
  <si>
    <t xml:space="preserve">Forest practices legislation and social valuation of forested land in three western states</t>
  </si>
  <si>
    <t xml:space="preserve">Eby</t>
  </si>
  <si>
    <t xml:space="preserve">Identification and evaluation of wetland recreation resources on private land in Skagit County, Washington</t>
  </si>
  <si>
    <t xml:space="preserve">Fasoranti</t>
  </si>
  <si>
    <t xml:space="preserve">Joshua</t>
  </si>
  <si>
    <t xml:space="preserve">Olaniyan</t>
  </si>
  <si>
    <t xml:space="preserve">Flight capacity studies and mating behavior of the Mahogany shootborer Hypsipyla grandella (Zeller) (Lep: Pyralidae)</t>
  </si>
  <si>
    <t xml:space="preserve">Flewelling</t>
  </si>
  <si>
    <t xml:space="preserve">Turmbull</t>
  </si>
  <si>
    <t xml:space="preserve">Uptake of ammonium by Pinus radiata seedlings in low concentration solutions</t>
  </si>
  <si>
    <t xml:space="preserve">Ford</t>
  </si>
  <si>
    <t xml:space="preserve">Loren</t>
  </si>
  <si>
    <t xml:space="preserve">The biology of Lonchaea corticis Taylor (Diptera: Lonchaeidae), a predator of the Sitka spruce weevil in western Washington</t>
  </si>
  <si>
    <t xml:space="preserve">Gebhardt</t>
  </si>
  <si>
    <t xml:space="preserve">Timber harvesting production rates in mixed-conifer stands of Eastern Oregon and Washington</t>
  </si>
  <si>
    <t xml:space="preserve">Grotefendt</t>
  </si>
  <si>
    <t xml:space="preserve">Haase</t>
  </si>
  <si>
    <t xml:space="preserve">Mikel</t>
  </si>
  <si>
    <t xml:space="preserve">Natural impacts on semi-primitive and rural environments; the Early Winters resort case study</t>
  </si>
  <si>
    <t xml:space="preserve">Knudtson</t>
  </si>
  <si>
    <t xml:space="preserve">Atkinson</t>
  </si>
  <si>
    <t xml:space="preserve">The effect of competitive stress as measured by the competitve stress index, on response to nitrogen fertilizer in young Douglas-fir </t>
  </si>
  <si>
    <t xml:space="preserve">Lovelady</t>
  </si>
  <si>
    <t xml:space="preserve">An interpretive plan for Puyehue National Park</t>
  </si>
  <si>
    <t xml:space="preserve">Marshall</t>
  </si>
  <si>
    <t xml:space="preserve">Private property rights on national forest lands</t>
  </si>
  <si>
    <t xml:space="preserve">Jocelyn</t>
  </si>
  <si>
    <t xml:space="preserve">Mary</t>
  </si>
  <si>
    <t xml:space="preserve">Nysewander</t>
  </si>
  <si>
    <t xml:space="preserve">Reproductive success of the black oystercatcher in Washington State</t>
  </si>
  <si>
    <t xml:space="preserve">Princehouse</t>
  </si>
  <si>
    <t xml:space="preserve">Pfafman</t>
  </si>
  <si>
    <t xml:space="preserve">Drought, host plant, and defoliator; a case study of Douglas-fir tussock moths (Orgyia pseudotsugata McDunnough) raised on waterstrained and nonstrained host trees, Pseudotsuga menziesii (Mirb) Franco</t>
  </si>
  <si>
    <t xml:space="preserve">Radler</t>
  </si>
  <si>
    <t xml:space="preserve">Karl</t>
  </si>
  <si>
    <t xml:space="preserve">Assessment of elk movement and habitat selection</t>
  </si>
  <si>
    <t xml:space="preserve">Rideout</t>
  </si>
  <si>
    <t xml:space="preserve">Burbank</t>
  </si>
  <si>
    <t xml:space="preserve">Economics of the Douglas-fir tussock moth (Orgia pseudotsuga) and management control alternatives</t>
  </si>
  <si>
    <t xml:space="preserve">Sainiemi</t>
  </si>
  <si>
    <t xml:space="preserve">Jukka</t>
  </si>
  <si>
    <t xml:space="preserve">Antero</t>
  </si>
  <si>
    <t xml:space="preserve">Oxygen pulping of Douglas fir wood meal at pH 6 to 10</t>
  </si>
  <si>
    <t xml:space="preserve">The effects of Douglas-fir tussock moth defoliation on stand dynamics</t>
  </si>
  <si>
    <t xml:space="preserve">Sund</t>
  </si>
  <si>
    <t xml:space="preserve">Jimmie</t>
  </si>
  <si>
    <t xml:space="preserve">Damon</t>
  </si>
  <si>
    <t xml:space="preserve">Some responses of red alder to herbicide application</t>
  </si>
  <si>
    <t xml:space="preserve">The effects of selected seedling and site characteristics on first-year growth and survival in a Douglas-fir plantation</t>
  </si>
  <si>
    <t xml:space="preserve">Vanosdoll</t>
  </si>
  <si>
    <t xml:space="preserve">Red alder whole-tree chip characterization in relation to kraft pulping</t>
  </si>
  <si>
    <t xml:space="preserve">Wierman</t>
  </si>
  <si>
    <t xml:space="preserve">The development of unevenaged, mixed species stands of Douglas-fir and western hemlock in coastal western Washington</t>
  </si>
  <si>
    <t xml:space="preserve">Ulrich</t>
  </si>
  <si>
    <t xml:space="preserve">Wolfgang</t>
  </si>
  <si>
    <t xml:space="preserve">Delignification of some hardwood and softwood species in organosolv pulping / by Byung Guen Lee?</t>
  </si>
  <si>
    <t xml:space="preserve">Wu</t>
  </si>
  <si>
    <t xml:space="preserve">Chih</t>
  </si>
  <si>
    <t xml:space="preserve">Fae</t>
  </si>
  <si>
    <t xml:space="preserve">The chromophoric behavior of Norway spruce, western hemlock and red alder thermomechanical pulps</t>
  </si>
  <si>
    <t xml:space="preserve">Dawson</t>
  </si>
  <si>
    <t xml:space="preserve">Molecular weight and structural analyses of yellow organic acid</t>
  </si>
  <si>
    <t xml:space="preserve">Doraiswamy</t>
  </si>
  <si>
    <t xml:space="preserve">The radiation budget and evapotranspiration of a Douglas-fir stand</t>
  </si>
  <si>
    <t xml:space="preserve">Fahnestock</t>
  </si>
  <si>
    <t xml:space="preserve">Interactions of forest fire, flora, and fuels in two Cascade Range wilderness areas</t>
  </si>
  <si>
    <t xml:space="preserve">Farnum</t>
  </si>
  <si>
    <t xml:space="preserve">Post-planting water relations of container-grown seedlings; a mathematical model using finite elements</t>
  </si>
  <si>
    <t xml:space="preserve">Fohrell</t>
  </si>
  <si>
    <t xml:space="preserve">Barnett</t>
  </si>
  <si>
    <t xml:space="preserve">Vibration and viscoelastic damping of laminated beams; a finite element analysis and computer design study</t>
  </si>
  <si>
    <t xml:space="preserve">Friberg</t>
  </si>
  <si>
    <t xml:space="preserve">Swen</t>
  </si>
  <si>
    <t xml:space="preserve">High pressure liquid chromatography for the determinations of monosaccharides and organic acids</t>
  </si>
  <si>
    <t xml:space="preserve">Mating behavior of the mahogany shootborer, Hypsipyla grandella (Zeller) (Lepidoptera: Pyralidae), in Costa Rica</t>
  </si>
  <si>
    <t xml:space="preserve">Shan-Tung</t>
  </si>
  <si>
    <t xml:space="preserve">The interrelationships of density and fiber orientation on the mechanical properties of fiberboard</t>
  </si>
  <si>
    <t xml:space="preserve">Wen-kai</t>
  </si>
  <si>
    <t xml:space="preserve">Internal geometry of particalboard [ie particleboard] and its in-plane elastic constants</t>
  </si>
  <si>
    <t xml:space="preserve">Ludden</t>
  </si>
  <si>
    <t xml:space="preserve">Economic and physical bases of a chip quality index for kraft pulping of wood</t>
  </si>
  <si>
    <t xml:space="preserve">Medema</t>
  </si>
  <si>
    <t xml:space="preserve">Price uncertainty in asset markets; an economic evaluation of US Forest Service stumpage rate adjustment policies and procedures</t>
  </si>
  <si>
    <t xml:space="preserve">The biology of saprophytic and parasitic growth of Rhizina undulata Fr</t>
  </si>
  <si>
    <t xml:space="preserve">A numerical study of heat feedback in laminar diffusion flames</t>
  </si>
  <si>
    <t xml:space="preserve">Schoen</t>
  </si>
  <si>
    <t xml:space="preserve">The ecological distribution and biology of wapiti (Cervus elaphus nelsoni) in the Cedar River watershed, Washington</t>
  </si>
  <si>
    <t xml:space="preserve">Soares</t>
  </si>
  <si>
    <t xml:space="preserve">Ronaldo</t>
  </si>
  <si>
    <t xml:space="preserve">Viana</t>
  </si>
  <si>
    <t xml:space="preserve">The use of prescribed fire in forest management in the state of Parana, Brazil</t>
  </si>
  <si>
    <t xml:space="preserve">Wadsworth</t>
  </si>
  <si>
    <t xml:space="preserve">A study of diameter distributions of an uneven aged tropical forest by means of a transition matrix model</t>
  </si>
  <si>
    <t xml:space="preserve">Effects of prescribed burning on two different-aged high-elevation plant communities in eastern Washington</t>
  </si>
  <si>
    <t xml:space="preserve">Antos</t>
  </si>
  <si>
    <t xml:space="preserve">Fungal population dynamics within the forest floors in Pacific silver fir, western hemlock, Douglas-fir, and red alder ecosystems in Washington</t>
  </si>
  <si>
    <t xml:space="preserve">Ashiru</t>
  </si>
  <si>
    <t xml:space="preserve">Musiliu </t>
  </si>
  <si>
    <t xml:space="preserve">Olasumbo</t>
  </si>
  <si>
    <t xml:space="preserve">Averill</t>
  </si>
  <si>
    <t xml:space="preserve">Ellen</t>
  </si>
  <si>
    <t xml:space="preserve">Beer</t>
  </si>
  <si>
    <t xml:space="preserve">Controlled release herbicides in reforestation</t>
  </si>
  <si>
    <t xml:space="preserve">Brockway</t>
  </si>
  <si>
    <t xml:space="preserve">Mariel</t>
  </si>
  <si>
    <t xml:space="preserve">Kin selection and simultaneous polandry</t>
  </si>
  <si>
    <t xml:space="preserve">Briggs</t>
  </si>
  <si>
    <t xml:space="preserve">Rustagi</t>
  </si>
  <si>
    <t xml:space="preserve">Sawmill design analysis using computer simulation</t>
  </si>
  <si>
    <t xml:space="preserve">Ceperley</t>
  </si>
  <si>
    <t xml:space="preserve">Elizabeth</t>
  </si>
  <si>
    <t xml:space="preserve">The interindustrial structure of the Grays Harbor County economy : an application of estimating county input-output models using state data</t>
  </si>
  <si>
    <t xml:space="preserve">Dragavon</t>
  </si>
  <si>
    <t xml:space="preserve">Distribution of small mammals in Mount Rainier National Park / by John Anthony Dragavon</t>
  </si>
  <si>
    <t xml:space="preserve">Fatuga</t>
  </si>
  <si>
    <t xml:space="preserve">Babatunde</t>
  </si>
  <si>
    <t xml:space="preserve">Ajose</t>
  </si>
  <si>
    <t xml:space="preserve">The epidemiology of Phaeocryptopus gaumanni (Rohde) Petrak (Swiss needle-cast) on Douglas-fir (Pseudotsuga menziesii (Mirb) Franco) and its control in western Washington</t>
  </si>
  <si>
    <t xml:space="preserve">Goehle</t>
  </si>
  <si>
    <t xml:space="preserve">Succession in a forest community in the Cascade Mountains</t>
  </si>
  <si>
    <t xml:space="preserve">Gramann</t>
  </si>
  <si>
    <t xml:space="preserve">History and evaluation of the interpretive activity inventory: an observational system for use in parks</t>
  </si>
  <si>
    <t xml:space="preserve">Greco</t>
  </si>
  <si>
    <t xml:space="preserve">Angelo</t>
  </si>
  <si>
    <t xml:space="preserve">Rafael</t>
  </si>
  <si>
    <t xml:space="preserve">Effect of root diseases and site preparation on the growth and nutrient status of bareroot and container grown Douglas-fir seedlings</t>
  </si>
  <si>
    <t xml:space="preserve">Greene</t>
  </si>
  <si>
    <t xml:space="preserve">Shannon</t>
  </si>
  <si>
    <t xml:space="preserve">Brubaker</t>
  </si>
  <si>
    <t xml:space="preserve">A dendrochronological comparison of the effects of Orgia pseudotsugata (McDunnough) and Choristoneura occidentalis Freeman</t>
  </si>
  <si>
    <t xml:space="preserve">Hanson</t>
  </si>
  <si>
    <t xml:space="preserve">Effects of the land disposal of treated sewage wastewater and sludge on groundwater organics</t>
  </si>
  <si>
    <t xml:space="preserve">Hoganson</t>
  </si>
  <si>
    <t xml:space="preserve">An examination of methods available for estimating the national price elasticity of demand for forest products</t>
  </si>
  <si>
    <t xml:space="preserve">Kao</t>
  </si>
  <si>
    <t xml:space="preserve">Ta-cheng</t>
  </si>
  <si>
    <t xml:space="preserve">The effects of several production variables on moisture-related properties of fiberboard </t>
  </si>
  <si>
    <t xml:space="preserve">Kurtz</t>
  </si>
  <si>
    <t xml:space="preserve">Litterfall dynamics and forest structure at a subalpine forest-lake interface in the western Cascades of Washington </t>
  </si>
  <si>
    <t xml:space="preserve">Mackay</t>
  </si>
  <si>
    <t xml:space="preserve">Leny</t>
  </si>
  <si>
    <t xml:space="preserve">A technical marketing study of fiberoverlaid plywood as panelized industrial roof decking </t>
  </si>
  <si>
    <t xml:space="preserve">Mann</t>
  </si>
  <si>
    <t xml:space="preserve">Hamilton</t>
  </si>
  <si>
    <t xml:space="preserve">Ecological studies of snowfield foraging arthropods on Mount Rainier</t>
  </si>
  <si>
    <t xml:space="preserve">Mendonca Filho</t>
  </si>
  <si>
    <t xml:space="preserve">Ferreira de</t>
  </si>
  <si>
    <t xml:space="preserve">Mechanical felling and the whole-tree field chipping system / by Wilson Ferreira de Mendonca Filho</t>
  </si>
  <si>
    <t xml:space="preserve">Mitchell</t>
  </si>
  <si>
    <t xml:space="preserve">Brian</t>
  </si>
  <si>
    <t xml:space="preserve">Optimization of multivariate stratified random sampling designs for forest inventory </t>
  </si>
  <si>
    <t xml:space="preserve">Newman</t>
  </si>
  <si>
    <t xml:space="preserve">Deane</t>
  </si>
  <si>
    <t xml:space="preserve">Ruistag</t>
  </si>
  <si>
    <t xml:space="preserve">Taxation of private leaseholds in federal timber : trend in Washington </t>
  </si>
  <si>
    <t xml:space="preserve">Nissley</t>
  </si>
  <si>
    <t xml:space="preserve">Steven</t>
  </si>
  <si>
    <t xml:space="preserve">Nutrient changes after prescribed surface burning of Oregon ponderosa pine stands </t>
  </si>
  <si>
    <t xml:space="preserve">Nnabuife</t>
  </si>
  <si>
    <t xml:space="preserve">Elias</t>
  </si>
  <si>
    <t xml:space="preserve">Lovet</t>
  </si>
  <si>
    <t xml:space="preserve">Oxygen-alkali bleaching of kraft pulp / Elias Lovet Chukwunonso Nnabuife</t>
  </si>
  <si>
    <t xml:space="preserve">Olson</t>
  </si>
  <si>
    <t xml:space="preserve">MacKay</t>
  </si>
  <si>
    <t xml:space="preserve">Foliar moisture content and prescribed burning in Lava Beds National Monument, California </t>
  </si>
  <si>
    <t xml:space="preserve">Reutebuch</t>
  </si>
  <si>
    <t xml:space="preserve">A computer model to predict the static guyline tensions in cable logging tower systems</t>
  </si>
  <si>
    <t xml:space="preserve">Rischbieter</t>
  </si>
  <si>
    <t xml:space="preserve">Owen</t>
  </si>
  <si>
    <t xml:space="preserve">Root egress from dibble planted containerized Douglas-fir seedlings</t>
  </si>
  <si>
    <t xml:space="preserve">Sanwal</t>
  </si>
  <si>
    <t xml:space="preserve">Organosolv pulping of red alder and wheat straw </t>
  </si>
  <si>
    <t xml:space="preserve">Skinner</t>
  </si>
  <si>
    <t xml:space="preserve">Land use management at the urban-rural fringe: a look at transferable development rights </t>
  </si>
  <si>
    <t xml:space="preserve">Stubblefield</t>
  </si>
  <si>
    <t xml:space="preserve">Washington</t>
  </si>
  <si>
    <t xml:space="preserve">Reconstruction of a red alder/Douglas-fir/western hemlock/western redcedar mixed stand and its biological and silvicultural implications </t>
  </si>
  <si>
    <t xml:space="preserve">Sweeney</t>
  </si>
  <si>
    <t xml:space="preserve">Diet, reproduction and population structure of the bobcat (Lynx rufus fasciatus) in western Washington </t>
  </si>
  <si>
    <t xml:space="preserve">Management implications from a timber type evaluation of Oregon and Washington tussock moth outbreak areas </t>
  </si>
  <si>
    <t xml:space="preserve">Christensen</t>
  </si>
  <si>
    <t xml:space="preserve">Harriet</t>
  </si>
  <si>
    <t xml:space="preserve">Hilda</t>
  </si>
  <si>
    <t xml:space="preserve">Bystander reactions to illegal behavior in a forested recreation area</t>
  </si>
  <si>
    <t xml:space="preserve">Cousin</t>
  </si>
  <si>
    <t xml:space="preserve">The biodegradative controlled release of herbicides from natural polymeric substrates </t>
  </si>
  <si>
    <t xml:space="preserve">Hann</t>
  </si>
  <si>
    <t xml:space="preserve">The development and evaluation of an even- and uneven-aged ponderosa pine/Arizona fescue stand simulator with managerial decision-making potential</t>
  </si>
  <si>
    <t xml:space="preserve">Machado</t>
  </si>
  <si>
    <t xml:space="preserve">Sebastiao</t>
  </si>
  <si>
    <t xml:space="preserve">do Amaral</t>
  </si>
  <si>
    <t xml:space="preserve">Studies in growth and yield estimation for Pinus taeda L plantations in the State of Parana, Brazil </t>
  </si>
  <si>
    <t xml:space="preserve">Simard</t>
  </si>
  <si>
    <t xml:space="preserve">Development of a computer simulation model to determine air tanker productivity and effectiveness </t>
  </si>
  <si>
    <t xml:space="preserve">Assessment of conifer growth and nutrition on two coastal Washington forest soils </t>
  </si>
  <si>
    <t xml:space="preserve">Aschmann</t>
  </si>
  <si>
    <t xml:space="preserve">Stefanie</t>
  </si>
  <si>
    <t xml:space="preserve">Metabolic influences on nickel uptake by whole at plants</t>
  </si>
  <si>
    <t xml:space="preserve">Bruno</t>
  </si>
  <si>
    <t xml:space="preserve">Carlo</t>
  </si>
  <si>
    <t xml:space="preserve">Design and Layout Considerations In Smallwood, Partial-Cut Skyline Logging Operations</t>
  </si>
  <si>
    <t xml:space="preserve">Burt</t>
  </si>
  <si>
    <t xml:space="preserve">Chemical characterization of red alder and black cottonwood</t>
  </si>
  <si>
    <t xml:space="preserve">Chu</t>
  </si>
  <si>
    <t xml:space="preserve">Kuang Lu</t>
  </si>
  <si>
    <t xml:space="preserve">Chemical characterization of Nugaines variety wheat straw</t>
  </si>
  <si>
    <t xml:space="preserve">Dinerstein</t>
  </si>
  <si>
    <t xml:space="preserve">An ecological survey of the Royal Karnali-Bardia Wildlife Reserve, Nepal </t>
  </si>
  <si>
    <t xml:space="preserve">Eng</t>
  </si>
  <si>
    <t xml:space="preserve">Weng-Hong</t>
  </si>
  <si>
    <t xml:space="preserve">Carson</t>
  </si>
  <si>
    <t xml:space="preserve">A study of the gravity outhaul phase of skyline logging system</t>
  </si>
  <si>
    <t xml:space="preserve">Fairbanks</t>
  </si>
  <si>
    <t xml:space="preserve">Randal</t>
  </si>
  <si>
    <t xml:space="preserve">An evaluation of the pellet-group survey as a deer and elk census method in western Washington</t>
  </si>
  <si>
    <t xml:space="preserve">Garfinkel</t>
  </si>
  <si>
    <t xml:space="preserve">Climate-growth relationships in white spruce (Picea glauca [Moench] Voss) in the south central Brooks Range of Alaska</t>
  </si>
  <si>
    <t xml:space="preserve">Gbadegesin</t>
  </si>
  <si>
    <t xml:space="preserve">Rasheed</t>
  </si>
  <si>
    <t xml:space="preserve">Akande</t>
  </si>
  <si>
    <t xml:space="preserve">The relative decay resistance of five hardwood species commonly used in Nigeria</t>
  </si>
  <si>
    <t xml:space="preserve">Hope</t>
  </si>
  <si>
    <t xml:space="preserve">Surface disturbance in relation to high lead logging / by Sharon Margaret Hope</t>
  </si>
  <si>
    <t xml:space="preserve">Igboegwu</t>
  </si>
  <si>
    <t xml:space="preserve">Vincent</t>
  </si>
  <si>
    <t xml:space="preserve">Chikezie</t>
  </si>
  <si>
    <t xml:space="preserve">Public information programs and their application to Nigerian forest service by Vincent Chikezie Igboegwu</t>
  </si>
  <si>
    <t xml:space="preserve">Joerger</t>
  </si>
  <si>
    <t xml:space="preserve">Sue</t>
  </si>
  <si>
    <t xml:space="preserve">International tourism and the national park service lands: Aframework foridentifying economic and policy issues</t>
  </si>
  <si>
    <t xml:space="preserve">Keyes</t>
  </si>
  <si>
    <t xml:space="preserve">Seasonal patterns of fine root biomass, production and turnover in two contrasting 40 year-old Douglas-fir stands </t>
  </si>
  <si>
    <t xml:space="preserve">Environmental mediation: a pattern for institutionalizing the process</t>
  </si>
  <si>
    <t xml:space="preserve">Laughlin</t>
  </si>
  <si>
    <t xml:space="preserve">Thinning effects in a natural second growth stand of even aged Douglas-fir: The Germeau study</t>
  </si>
  <si>
    <t xml:space="preserve">Byung</t>
  </si>
  <si>
    <t xml:space="preserve">Guen</t>
  </si>
  <si>
    <t xml:space="preserve">Delignification of some hardwood and softwood species in organosolv pulping </t>
  </si>
  <si>
    <t xml:space="preserve">Lovell</t>
  </si>
  <si>
    <t xml:space="preserve">Ardellia</t>
  </si>
  <si>
    <t xml:space="preserve">Status of recreation programs for the handicapped in agencies in Washington State</t>
  </si>
  <si>
    <t xml:space="preserve">Carlos</t>
  </si>
  <si>
    <t xml:space="preserve">Cardoso</t>
  </si>
  <si>
    <t xml:space="preserve">Usefulness of the grapple and choker skidders in Targhee National Forest by Carlos Cardoso Machado</t>
  </si>
  <si>
    <t xml:space="preserve">McKnight</t>
  </si>
  <si>
    <t xml:space="preserve">Clement</t>
  </si>
  <si>
    <t xml:space="preserve">Pitman/Gara</t>
  </si>
  <si>
    <t xml:space="preserve">Differences in response among populations of Dendroctonus ponderosae Hopkins to its pheromone complex</t>
  </si>
  <si>
    <t xml:space="preserve">Mendoza-Briseno</t>
  </si>
  <si>
    <t xml:space="preserve">Alfonso</t>
  </si>
  <si>
    <t xml:space="preserve">Some management alternatives for natural ponderosa pine forest</t>
  </si>
  <si>
    <t xml:space="preserve">Modugu</t>
  </si>
  <si>
    <t xml:space="preserve">Willows</t>
  </si>
  <si>
    <t xml:space="preserve">Effect of buffer strip on growth rates of permanent sample plots</t>
  </si>
  <si>
    <t xml:space="preserve">Morse</t>
  </si>
  <si>
    <t xml:space="preserve">Resistance in Douglas-fir seedlings to infection by Phellinus weirii</t>
  </si>
  <si>
    <t xml:space="preserve">Pursell</t>
  </si>
  <si>
    <t xml:space="preserve">Greulich</t>
  </si>
  <si>
    <t xml:space="preserve">A production study of the Peewee yarder during a skyline thinning operation</t>
  </si>
  <si>
    <t xml:space="preserve">Ralston</t>
  </si>
  <si>
    <t xml:space="preserve">The forest ecology and silviculture of Alaska</t>
  </si>
  <si>
    <t xml:space="preserve">Rinehart</t>
  </si>
  <si>
    <t xml:space="preserve">Spatial patterns in natural second growth stands of coastal western hemlock</t>
  </si>
  <si>
    <t xml:space="preserve">Rodriguez</t>
  </si>
  <si>
    <t xml:space="preserve">Hugo</t>
  </si>
  <si>
    <t xml:space="preserve">A marketing program for Corporacion Forestal Industrial Olancho Corfino</t>
  </si>
  <si>
    <t xml:space="preserve">Santiago</t>
  </si>
  <si>
    <t xml:space="preserve">Cosme</t>
  </si>
  <si>
    <t xml:space="preserve">Feasability of establishing a Bagras (eucalyptus deglupta) plantation at Cobagan, Isabella, Phillipines</t>
  </si>
  <si>
    <t xml:space="preserve">Simons</t>
  </si>
  <si>
    <t xml:space="preserve">Behavior and attendance patterns of the fork-tailed storm petrel </t>
  </si>
  <si>
    <t xml:space="preserve">Zachara</t>
  </si>
  <si>
    <t xml:space="preserve">Clay genesis and alteration in two tephritic subalpine podzols of the Central Cascades, Washington </t>
  </si>
  <si>
    <t xml:space="preserve">Campos</t>
  </si>
  <si>
    <t xml:space="preserve">Joao</t>
  </si>
  <si>
    <t xml:space="preserve">A growth and yield study in thinned even-aged stands of Pinus patula in Brazil</t>
  </si>
  <si>
    <t xml:space="preserve">Edelman</t>
  </si>
  <si>
    <t xml:space="preserve">LeRoy</t>
  </si>
  <si>
    <t xml:space="preserve">Chemical analysis of ligninsulfonate-phenol adducts</t>
  </si>
  <si>
    <t xml:space="preserve">The production and use of chitosan related to the manufacture of fiber assemblages </t>
  </si>
  <si>
    <t xml:space="preserve">Considerations in the development of a Forest Reserve information system</t>
  </si>
  <si>
    <t xml:space="preserve">Hsia</t>
  </si>
  <si>
    <t xml:space="preserve">Yue-Joe</t>
  </si>
  <si>
    <t xml:space="preserve">Computation of radiation balance and transpiration of a Douglas-fir tree in a forest</t>
  </si>
  <si>
    <t xml:space="preserve">Origin of the chemical composition of undisturbed forested streams, western Olympic Peninsula, Washington state</t>
  </si>
  <si>
    <t xml:space="preserve">Leffler</t>
  </si>
  <si>
    <t xml:space="preserve">Sanford</t>
  </si>
  <si>
    <t xml:space="preserve">Tiger beetles of the Pacific Northwest (Coleptera, Cicindelidae) </t>
  </si>
  <si>
    <t xml:space="preserve">Raedeke</t>
  </si>
  <si>
    <t xml:space="preserve">Population dynamics and socioecology of the guanaco (Lama guanicoe) of Magallanes, Chile</t>
  </si>
  <si>
    <t xml:space="preserve">Carbon sources for aquatic insect production in a subalpine lake </t>
  </si>
  <si>
    <t xml:space="preserve">Riggan</t>
  </si>
  <si>
    <t xml:space="preserve">Simulation modeling of growth and nitrogen dynamics in a young Douglas-fir ecosystem</t>
  </si>
  <si>
    <t xml:space="preserve">Stednick</t>
  </si>
  <si>
    <t xml:space="preserve">Nitrogen, phosphorus, and sulfur cycling in Douglas-fir stands irrigted with sludge and water</t>
  </si>
  <si>
    <t xml:space="preserve">Vale</t>
  </si>
  <si>
    <t xml:space="preserve">Antonio</t>
  </si>
  <si>
    <t xml:space="preserve">Bartolomeu</t>
  </si>
  <si>
    <t xml:space="preserve">Production goals for eucalyptus plantations in Brazil</t>
  </si>
  <si>
    <t xml:space="preserve">Veno</t>
  </si>
  <si>
    <t xml:space="preserve">Patricia</t>
  </si>
  <si>
    <t xml:space="preserve">The pollination ecology of a subalpine meadow</t>
  </si>
  <si>
    <t xml:space="preserve">Ward</t>
  </si>
  <si>
    <t xml:space="preserve">Darold</t>
  </si>
  <si>
    <t xml:space="preserve">Particulate matter and aromatic hydrocarbon emissions from the controlled combustion of alpha pinene</t>
  </si>
  <si>
    <t xml:space="preserve">Acoustic basis for determining differences in species of wood </t>
  </si>
  <si>
    <t xml:space="preserve">Awofeso</t>
  </si>
  <si>
    <t xml:space="preserve">Olukayode A</t>
  </si>
  <si>
    <t xml:space="preserve">Hydrolysis and dewaterability of paper mill sludges in spent sulfite liquor at low pH</t>
  </si>
  <si>
    <t xml:space="preserve">Aziz</t>
  </si>
  <si>
    <t xml:space="preserve">Salman</t>
  </si>
  <si>
    <t xml:space="preserve">Organosolv pulping of western cottonwood</t>
  </si>
  <si>
    <t xml:space="preserve">Balaba</t>
  </si>
  <si>
    <t xml:space="preserve">Willy</t>
  </si>
  <si>
    <t xml:space="preserve">Mukama</t>
  </si>
  <si>
    <t xml:space="preserve">The potential of macromolecular lignins in polymeric applications</t>
  </si>
  <si>
    <t xml:space="preserve">Bardo</t>
  </si>
  <si>
    <t xml:space="preserve">Soil development on neoglacial deposits in the Nooksack Cirque area</t>
  </si>
  <si>
    <t xml:space="preserve">A dynamic programming approach to optimizing stem conversion</t>
  </si>
  <si>
    <t xml:space="preserve">Carlton</t>
  </si>
  <si>
    <t xml:space="preserve">Precommercial thinning slash in ponderosa pine: changes in the surface fuelbed, associated effect on cattle use, and changes which may occur through the use of prescribed fire</t>
  </si>
  <si>
    <t xml:space="preserve">Chavez</t>
  </si>
  <si>
    <t xml:space="preserve">The impact of Heterobasidion annosum infection in young growth western hemlock 11 years after precommercial thinning</t>
  </si>
  <si>
    <t xml:space="preserve">Chiang</t>
  </si>
  <si>
    <t xml:space="preserve">L C</t>
  </si>
  <si>
    <t xml:space="preserve">Organosolv and kraft pulping of western cottonwood and the characterization of the resulting pulps</t>
  </si>
  <si>
    <t xml:space="preserve">Dada</t>
  </si>
  <si>
    <t xml:space="preserve">Adeleke</t>
  </si>
  <si>
    <t xml:space="preserve">Abiodun</t>
  </si>
  <si>
    <t xml:space="preserve">Wildlife conservation: how to actively get the Nigerian publics interested</t>
  </si>
  <si>
    <t xml:space="preserve">Dublin</t>
  </si>
  <si>
    <t xml:space="preserve">Holly</t>
  </si>
  <si>
    <t xml:space="preserve">T</t>
  </si>
  <si>
    <t xml:space="preserve">Relating deer diets to forage quality and quantity: the Columbian white-tailed deer (Odocoileus virginianus leucurus)</t>
  </si>
  <si>
    <t xml:space="preserve">Engstrom</t>
  </si>
  <si>
    <t xml:space="preserve">Carole</t>
  </si>
  <si>
    <t xml:space="preserve">Non thesis: An assessment of the potential for littoral wildlife of "red tide" shellfis poisoning - professional paper</t>
  </si>
  <si>
    <t xml:space="preserve">Ola</t>
  </si>
  <si>
    <t xml:space="preserve">Margery</t>
  </si>
  <si>
    <t xml:space="preserve">The alpine vegetation of Mount Rainier National Park: structure, development and constraints</t>
  </si>
  <si>
    <t xml:space="preserve">Ells</t>
  </si>
  <si>
    <t xml:space="preserve">Bryce</t>
  </si>
  <si>
    <t xml:space="preserve">Fuels and fire frequency: an evaluation of the role of wildland fuel characteristics in determining fire frequency</t>
  </si>
  <si>
    <t xml:space="preserve">Everitt</t>
  </si>
  <si>
    <t xml:space="preserve">Populations of harbor seals and other marine mammals: northern Puget Sound</t>
  </si>
  <si>
    <t xml:space="preserve">Studies on the biology and control of the Ceanothus leaf miner, Tischeria immaculata Braun (Lepidoptera: Tischeriidae)</t>
  </si>
  <si>
    <t xml:space="preserve">Goyal</t>
  </si>
  <si>
    <t xml:space="preserve">Gopal</t>
  </si>
  <si>
    <t xml:space="preserve">Chandra</t>
  </si>
  <si>
    <t xml:space="preserve">Characterization of components of organosolv spent liquor</t>
  </si>
  <si>
    <t xml:space="preserve">Croxton</t>
  </si>
  <si>
    <t xml:space="preserve">Growth comparisons between Pacific silver-fir and western hemlock on the western slopes of the northern Washington Cascades</t>
  </si>
  <si>
    <t xml:space="preserve">Gysel</t>
  </si>
  <si>
    <t xml:space="preserve">Kinetic aspects of the soda-anthraquinone pulping process</t>
  </si>
  <si>
    <t xml:space="preserve">Nutritional constraints on food and habitat selection by sympatric ungulates</t>
  </si>
  <si>
    <t xml:space="preserve">Hirsch</t>
  </si>
  <si>
    <t xml:space="preserve">Katherine</t>
  </si>
  <si>
    <t xml:space="preserve">Vang</t>
  </si>
  <si>
    <t xml:space="preserve">Winter ecology of sea ducks in the inland marine waters of Washington</t>
  </si>
  <si>
    <t xml:space="preserve">Jaeck</t>
  </si>
  <si>
    <t xml:space="preserve">Lyman</t>
  </si>
  <si>
    <t xml:space="preserve">Early development patterns of coastal western hemlock stands arising from advance regeneration</t>
  </si>
  <si>
    <t xml:space="preserve">Wai Wan</t>
  </si>
  <si>
    <t xml:space="preserve">Controlled release from cellulose fibers</t>
  </si>
  <si>
    <t xml:space="preserve">Lockett</t>
  </si>
  <si>
    <t xml:space="preserve">Rebecca</t>
  </si>
  <si>
    <t xml:space="preserve">Jo</t>
  </si>
  <si>
    <t xml:space="preserve">Dispersed motorized recreation settings on the Mount Hood National Forest: management and planning implications</t>
  </si>
  <si>
    <t xml:space="preserve">Mayer</t>
  </si>
  <si>
    <t xml:space="preserve">Kevin</t>
  </si>
  <si>
    <t xml:space="preserve">Decomposition of dewatered sewage sludge applied to a forest soil</t>
  </si>
  <si>
    <t xml:space="preserve">McArthur</t>
  </si>
  <si>
    <t xml:space="preserve">Morrison</t>
  </si>
  <si>
    <t xml:space="preserve">Prediction of crown scorch in Pacific Northwest underburns</t>
  </si>
  <si>
    <t xml:space="preserve">McDonough</t>
  </si>
  <si>
    <t xml:space="preserve">Maureen</t>
  </si>
  <si>
    <t xml:space="preserve">Helen</t>
  </si>
  <si>
    <t xml:space="preserve">The influence of place on recreation behavior: the case of northeast Washington</t>
  </si>
  <si>
    <t xml:space="preserve">Menzies</t>
  </si>
  <si>
    <t xml:space="preserve">Effect of nursery conditioning on the water relations of two-year-old Douglas-fir seedlings after lifting and outplanting</t>
  </si>
  <si>
    <t xml:space="preserve">Mifflin</t>
  </si>
  <si>
    <t xml:space="preserve">Computer assisted timber access road layout</t>
  </si>
  <si>
    <t xml:space="preserve">Neogi</t>
  </si>
  <si>
    <t xml:space="preserve">Shipra</t>
  </si>
  <si>
    <t xml:space="preserve">Assessment of selenium in Douglas-fir (Pseudotsuga menziesii) as a deer repellent</t>
  </si>
  <si>
    <t xml:space="preserve">Newlands</t>
  </si>
  <si>
    <t xml:space="preserve">The development and application of a timber extraction cost model for western Oregon</t>
  </si>
  <si>
    <t xml:space="preserve">Nystrom</t>
  </si>
  <si>
    <t xml:space="preserve">Reconstruction of pure, second-growth stands of Western redcedar (Thuja plicata Donn) in western Washington : the development and silvicultural implications</t>
  </si>
  <si>
    <t xml:space="preserve">Ottmar</t>
  </si>
  <si>
    <t xml:space="preserve">The evaluation and adjustment of large-fuel moisture models from the national fire-danger rating system for prescribed fire planning</t>
  </si>
  <si>
    <t xml:space="preserve">Studies on the behavior of the Sitka spruce weevil, Pissodes strobi, (Peck) (Coleoptera: Curculionidae) and host responses to attack</t>
  </si>
  <si>
    <t xml:space="preserve">Paterson</t>
  </si>
  <si>
    <t xml:space="preserve">The contribution of an increase in log size as a result of forest fertilization to the value of standing timber</t>
  </si>
  <si>
    <t xml:space="preserve">Ramborger</t>
  </si>
  <si>
    <t xml:space="preserve">The influence of two tree species on the prairie soils of Pierce County, Washington</t>
  </si>
  <si>
    <t xml:space="preserve">Rapera</t>
  </si>
  <si>
    <t xml:space="preserve">Roberto</t>
  </si>
  <si>
    <t xml:space="preserve">A control theory approach to uneven-aged forest management</t>
  </si>
  <si>
    <t xml:space="preserve">Rauw</t>
  </si>
  <si>
    <t xml:space="preserve">Dension</t>
  </si>
  <si>
    <t xml:space="preserve">Marian</t>
  </si>
  <si>
    <t xml:space="preserve">Interpreting the natural role of fire: implications for fire management policy</t>
  </si>
  <si>
    <t xml:space="preserve">Resalati</t>
  </si>
  <si>
    <t xml:space="preserve">Hossein</t>
  </si>
  <si>
    <t xml:space="preserve">Comparison of the soda, soda anthra- quinone- and organosolv processes for the delignification of Bagasse</t>
  </si>
  <si>
    <t xml:space="preserve">William Jr</t>
  </si>
  <si>
    <t xml:space="preserve">Backing fire spread rates on slopes in wood cribs</t>
  </si>
  <si>
    <t xml:space="preserve">Sampson</t>
  </si>
  <si>
    <t xml:space="preserve">End joint tensile strength of 3/4-inch Douglas-fir laminated veneer lumber (LVL)</t>
  </si>
  <si>
    <t xml:space="preserve">Taggart</t>
  </si>
  <si>
    <t xml:space="preserve">Rush</t>
  </si>
  <si>
    <t xml:space="preserve">An economic analysis of the use of forested lands for municipal sludge disposal</t>
  </si>
  <si>
    <t xml:space="preserve">Tillman</t>
  </si>
  <si>
    <t xml:space="preserve">A financial analysis of silvicultural fuel farms on marginal lands</t>
  </si>
  <si>
    <t xml:space="preserve">Van Miegroet</t>
  </si>
  <si>
    <t xml:space="preserve">Helga</t>
  </si>
  <si>
    <t xml:space="preserve">Effects of urea fertilization and sawdust amendment on microbial activity and nutrient leaching in two soil systems with different nitrogen status</t>
  </si>
  <si>
    <t xml:space="preserve">Natural regeneration at the edge of an Abies amabilis zone clearcut on the west slope of the central Washington Cascades</t>
  </si>
  <si>
    <t xml:space="preserve">Weber</t>
  </si>
  <si>
    <t xml:space="preserve">Isoenzyme variation among ten populations of Populus trichocarpa (Torr &amp; Gray) in the Pacific Northwest</t>
  </si>
  <si>
    <t xml:space="preserve">Yegres</t>
  </si>
  <si>
    <t xml:space="preserve">Luis</t>
  </si>
  <si>
    <t xml:space="preserve">Positional sampling of forest floor under ponderosa pine stands</t>
  </si>
  <si>
    <t xml:space="preserve">Ahern</t>
  </si>
  <si>
    <t xml:space="preserve">Bromoperoxidases of marine origin: discovery and characterization </t>
  </si>
  <si>
    <t xml:space="preserve">Wade</t>
  </si>
  <si>
    <t xml:space="preserve">A technique for evaluation of individual tree growth with demonstration of it's [ie its] potential for analysis of response to fertilization</t>
  </si>
  <si>
    <t xml:space="preserve">Butler</t>
  </si>
  <si>
    <t xml:space="preserve">The role of interpretation as a motivating agent toward park resource protection</t>
  </si>
  <si>
    <t xml:space="preserve">Duggins</t>
  </si>
  <si>
    <t xml:space="preserve">Kelp dominated communities: experimental studies on the relationships between sea urchins, their predators and their algal resources</t>
  </si>
  <si>
    <t xml:space="preserve">Eglitis</t>
  </si>
  <si>
    <t xml:space="preserve">Andris</t>
  </si>
  <si>
    <t xml:space="preserve">Aspects of host selection behavior in two populations of the Douglas-fir beetle : Dendroctonus pseudotsugae Hopkins (Coleoptera: Scolytidae)</t>
  </si>
  <si>
    <t xml:space="preserve">Flores-Rodas</t>
  </si>
  <si>
    <t xml:space="preserve">Marco</t>
  </si>
  <si>
    <t xml:space="preserve">Towards a forestry strategy for development in Latin America</t>
  </si>
  <si>
    <t xml:space="preserve">A study of basal area increment of thinned and nonthinned western hemlock and the concept of constant final yield</t>
  </si>
  <si>
    <t xml:space="preserve">Kelley</t>
  </si>
  <si>
    <t xml:space="preserve">Lois</t>
  </si>
  <si>
    <t xml:space="preserve">An evaluation of the human causes of forest depletion</t>
  </si>
  <si>
    <t xml:space="preserve">Device-target coupling of controlled release insecticides</t>
  </si>
  <si>
    <t xml:space="preserve">Mendoza</t>
  </si>
  <si>
    <t xml:space="preserve">Guillermo</t>
  </si>
  <si>
    <t xml:space="preserve">Arcangel</t>
  </si>
  <si>
    <t xml:space="preserve">Integrating stem conversion and log allocation models for wood utilization planning</t>
  </si>
  <si>
    <t xml:space="preserve">Human influences on the distribution and abundance of wild Chilean mammals: pre-historic - present</t>
  </si>
  <si>
    <t xml:space="preserve">Individual tree analysis: a means of assessing response to nitrogen fertilizer in natural and thinned stands of western hemlock</t>
  </si>
  <si>
    <t xml:space="preserve">Siripatanadilok</t>
  </si>
  <si>
    <t xml:space="preserve">Somkid</t>
  </si>
  <si>
    <t xml:space="preserve">Variation of wood anatomy around compression wood stems as a function of lean angle in Western hemlock (Tsuga heterophylla [Raf] Sarg)</t>
  </si>
  <si>
    <t xml:space="preserve">Srihadiono</t>
  </si>
  <si>
    <t xml:space="preserve">Untung</t>
  </si>
  <si>
    <t xml:space="preserve">Iskandar</t>
  </si>
  <si>
    <t xml:space="preserve">Some linear models for analyzing hardwood log flows in selected Far East countries</t>
  </si>
  <si>
    <t xml:space="preserve">Adewole</t>
  </si>
  <si>
    <t xml:space="preserve">Felix</t>
  </si>
  <si>
    <t xml:space="preserve">Oladipo</t>
  </si>
  <si>
    <t xml:space="preserve">Public participation in recreation planning and its application to Nigeria forest management</t>
  </si>
  <si>
    <t xml:space="preserve">Brewer</t>
  </si>
  <si>
    <t xml:space="preserve">A multivariate analysis of habitat selected by male ruffed grouse in western Washington</t>
  </si>
  <si>
    <t xml:space="preserve">LC</t>
  </si>
  <si>
    <t xml:space="preserve">Comery</t>
  </si>
  <si>
    <t xml:space="preserve">Elemental carbon deposition and flux from prescribed burning on a longleaf pine site in Florida</t>
  </si>
  <si>
    <t xml:space="preserve">Davenport</t>
  </si>
  <si>
    <t xml:space="preserve">Sediment and nutrients transport during storm runoff, Hoquat Creek</t>
  </si>
  <si>
    <t xml:space="preserve">Dolk</t>
  </si>
  <si>
    <t xml:space="preserve">Matti</t>
  </si>
  <si>
    <t xml:space="preserve">August</t>
  </si>
  <si>
    <t xml:space="preserve">Hydrocracking of lignin model compounds in tetralin</t>
  </si>
  <si>
    <t xml:space="preserve">Greggs</t>
  </si>
  <si>
    <t xml:space="preserve">Randall</t>
  </si>
  <si>
    <t xml:space="preserve">Crown projection area and its relation to periodic volume increment and sapwood basal area in Pseudotsuga menziesii stands of western Washington</t>
  </si>
  <si>
    <t xml:space="preserve">Imoto</t>
  </si>
  <si>
    <t xml:space="preserve">Hiromi</t>
  </si>
  <si>
    <t xml:space="preserve">Application of the density management diagram: thinning based on spacing and yield forecast </t>
  </si>
  <si>
    <t xml:space="preserve">Kielland</t>
  </si>
  <si>
    <t xml:space="preserve">Morten</t>
  </si>
  <si>
    <t xml:space="preserve">Strategic planning and financial techniques available to US forest product companies investing in tropical countries</t>
  </si>
  <si>
    <t xml:space="preserve">Evaluation of sorting green veneer by moisture content by use of an on-line moisture detector</t>
  </si>
  <si>
    <t xml:space="preserve">Okeke</t>
  </si>
  <si>
    <t xml:space="preserve">Dike</t>
  </si>
  <si>
    <t xml:space="preserve">Comparative delignification effects of ammonium sulfide, green liquor and sodium carbonate catalysed pulping of bagasse</t>
  </si>
  <si>
    <t xml:space="preserve">Partridge</t>
  </si>
  <si>
    <t xml:space="preserve">Conflict in interagency coordination: the Environmental Protection Agency in the wilderness debate</t>
  </si>
  <si>
    <t xml:space="preserve">Karstaedt</t>
  </si>
  <si>
    <t xml:space="preserve">Effects of mountain goats on three plant species unique to the Olympic Mountains, Washington</t>
  </si>
  <si>
    <t xml:space="preserve">Rollwagen</t>
  </si>
  <si>
    <t xml:space="preserve">Effects of ammonium and nitrate applications on rhizosphere pH, growth and nutrient uptake by Douglas-fir, Sitka spruce and western hemlock</t>
  </si>
  <si>
    <t xml:space="preserve">Solvie</t>
  </si>
  <si>
    <t xml:space="preserve">Adolph</t>
  </si>
  <si>
    <t xml:space="preserve">Exterior composite panels made from wheat straw: an appropriate technology for developing countries</t>
  </si>
  <si>
    <t xml:space="preserve">St Louis-Richards</t>
  </si>
  <si>
    <t xml:space="preserve">Rita</t>
  </si>
  <si>
    <t xml:space="preserve">Habitat provided to three genera of small mammals by lowland Douglas-fir forests of Western Washington</t>
  </si>
  <si>
    <t xml:space="preserve">Stern</t>
  </si>
  <si>
    <t xml:space="preserve">Jeffrey</t>
  </si>
  <si>
    <t xml:space="preserve">The heat balance of clearcut forest streams</t>
  </si>
  <si>
    <t xml:space="preserve">Sugg</t>
  </si>
  <si>
    <t xml:space="preserve">McDavid</t>
  </si>
  <si>
    <t xml:space="preserve">Aspects of the biology and life history of Belgica antarctica Jacobs an Antarctic midge (Diptera:Chironomidae)</t>
  </si>
  <si>
    <t xml:space="preserve">Woodby</t>
  </si>
  <si>
    <t xml:space="preserve">Murres and prey patches in the Bering Sea</t>
  </si>
  <si>
    <t xml:space="preserve">Response of the Columbian black-tailed deer to fertilization of Douglas-fir forests with municipal sewage sludge</t>
  </si>
  <si>
    <t xml:space="preserve">Economic burdens of traditional timber harvest regulation : a theoretical and empirical case study</t>
  </si>
  <si>
    <t xml:space="preserve">Ferguson</t>
  </si>
  <si>
    <t xml:space="preserve">Dan</t>
  </si>
  <si>
    <t xml:space="preserve">Stevenson Jr</t>
  </si>
  <si>
    <t xml:space="preserve">Planning and public participation, lessons from the United States Forest Service in southeast Alaska</t>
  </si>
  <si>
    <t xml:space="preserve">Geiszler</t>
  </si>
  <si>
    <t xml:space="preserve">Reuben</t>
  </si>
  <si>
    <t xml:space="preserve">Interactions of fire, fungi and mountain pine beetles in a lodgepole pine stand in south-central Oregon</t>
  </si>
  <si>
    <t xml:space="preserve">Gertner</t>
  </si>
  <si>
    <t xml:space="preserve">Z</t>
  </si>
  <si>
    <t xml:space="preserve">Hatheway/Turnbull</t>
  </si>
  <si>
    <t xml:space="preserve">Estimation of parameters for a nonlinear growth model when errors are correlated</t>
  </si>
  <si>
    <t xml:space="preserve">Goldstein</t>
  </si>
  <si>
    <t xml:space="preserve">Hernan</t>
  </si>
  <si>
    <t xml:space="preserve">Ecophysiological and demographic studies of white spruce (Picea glauca (Moench)Voss):  at treeline in the central Brooks Range of Alaska</t>
  </si>
  <si>
    <t xml:space="preserve">Autoxidation kinetics of methylguaiacol, vanillyl alcohol, and vanillin</t>
  </si>
  <si>
    <t xml:space="preserve">Hazlett</t>
  </si>
  <si>
    <t xml:space="preserve">Lavern</t>
  </si>
  <si>
    <t xml:space="preserve">Change in structure, growth, and decomposition during succession in a species-rich forest in Honduras</t>
  </si>
  <si>
    <t xml:space="preserve">Hoo</t>
  </si>
  <si>
    <t xml:space="preserve">Hin</t>
  </si>
  <si>
    <t xml:space="preserve">Kinetics and mechanism of the acid-catalyzed hydrolysis of erythro- guaiacylglycerol-beta-(2-methoxyphenyl) ether and its veratryl analogue</t>
  </si>
  <si>
    <t xml:space="preserve">Manley</t>
  </si>
  <si>
    <t xml:space="preserve">A distance-independent tree growth model for radiata pine in New Zealand</t>
  </si>
  <si>
    <t xml:space="preserve">Mehary</t>
  </si>
  <si>
    <t xml:space="preserve">Tekie</t>
  </si>
  <si>
    <t xml:space="preserve">Studies on the integrated pest management of the Sitka spruce weevil, Pissodes strobi (Peck) (Coleoptera: curculionidae), in western Washington</t>
  </si>
  <si>
    <t xml:space="preserve">Meier</t>
  </si>
  <si>
    <t xml:space="preserve">Calvin</t>
  </si>
  <si>
    <t xml:space="preserve">Edmund</t>
  </si>
  <si>
    <t xml:space="preserve">The role of fine roots in nitrogen and phosphorus budgets of young and mature Abies amabilis ecosystems</t>
  </si>
  <si>
    <t xml:space="preserve">A study of some variables affecting the properties and economics of fiber reinforced sulfur based composites: a case for appropriate technology</t>
  </si>
  <si>
    <t xml:space="preserve">Effects of competition for soil water on growth and water status of Pinus contorta on pumice soil</t>
  </si>
  <si>
    <t xml:space="preserve">Tejavibulya</t>
  </si>
  <si>
    <t xml:space="preserve">Supote</t>
  </si>
  <si>
    <t xml:space="preserve">Dynamic programming sawing models for optimizing lumber recovery</t>
  </si>
  <si>
    <t xml:space="preserve">Autoxidation kinetics of methylguaiacol, vanillyl alcohol, and vanillin / by Scott Alan Wallick</t>
  </si>
  <si>
    <t xml:space="preserve">Phyllis</t>
  </si>
  <si>
    <t xml:space="preserve">Comparisons of the lower trophic levels of small stream communities in forest and clearcut sites, southeast Alaska</t>
  </si>
  <si>
    <t xml:space="preserve">Womble</t>
  </si>
  <si>
    <t xml:space="preserve">The response of hikers to being in the presence of others: a study of crowding and social gatherings in Alaska's national parks</t>
  </si>
  <si>
    <t xml:space="preserve">A vibration simulation analysis of two Douglas-fir stems under a simple harmonic forcing function for cone harvesting purposes</t>
  </si>
  <si>
    <t xml:space="preserve">An investigation of the primary and secondary mineralogy of a sequence of glacial ourwash terraces along the Cowlitz River, Lewis County, Washington</t>
  </si>
  <si>
    <t xml:space="preserve">Bunyavejchewin</t>
  </si>
  <si>
    <t xml:space="preserve">Sarayudh</t>
  </si>
  <si>
    <t xml:space="preserve">Canopy structure of the dry dipterocarp forest of Thailand / by Sarayudh Bunyavejchewin</t>
  </si>
  <si>
    <t xml:space="preserve">Burdick</t>
  </si>
  <si>
    <t xml:space="preserve">Cynthia</t>
  </si>
  <si>
    <t xml:space="preserve">Lark</t>
  </si>
  <si>
    <t xml:space="preserve">Trace metal dynamics in soils from a subalpine forest ecosystem, Cascade Range, Washington</t>
  </si>
  <si>
    <t xml:space="preserve">Crimp</t>
  </si>
  <si>
    <t xml:space="preserve">Impacts of western budworm on tree growth on the eastern slope of the Washington Cascades</t>
  </si>
  <si>
    <t xml:space="preserve">Denman</t>
  </si>
  <si>
    <t xml:space="preserve">Anson</t>
  </si>
  <si>
    <t xml:space="preserve">The effects of forest road construction on the sediment production regime on an Olympic Peninsula stream</t>
  </si>
  <si>
    <t xml:space="preserve">Eisen</t>
  </si>
  <si>
    <t xml:space="preserve">Jean</t>
  </si>
  <si>
    <t xml:space="preserve">An interpretive master plan for the Children's Zoo/Family Farm at Woodland Park Zoological Gardens</t>
  </si>
  <si>
    <t xml:space="preserve">Ervin</t>
  </si>
  <si>
    <t xml:space="preserve">Diane</t>
  </si>
  <si>
    <t xml:space="preserve">Historical roots of present day hunting participation patterns of women in the United States</t>
  </si>
  <si>
    <t xml:space="preserve">Hemphill</t>
  </si>
  <si>
    <t xml:space="preserve">Britton</t>
  </si>
  <si>
    <t xml:space="preserve">Western budworm defoliation and sapwood area relationships of host tree species in eastern Washington</t>
  </si>
  <si>
    <t xml:space="preserve">Higgins</t>
  </si>
  <si>
    <t xml:space="preserve">Catherine</t>
  </si>
  <si>
    <t xml:space="preserve">The use of oral history in slide-tape presentations for the general public</t>
  </si>
  <si>
    <t xml:space="preserve">Hospodarsky</t>
  </si>
  <si>
    <t xml:space="preserve">Denver</t>
  </si>
  <si>
    <t xml:space="preserve">An application of multi-attribute utility measurement to Eurasian watermilfoil planning and policy making</t>
  </si>
  <si>
    <t xml:space="preserve">Kailin</t>
  </si>
  <si>
    <t xml:space="preserve">Janet</t>
  </si>
  <si>
    <t xml:space="preserve">Drought identificationn and forest fire conditions in Olympic National Park</t>
  </si>
  <si>
    <t xml:space="preserve">Krasny</t>
  </si>
  <si>
    <t xml:space="preserve">Marianne</t>
  </si>
  <si>
    <t xml:space="preserve">Vogt</t>
  </si>
  <si>
    <t xml:space="preserve">White spruce (Picea glauca) seedling growth and fine root and mycorrhizal activity in four successional communities on the Tanana River floodplain, Alaska</t>
  </si>
  <si>
    <t xml:space="preserve">Layton</t>
  </si>
  <si>
    <t xml:space="preserve">Terence</t>
  </si>
  <si>
    <t xml:space="preserve">Finbarr</t>
  </si>
  <si>
    <t xml:space="preserve">An evaluation of the saw, dry and rip process to convert red alder into studs</t>
  </si>
  <si>
    <t xml:space="preserve">Minton</t>
  </si>
  <si>
    <t xml:space="preserve">Ladelle</t>
  </si>
  <si>
    <t xml:space="preserve">Ammonium sulfide organosolv delignification: chemical recovery, spent liquor lignin characterization and monomer formation mechanism</t>
  </si>
  <si>
    <t xml:space="preserve">Negri</t>
  </si>
  <si>
    <t xml:space="preserve">Pamela</t>
  </si>
  <si>
    <t xml:space="preserve">History, management, and interpretation of the WT Preston, a sternwheel snagboat</t>
  </si>
  <si>
    <t xml:space="preserve">Piper</t>
  </si>
  <si>
    <t xml:space="preserve">Enchytraeid (Oligochaeta) worms: species composition, distribution, abundance, respirationn and production in two Pacific Silver Fir stands</t>
  </si>
  <si>
    <t xml:space="preserve">Plager</t>
  </si>
  <si>
    <t xml:space="preserve">Anna</t>
  </si>
  <si>
    <t xml:space="preserve">Backcountry permit compliance in Denali National Park </t>
  </si>
  <si>
    <t xml:space="preserve">Rowbotham-Vita</t>
  </si>
  <si>
    <t xml:space="preserve">The river otter (Lutra canadensis) in western Washington : morphology, reproduction and harvest</t>
  </si>
  <si>
    <t xml:space="preserve">Rowe</t>
  </si>
  <si>
    <t xml:space="preserve">The natural history of Annette Island, Alaska </t>
  </si>
  <si>
    <t xml:space="preserve">Salogga</t>
  </si>
  <si>
    <t xml:space="preserve">DiaFelice</t>
  </si>
  <si>
    <t xml:space="preserve">Occurrence, symptoms and probable cause, Discula species, of Cornus leaf anthracnose</t>
  </si>
  <si>
    <t xml:space="preserve">Schmierer</t>
  </si>
  <si>
    <t xml:space="preserve">Christee</t>
  </si>
  <si>
    <t xml:space="preserve">Visual resource management in the US Forest Service: history of litigation and legislation, application of techniques and policy implications</t>
  </si>
  <si>
    <t xml:space="preserve">Serafini</t>
  </si>
  <si>
    <t xml:space="preserve">A mathematical model of wood pyrolysis</t>
  </si>
  <si>
    <t xml:space="preserve">Terri</t>
  </si>
  <si>
    <t xml:space="preserve">Agee</t>
  </si>
  <si>
    <t xml:space="preserve">Forest restoration of Sun Creek, Crater Lake National Park</t>
  </si>
  <si>
    <t xml:space="preserve">Turton</t>
  </si>
  <si>
    <t xml:space="preserve">Sediment transport in a small stream draining a volcanic ash covered watershed in the Cascade foothills of southwestern Washington</t>
  </si>
  <si>
    <t xml:space="preserve">Vidaurre</t>
  </si>
  <si>
    <t xml:space="preserve">Sergio</t>
  </si>
  <si>
    <t xml:space="preserve">Francisco</t>
  </si>
  <si>
    <t xml:space="preserve">Some variables affecting the principal mechanical and physical properties of sisal-fiber reinforced, sulfur-based composite boards</t>
  </si>
  <si>
    <t xml:space="preserve">Jen</t>
  </si>
  <si>
    <t xml:space="preserve">Wheat straw pulping and lignin characterization</t>
  </si>
  <si>
    <t xml:space="preserve">Warkentin</t>
  </si>
  <si>
    <t xml:space="preserve">Responses of Orgyia antiqua to its host plants</t>
  </si>
  <si>
    <t xml:space="preserve">McKean</t>
  </si>
  <si>
    <t xml:space="preserve">All-digital flow control: a case study</t>
  </si>
  <si>
    <t xml:space="preserve">Zarnowitz</t>
  </si>
  <si>
    <t xml:space="preserve">Jill</t>
  </si>
  <si>
    <t xml:space="preserve">The effect of forest management on cavity-nesting birth populations in the Olympic National Forest, Washington</t>
  </si>
  <si>
    <t xml:space="preserve">Betinec</t>
  </si>
  <si>
    <t xml:space="preserve">The utilization of fungal chitosan as a possible fiber source</t>
  </si>
  <si>
    <t xml:space="preserve">Porter</t>
  </si>
  <si>
    <t xml:space="preserve">History, ecology, and management of an introduced wapiti population in Mount Rainier National Park, Washington</t>
  </si>
  <si>
    <t xml:space="preserve">Dick</t>
  </si>
  <si>
    <t xml:space="preserve">An analysis of human responses to contacts with wildlife in urban parks</t>
  </si>
  <si>
    <t xml:space="preserve">Kaitpraneet</t>
  </si>
  <si>
    <t xml:space="preserve">San</t>
  </si>
  <si>
    <t xml:space="preserve">Bitterbrush (Purshia tridentata [Pursh] DC) as a dynamic fuel complex</t>
  </si>
  <si>
    <t xml:space="preserve">Ecosystem development in Abies amabilis stands of the Washington Cascades: root growth and its role in net primary production</t>
  </si>
  <si>
    <t xml:space="preserve">Conrad</t>
  </si>
  <si>
    <t xml:space="preserve">Development and growth of even-aged and multi-aged mixed stands of Douglas-fir and grand fir : on the east slope of the Washington Cascades</t>
  </si>
  <si>
    <t xml:space="preserve">Mechanical and physical properties of fiber-reinforced, sulfur-based composites: made with pure and modified sulfur</t>
  </si>
  <si>
    <t xml:space="preserve">Littke</t>
  </si>
  <si>
    <t xml:space="preserve">Willis</t>
  </si>
  <si>
    <t xml:space="preserve">Nitrogen uptake by mycorrhizal fungi and mycorrhizal Douglas-fir</t>
  </si>
  <si>
    <t xml:space="preserve">Masini</t>
  </si>
  <si>
    <t xml:space="preserve">Livia</t>
  </si>
  <si>
    <t xml:space="preserve">Survey of visitors to the Archipielago de Los Roques Marine National Park, Venezuela: their characteristics, behavior and opinions</t>
  </si>
  <si>
    <t xml:space="preserve">Mathur</t>
  </si>
  <si>
    <t xml:space="preserve">Vijay</t>
  </si>
  <si>
    <t xml:space="preserve">Kumar</t>
  </si>
  <si>
    <t xml:space="preserve">Characterization of spent sulphite liquor-phenol condensation</t>
  </si>
  <si>
    <t xml:space="preserve">Meshgini</t>
  </si>
  <si>
    <t xml:space="preserve">Mehdi</t>
  </si>
  <si>
    <t xml:space="preserve">Kinetics and mechanism of the acid-catalyzed alpha-aryl ether hydrolysis of some lignin model compounds</t>
  </si>
  <si>
    <t xml:space="preserve">Mikels</t>
  </si>
  <si>
    <t xml:space="preserve">Ruth</t>
  </si>
  <si>
    <t xml:space="preserve">Melamine, a controlled release fertilizer for conifer seedlings</t>
  </si>
  <si>
    <t xml:space="preserve">Pezeshki</t>
  </si>
  <si>
    <t xml:space="preserve">Sadronin</t>
  </si>
  <si>
    <t xml:space="preserve">Rezd</t>
  </si>
  <si>
    <t xml:space="preserve">A comparitive study of the physiological characteristics of growth patterns and biomass production of an artificially regenerated red alder (Alnus rubra Bong) and black cottonwood (Populus richocarpa Torr &amp; Gray)</t>
  </si>
  <si>
    <t xml:space="preserve">Micro-economic properties of four local forest tax methods</t>
  </si>
  <si>
    <t xml:space="preserve">San Clemente</t>
  </si>
  <si>
    <t xml:space="preserve">Alkaline autoxidation of 4-ethylguaiacol / by Marion Ronald San Clemente</t>
  </si>
  <si>
    <t xml:space="preserve">The role of exotic species in plant succession following human disturbance in an alpine area: of Olympic National Park, Washington</t>
  </si>
  <si>
    <t xml:space="preserve">Teskey</t>
  </si>
  <si>
    <t xml:space="preserve">O</t>
  </si>
  <si>
    <t xml:space="preserve">Acclimation of Abies amabilis to water and temperature stress in a natural environment</t>
  </si>
  <si>
    <t xml:space="preserve">Archibald</t>
  </si>
  <si>
    <t xml:space="preserve">Minnie</t>
  </si>
  <si>
    <t xml:space="preserve">Effect of nitrogen fertilization on allometric relationships in Douglas-fir in western Washington</t>
  </si>
  <si>
    <t xml:space="preserve">Barbour</t>
  </si>
  <si>
    <t xml:space="preserve">The Hoko alder: a wood technological approach to the conservation of waterlogged archaeological wood</t>
  </si>
  <si>
    <t xml:space="preserve">Non thesis Evaluating reforestation systems: a joint approach using computer simulation and linear programming </t>
  </si>
  <si>
    <t xml:space="preserve">Benson</t>
  </si>
  <si>
    <t xml:space="preserve">Kristine</t>
  </si>
  <si>
    <t xml:space="preserve">Nitrogen dynamics and litter decomposition rates in an age sequence of white spruce stands on the Tanana River, Fairbanks, Alaska</t>
  </si>
  <si>
    <t xml:space="preserve">Feeding ecology of the common barn-owl in North America</t>
  </si>
  <si>
    <t xml:space="preserve">Chapman</t>
  </si>
  <si>
    <t xml:space="preserve">Roberta</t>
  </si>
  <si>
    <t xml:space="preserve">Jeanne</t>
  </si>
  <si>
    <t xml:space="preserve">Growth, nitrogen content and water relations of sludge-treated Douglas-fir seedlings</t>
  </si>
  <si>
    <t xml:space="preserve">Barbara</t>
  </si>
  <si>
    <t xml:space="preserve">Black cottonwood (Populus trichocarpa) organosolv pulping and chemical composition</t>
  </si>
  <si>
    <t xml:space="preserve">Dutt</t>
  </si>
  <si>
    <t xml:space="preserve">Sujit</t>
  </si>
  <si>
    <t xml:space="preserve">An evaluation of the effect of variables in proximate analysis of biomass fuels to standardize the test procedure</t>
  </si>
  <si>
    <t xml:space="preserve">Duvall</t>
  </si>
  <si>
    <t xml:space="preserve">D L</t>
  </si>
  <si>
    <t xml:space="preserve">The effect of spacing on tree diameter in Douglas-fir plantations</t>
  </si>
  <si>
    <t xml:space="preserve">Frankel</t>
  </si>
  <si>
    <t xml:space="preserve">Decay capacity of Heterobasidion annosum isolates from individual western hemlock trees within and between standards exhibiting a range of decay rates</t>
  </si>
  <si>
    <t xml:space="preserve">Gruza</t>
  </si>
  <si>
    <t xml:space="preserve">Gale</t>
  </si>
  <si>
    <t xml:space="preserve">The role of a national park in a developing country: a conflict of interests in Lesotho</t>
  </si>
  <si>
    <t xml:space="preserve">Hills</t>
  </si>
  <si>
    <t xml:space="preserve">Incubation capacity as a limiting factor of shorebird clutch size</t>
  </si>
  <si>
    <t xml:space="preserve">Honda</t>
  </si>
  <si>
    <t xml:space="preserve">Non thesis</t>
  </si>
  <si>
    <t xml:space="preserve">Jon</t>
  </si>
  <si>
    <t xml:space="preserve">Effect of fiber length and sheet density on the fracture resistance of paper</t>
  </si>
  <si>
    <t xml:space="preserve">Julin</t>
  </si>
  <si>
    <t xml:space="preserve">Reinhold</t>
  </si>
  <si>
    <t xml:space="preserve">Response of second growth Douglas-fir to Great Blue Heron nesting activity</t>
  </si>
  <si>
    <t xml:space="preserve">Koth</t>
  </si>
  <si>
    <t xml:space="preserve">Structured group process techniques: implications for use in interdisciplinary problem solving</t>
  </si>
  <si>
    <t xml:space="preserve">Lacker</t>
  </si>
  <si>
    <t xml:space="preserve">Effects of the May 18, 1980 eruption of Mount Saint Helens on stem and diameter growth of Pacific silver fir and Douglas-fir</t>
  </si>
  <si>
    <t xml:space="preserve">Kelly</t>
  </si>
  <si>
    <t xml:space="preserve">Brooke</t>
  </si>
  <si>
    <t xml:space="preserve">Diurnal and seasonal patterns of Heterobasidion annosum spore release and deposition in western hemlock stands of the Pacific Northwest</t>
  </si>
  <si>
    <t xml:space="preserve">Mercer</t>
  </si>
  <si>
    <t xml:space="preserve">Annette</t>
  </si>
  <si>
    <t xml:space="preserve">Linn</t>
  </si>
  <si>
    <t xml:space="preserve">Financing strategies for county parks and recreation: with a look at five Washington counties</t>
  </si>
  <si>
    <t xml:space="preserve">Deborah</t>
  </si>
  <si>
    <t xml:space="preserve">Elaine</t>
  </si>
  <si>
    <t xml:space="preserve">Leopold</t>
  </si>
  <si>
    <t xml:space="preserve">A 13,500 year pollen record from Mercer Slough, King County, Washington</t>
  </si>
  <si>
    <t xml:space="preserve">Ogunyinka</t>
  </si>
  <si>
    <t xml:space="preserve">Olanrewaju</t>
  </si>
  <si>
    <t xml:space="preserve">Musbau</t>
  </si>
  <si>
    <t xml:space="preserve">Interpreting the activities of the Oyo State Forest Service, Nigeria</t>
  </si>
  <si>
    <t xml:space="preserve">Ono</t>
  </si>
  <si>
    <t xml:space="preserve">Shigeru</t>
  </si>
  <si>
    <t xml:space="preserve">Appraisal of afforestation projects in developing countries</t>
  </si>
  <si>
    <t xml:space="preserve">Parmelee</t>
  </si>
  <si>
    <t xml:space="preserve">A comparison of the cognitive effectiveness of reading and listening to interpretive slide presentations</t>
  </si>
  <si>
    <t xml:space="preserve">Reanier</t>
  </si>
  <si>
    <t xml:space="preserve">The potential of gelifluction deposits at Walker Lake, Brooks Range, Alaska as sources of paleoenvironmental data</t>
  </si>
  <si>
    <t xml:space="preserve">Effects of forest management on the vegetative cover of mountain goat winter range on the west slope of the north Washington Cascades</t>
  </si>
  <si>
    <t xml:space="preserve">Trsek</t>
  </si>
  <si>
    <t xml:space="preserve">Garig</t>
  </si>
  <si>
    <t xml:space="preserve">Ron</t>
  </si>
  <si>
    <t xml:space="preserve">The pulping of Douglas-fir shredded chips and rice straw by the soda process</t>
  </si>
  <si>
    <t xml:space="preserve">Gabriel</t>
  </si>
  <si>
    <t xml:space="preserve">Foliar morphology and the acclimation of shade tolerant conifers to varying light levels</t>
  </si>
  <si>
    <t xml:space="preserve">Daniel Jr</t>
  </si>
  <si>
    <t xml:space="preserve">Height growth patterns in a juvenile Douglas-fir stand, effects of planting site, Microtopography and lammas occurrence </t>
  </si>
  <si>
    <t xml:space="preserve">Westling</t>
  </si>
  <si>
    <t xml:space="preserve">Eric  Gustaf</t>
  </si>
  <si>
    <t xml:space="preserve">The direct alkaline recovery system: an alternative to kraft recovery</t>
  </si>
  <si>
    <t xml:space="preserve">Whitmore</t>
  </si>
  <si>
    <t xml:space="preserve">The interaction of bark beetle (Coleoptera: scolytidae) populations with their arthropod predators and parasites in felled Alaskan white spruce</t>
  </si>
  <si>
    <t xml:space="preserve">Yonaka</t>
  </si>
  <si>
    <t xml:space="preserve">Dermot</t>
  </si>
  <si>
    <t xml:space="preserve">Field evaluation of baling whole trees and residue as an alternative method of materials handling</t>
  </si>
  <si>
    <t xml:space="preserve">Zabowski</t>
  </si>
  <si>
    <t xml:space="preserve">Darlene</t>
  </si>
  <si>
    <t xml:space="preserve">Sludge leachate effects on Cd, Cu and Zn adsorption by an acidic forest soil</t>
  </si>
  <si>
    <t xml:space="preserve">Aubry</t>
  </si>
  <si>
    <t xml:space="preserve">The Cascade red fox: distribution, morphology, zoogeoraphy and ecology</t>
  </si>
  <si>
    <t xml:space="preserve">Stabilization of wood polysaccharides with ammonia and hydrogen sulfide</t>
  </si>
  <si>
    <t xml:space="preserve">Reproductive ecology of fruit bats and seasonality of fruit production in a Costa Rican cloud forest</t>
  </si>
  <si>
    <t xml:space="preserve">Constraints on winter habitat selection by the mountain goat (Oreamnos americanus) in Alaska</t>
  </si>
  <si>
    <t xml:space="preserve">Horng</t>
  </si>
  <si>
    <t xml:space="preserve">Fu-Wen</t>
  </si>
  <si>
    <t xml:space="preserve">Anion retention mechanisms in four forest soils: relevance to the leaching process</t>
  </si>
  <si>
    <t xml:space="preserve">Lyndon</t>
  </si>
  <si>
    <t xml:space="preserve">The floodplain and wetland vegetation of two Pacific Northwest river ecosystems</t>
  </si>
  <si>
    <t xml:space="preserve">An economic model of uneven-aged forest stands</t>
  </si>
  <si>
    <t xml:space="preserve">The quaternary history of the Lituya glacial refugium, Alaska</t>
  </si>
  <si>
    <t xml:space="preserve">Nalini</t>
  </si>
  <si>
    <t xml:space="preserve">Moreshwar</t>
  </si>
  <si>
    <t xml:space="preserve">The effects of epiphytes on nutrient cycles within temperate and tropical rainforest tree canopies</t>
  </si>
  <si>
    <t xml:space="preserve">Ong</t>
  </si>
  <si>
    <t xml:space="preserve">Ching</t>
  </si>
  <si>
    <t xml:space="preserve">Development of a computer simulation system for the design of absorbent fiber assemblages</t>
  </si>
  <si>
    <t xml:space="preserve">Priasukmana</t>
  </si>
  <si>
    <t xml:space="preserve">Soetarso</t>
  </si>
  <si>
    <t xml:space="preserve">Sawing of sweep logs using a live-sawing simulation model</t>
  </si>
  <si>
    <t xml:space="preserve">Ryan</t>
  </si>
  <si>
    <t xml:space="preserve">The role of acid and aluminum-rich media in the growth and nutrition of Pacific Northwest conifers</t>
  </si>
  <si>
    <t xml:space="preserve">Rygiewicz</t>
  </si>
  <si>
    <t xml:space="preserve">Thaddeus</t>
  </si>
  <si>
    <t xml:space="preserve">Bledsoe</t>
  </si>
  <si>
    <t xml:space="preserve">Effects of mycorrhizas and pH on nitrogen and potassium fluxes in Pacific Northwest coniferous roots</t>
  </si>
  <si>
    <t xml:space="preserve">Biology and conservation of the endangered Hawaiian Dark-rumped Petrel (Pterodroma phaeopygia sandwichensis) </t>
  </si>
  <si>
    <t xml:space="preserve">Simpson</t>
  </si>
  <si>
    <t xml:space="preserve">Predicting evapotranspiration, leaf resistance and soil water budget of a Douglas-fir forest</t>
  </si>
  <si>
    <t xml:space="preserve">Milton</t>
  </si>
  <si>
    <t xml:space="preserve">Eddy correlation fluxes of sensible heat and momentum in the roughness sublayer of a 30-m Douglas-fir forest</t>
  </si>
  <si>
    <t xml:space="preserve">Victoria</t>
  </si>
  <si>
    <t xml:space="preserve">The dynamics of dispersal in an introduced mountain goat population</t>
  </si>
  <si>
    <t xml:space="preserve">Stuart</t>
  </si>
  <si>
    <t xml:space="preserve">Stand structure and development of a climax lodgepole pine forest in south-central Oregon</t>
  </si>
  <si>
    <t xml:space="preserve">Paula</t>
  </si>
  <si>
    <t xml:space="preserve">The social organization of firewood procurement and use in Africa: a study of the division of labor by sex</t>
  </si>
  <si>
    <t xml:space="preserve">Discovering Mount St Helens: a guide to Mount St Helens National Volcanic Monument</t>
  </si>
  <si>
    <t xml:space="preserve">Butterfield</t>
  </si>
  <si>
    <t xml:space="preserve">Village commons and community stability in northern New Mexico: 1598-1940</t>
  </si>
  <si>
    <t xml:space="preserve">Barry</t>
  </si>
  <si>
    <t xml:space="preserve">The impact of stand volume and tree spacing on short rotation harvesting costs for six full tree harvesting systems</t>
  </si>
  <si>
    <t xml:space="preserve">Dahlgreen</t>
  </si>
  <si>
    <t xml:space="preserve">Observations on the ecology of Vaccinium membranaceum Dougl on the southeast slope of the Washington Cascades</t>
  </si>
  <si>
    <t xml:space="preserve">Dahlgren</t>
  </si>
  <si>
    <t xml:space="preserve">Randy</t>
  </si>
  <si>
    <t xml:space="preserve">Impact of tephra perturbations on a forest soil in the Abies amabilis zone</t>
  </si>
  <si>
    <t xml:space="preserve">Heather</t>
  </si>
  <si>
    <t xml:space="preserve">Logging residue decomposition: decay rates of woody debris in four Pacific Northwest ecosystems after harvesting</t>
  </si>
  <si>
    <t xml:space="preserve">Gingerich</t>
  </si>
  <si>
    <t xml:space="preserve">Janelle</t>
  </si>
  <si>
    <t xml:space="preserve">Fecal analysis as a means of assessing the diets of snowshoe hares (lepus americanus): a test and an application</t>
  </si>
  <si>
    <t xml:space="preserve">Glenn</t>
  </si>
  <si>
    <t xml:space="preserve">Descriptive attitudinal norms of Woodland Park Zoo visitors</t>
  </si>
  <si>
    <t xml:space="preserve">Hu</t>
  </si>
  <si>
    <t xml:space="preserve">Rosalind</t>
  </si>
  <si>
    <t xml:space="preserve">Li-Fen</t>
  </si>
  <si>
    <t xml:space="preserve">Chemical and biological control of Heterobasidion annosum on western hemlock</t>
  </si>
  <si>
    <t xml:space="preserve">Lisa</t>
  </si>
  <si>
    <t xml:space="preserve">Stevann</t>
  </si>
  <si>
    <t xml:space="preserve">The insect community of Alnus rubra and Populus trichocarpa at two Pacific Northwest biomass plantations with specific reference to Pterocallis alni and its impact on growth of A rubra</t>
  </si>
  <si>
    <t xml:space="preserve">Quinsey</t>
  </si>
  <si>
    <t xml:space="preserve">Downey</t>
  </si>
  <si>
    <t xml:space="preserve">Fire and grazing effects in western juniper woodlands of central Oregon</t>
  </si>
  <si>
    <t xml:space="preserve">Routt</t>
  </si>
  <si>
    <t xml:space="preserve">Social forestry in India: observations on a sylvan enclosure movement</t>
  </si>
  <si>
    <t xml:space="preserve">Stoner</t>
  </si>
  <si>
    <t xml:space="preserve">Solution dynamics in Spodosols of Arctic Alaska: the critical role of episodic events in pedogenesis</t>
  </si>
  <si>
    <t xml:space="preserve">The effect of stand density and different limiting factors on leaf area of lodgepole pine</t>
  </si>
  <si>
    <t xml:space="preserve">Tirtowidjojo</t>
  </si>
  <si>
    <t xml:space="preserve">Part I, Kinetic study of acid catalyzed organosolv delignification of western cottonwood (Populus trichocarpa) ; Part II, Organosolv lignin solubility in aqueous methanol and molecular weight distribution</t>
  </si>
  <si>
    <t xml:space="preserve">MSME</t>
  </si>
  <si>
    <t xml:space="preserve">Wyman</t>
  </si>
  <si>
    <t xml:space="preserve">Animated output for simulations with applications to feller buncher designs</t>
  </si>
  <si>
    <t xml:space="preserve">Community and the northwestern logger</t>
  </si>
  <si>
    <t xml:space="preserve">Constance</t>
  </si>
  <si>
    <t xml:space="preserve">Morphological and physiological changes in red alder and black cottonwood seedlings during flooding and recovery</t>
  </si>
  <si>
    <t xml:space="preserve">Helgath</t>
  </si>
  <si>
    <t xml:space="preserve">Sheila</t>
  </si>
  <si>
    <t xml:space="preserve">The application of the marketing concept, lifestyle, to natural resource management in southeast Alaska</t>
  </si>
  <si>
    <t xml:space="preserve">Hoberg</t>
  </si>
  <si>
    <t xml:space="preserve">Systematics, zoogeography and ecology of Platyhelminth parasites of the seabird family Alcidae (Charadriiformes : suborder Alcae)</t>
  </si>
  <si>
    <t xml:space="preserve">Huff</t>
  </si>
  <si>
    <t xml:space="preserve">Post-fire succession in the Olympic Mountains, Washington : forest vegetation, fuels, and avifauna</t>
  </si>
  <si>
    <t xml:space="preserve">Jabbouri</t>
  </si>
  <si>
    <t xml:space="preserve">Sabah</t>
  </si>
  <si>
    <t xml:space="preserve">Toma</t>
  </si>
  <si>
    <t xml:space="preserve">Development of a hydrologic and nutrient budget model for a small forested watershed</t>
  </si>
  <si>
    <t xml:space="preserve">McKetta</t>
  </si>
  <si>
    <t xml:space="preserve">The stability rationale in forest management: short-run economic implications of even flow harvest constraints</t>
  </si>
  <si>
    <t xml:space="preserve">New biochemical methods for conifer reforestation</t>
  </si>
  <si>
    <t xml:space="preserve">Nichols</t>
  </si>
  <si>
    <t xml:space="preserve">Quantitative impacts of western spruce budworm defoliation on Douglas-fir and grand fir height and diameter growth</t>
  </si>
  <si>
    <t xml:space="preserve">Penland</t>
  </si>
  <si>
    <t xml:space="preserve">Avian responses to a gradient of urbanization in Seattle, Washington</t>
  </si>
  <si>
    <t xml:space="preserve">Roise</t>
  </si>
  <si>
    <t xml:space="preserve">A nonlinear programming approach to stand level optimization</t>
  </si>
  <si>
    <t xml:space="preserve">Ladd</t>
  </si>
  <si>
    <t xml:space="preserve">Allelopathic effects of western hemlock needles</t>
  </si>
  <si>
    <t xml:space="preserve">Yahaioui</t>
  </si>
  <si>
    <t xml:space="preserve">Amar</t>
  </si>
  <si>
    <t xml:space="preserve">Controlled release of bioactive chemicals from polymeric systems</t>
  </si>
  <si>
    <t xml:space="preserve">Yarwudhi</t>
  </si>
  <si>
    <t xml:space="preserve">Chanchai</t>
  </si>
  <si>
    <t xml:space="preserve">An evaluation of predictive tools for forest soil compaction studies</t>
  </si>
  <si>
    <t xml:space="preserve">Gamponia</t>
  </si>
  <si>
    <t xml:space="preserve">Villamor</t>
  </si>
  <si>
    <t xml:space="preserve">Optimal rotation and search for a growing asset</t>
  </si>
  <si>
    <t xml:space="preserve">Antieau</t>
  </si>
  <si>
    <t xml:space="preserve">Clayton</t>
  </si>
  <si>
    <t xml:space="preserve">Patterns of natural variation in oceanspray, Holodiscus discolor (Pursh) Maxim (Rosaceae)</t>
  </si>
  <si>
    <t xml:space="preserve">Root enhancing treatments to increase survival and growth of Douglas-fir seedlings in southwestern Oregon</t>
  </si>
  <si>
    <t xml:space="preserve">Christien</t>
  </si>
  <si>
    <t xml:space="preserve">Chantal</t>
  </si>
  <si>
    <t xml:space="preserve">Chemical modification of bleaching and beating</t>
  </si>
  <si>
    <t xml:space="preserve">Effects of tephra deposition on the movement and distribution of nutrients within a forest soil</t>
  </si>
  <si>
    <t xml:space="preserve">Cooper</t>
  </si>
  <si>
    <t xml:space="preserve">Kathy</t>
  </si>
  <si>
    <t xml:space="preserve">The occurrence of a dry lower duff layer in Western Washington and Oregon</t>
  </si>
  <si>
    <t xml:space="preserve">Freedman</t>
  </si>
  <si>
    <t xml:space="preserve">Organizational perceptions on implementing the Mt Baker-Snoqualmie National Forest Land Management Plan</t>
  </si>
  <si>
    <t xml:space="preserve">Greenleaf-Jenkins</t>
  </si>
  <si>
    <t xml:space="preserve">Judith</t>
  </si>
  <si>
    <t xml:space="preserve">Distribution, availability, and foliar accumulation of heavy metals in dewatered sewage sludge applied to two acid forest soils</t>
  </si>
  <si>
    <t xml:space="preserve">Hinkley</t>
  </si>
  <si>
    <t xml:space="preserve">An interpretation of the maple collection of Washington Park Arboretum</t>
  </si>
  <si>
    <t xml:space="preserve">Klein</t>
  </si>
  <si>
    <t xml:space="preserve">Leigh</t>
  </si>
  <si>
    <t xml:space="preserve">Branching patterns in saplings of Douglas-fir and grand fir: an investiation into branching patterns as ecological indicators</t>
  </si>
  <si>
    <t xml:space="preserve">Lewis</t>
  </si>
  <si>
    <t xml:space="preserve">Seedfall, germination, and early survival of red alder</t>
  </si>
  <si>
    <t xml:space="preserve">Li</t>
  </si>
  <si>
    <t xml:space="preserve">Habin</t>
  </si>
  <si>
    <t xml:space="preserve">A description of environmental gradients in relation to growth variations of Douglas-fir along Hugo Peak, Pack Forest, Washington</t>
  </si>
  <si>
    <t xml:space="preserve">Madsen</t>
  </si>
  <si>
    <t xml:space="preserve">Sarah</t>
  </si>
  <si>
    <t xml:space="preserve">Habitat use by cavity-nesting birds in the Okanogan National Forest, Washington</t>
  </si>
  <si>
    <t xml:space="preserve">Magley</t>
  </si>
  <si>
    <t xml:space="preserve">Bryan</t>
  </si>
  <si>
    <t xml:space="preserve">The influence of lifting date on tree establishment and its relationship to carbohydrate content</t>
  </si>
  <si>
    <t xml:space="preserve">Marcus-Jones</t>
  </si>
  <si>
    <t xml:space="preserve">An analysis of the Department of Natural Resources urban and transition lands</t>
  </si>
  <si>
    <t xml:space="preserve">Mattson</t>
  </si>
  <si>
    <t xml:space="preserve">Control of thickness loss in hot pressing hardwood plywood</t>
  </si>
  <si>
    <t xml:space="preserve">McCorquodale</t>
  </si>
  <si>
    <t xml:space="preserve">McKay</t>
  </si>
  <si>
    <t xml:space="preserve">The ecology of elk (Cervus elaphus) in the shrub-steppe of Washington</t>
  </si>
  <si>
    <t xml:space="preserve">Milligan</t>
  </si>
  <si>
    <t xml:space="preserve">Dorothy</t>
  </si>
  <si>
    <t xml:space="preserve">The ecology of avian use of urban freshwater wetlands in King County, Washington</t>
  </si>
  <si>
    <t xml:space="preserve">Naslund</t>
  </si>
  <si>
    <t xml:space="preserve">Nitrogen cycling in a subalpine heath ecosystem, Mt Baker, Washington</t>
  </si>
  <si>
    <t xml:space="preserve">Lib</t>
  </si>
  <si>
    <t xml:space="preserve">Halpin</t>
  </si>
  <si>
    <t xml:space="preserve">Living off the land: a study of contemporary patterns of subsistence in Tetlin, Alaska</t>
  </si>
  <si>
    <t xml:space="preserve">The essential oil of Conyza canadensis</t>
  </si>
  <si>
    <t xml:space="preserve">Van der Wal</t>
  </si>
  <si>
    <t xml:space="preserve">Dirk</t>
  </si>
  <si>
    <t xml:space="preserve">A proposed concept of branch autonomy and non-ring production in branches of Douglas-fir and grand fir</t>
  </si>
  <si>
    <t xml:space="preserve">Zhang</t>
  </si>
  <si>
    <t xml:space="preserve">Weihua</t>
  </si>
  <si>
    <t xml:space="preserve">Cundy</t>
  </si>
  <si>
    <t xml:space="preserve">Modeling of overland flow and erosion on a forest road surface </t>
  </si>
  <si>
    <t xml:space="preserve">Aravamuthan</t>
  </si>
  <si>
    <t xml:space="preserve">Rajagopalan</t>
  </si>
  <si>
    <t xml:space="preserve">Cellulose protection in bleaching and chemical modification of refining</t>
  </si>
  <si>
    <t xml:space="preserve">Blake</t>
  </si>
  <si>
    <t xml:space="preserve">Characterization of soil nitrogen and sulfur availability in relation to volume response of Douglas fir (Pseudotsuga menzesii Mirb Franco) in western Oregon and Washington</t>
  </si>
  <si>
    <t xml:space="preserve">Cho</t>
  </si>
  <si>
    <t xml:space="preserve">Hern</t>
  </si>
  <si>
    <t xml:space="preserve">Kinetic study of the kraft pulping process: alternatives to the H-factor measurement</t>
  </si>
  <si>
    <t xml:space="preserve">McCarthy</t>
  </si>
  <si>
    <t xml:space="preserve">Macromolecular characteristics of lignin and kinetics of delignification of Western Hemlock in a flow-through reactor under alkaline conditions</t>
  </si>
  <si>
    <t xml:space="preserve">Graumlich</t>
  </si>
  <si>
    <t xml:space="preserve">Long-term records of temperature and precipitation in the Pacific Northwest derived from tree rings</t>
  </si>
  <si>
    <t xml:space="preserve">Hanover</t>
  </si>
  <si>
    <t xml:space="preserve">The role of (+)-catechin in the brightness loss of western hemlock mechanical pulp</t>
  </si>
  <si>
    <t xml:space="preserve">McFadden</t>
  </si>
  <si>
    <t xml:space="preserve">Short rotation intensive culture management of red alder</t>
  </si>
  <si>
    <t xml:space="preserve">Mecifi</t>
  </si>
  <si>
    <t xml:space="preserve">Fethi</t>
  </si>
  <si>
    <t xml:space="preserve">The effect of sludge and thinning treatments on some of the physical, mechanical and anatomical properties of Douglas-fir (Pseudotsuga menziesii (Mirb) Franco) wood</t>
  </si>
  <si>
    <t xml:space="preserve">Muth</t>
  </si>
  <si>
    <t xml:space="preserve">Structural differentiation and community growth: a case study of natural resource development and social change in selected Alaskan communities</t>
  </si>
  <si>
    <t xml:space="preserve">Northey</t>
  </si>
  <si>
    <t xml:space="preserve">The alkaline air oxidation of vanillin</t>
  </si>
  <si>
    <t xml:space="preserve">Pattaratuma</t>
  </si>
  <si>
    <t xml:space="preserve">Apichart</t>
  </si>
  <si>
    <t xml:space="preserve">A systematic land use planning model and case study Mae Sa Watershed, Chiang Mai Province, Thailand</t>
  </si>
  <si>
    <t xml:space="preserve">Estimating parameters of nonlinear growth models: a comparison of jackknife and standard least squares</t>
  </si>
  <si>
    <t xml:space="preserve">Rollins</t>
  </si>
  <si>
    <t xml:space="preserve">Measuring recreation satisfaction within a national park setting: the West Coast Trail area of Pacific Rim National Park</t>
  </si>
  <si>
    <t xml:space="preserve">Salazar</t>
  </si>
  <si>
    <t xml:space="preserve">Debra</t>
  </si>
  <si>
    <t xml:space="preserve">Political processes and forest practice legislation</t>
  </si>
  <si>
    <t xml:space="preserve">Schulte</t>
  </si>
  <si>
    <t xml:space="preserve">Stomatal responses to leaf water potential in Populus</t>
  </si>
  <si>
    <t xml:space="preserve">The alkaline oxidation of acetovanillone</t>
  </si>
  <si>
    <t xml:space="preserve">A study of host susceptibility to attack by the Sitka spruce weevil as related to local weather patterns in western Washington</t>
  </si>
  <si>
    <t xml:space="preserve">Zahn</t>
  </si>
  <si>
    <t xml:space="preserve">Helmut</t>
  </si>
  <si>
    <t xml:space="preserve">Use of thermal cover by elk (Cervus elaphus) on a western Washington summer range</t>
  </si>
  <si>
    <t xml:space="preserve">Bron</t>
  </si>
  <si>
    <t xml:space="preserve">Erik</t>
  </si>
  <si>
    <t xml:space="preserve">Collection of pulping liquor mass transfer data</t>
  </si>
  <si>
    <t xml:space="preserve">Susanne</t>
  </si>
  <si>
    <t xml:space="preserve">Sexual allocation patterns in red alder (Alnus rubra Bong) along three elevation transects</t>
  </si>
  <si>
    <t xml:space="preserve">The fate of Oregonin, a diarylheptanoid xyloside, in a semichemical mechanical pulping system</t>
  </si>
  <si>
    <t xml:space="preserve">Coen</t>
  </si>
  <si>
    <t xml:space="preserve">Field and laboratory studies of the seasonal life history of the smaller European Elm Bark Beetle in Seattle, Washington</t>
  </si>
  <si>
    <t xml:space="preserve">de Negri</t>
  </si>
  <si>
    <t xml:space="preserve">Graciela</t>
  </si>
  <si>
    <t xml:space="preserve">Jimenez</t>
  </si>
  <si>
    <t xml:space="preserve">Fertilization effects on longitudinal shrinkage of loblolly pine (Pinus taeda L)</t>
  </si>
  <si>
    <t xml:space="preserve">Delany</t>
  </si>
  <si>
    <t xml:space="preserve">Natural variation of Eriogonum niveum and its relation to management of wildlife habitat</t>
  </si>
  <si>
    <t xml:space="preserve">Figliola</t>
  </si>
  <si>
    <t xml:space="preserve">Studies in the physiology, morphology, and anatomy of Populus trichocarpa, Populus deltoides, and their hybrids</t>
  </si>
  <si>
    <t xml:space="preserve">Finney</t>
  </si>
  <si>
    <t xml:space="preserve">Effects of low intensity fire on the successional development of seral lodgepole pine forests in the North Cascades</t>
  </si>
  <si>
    <t xml:space="preserve">Friedman-Thomas</t>
  </si>
  <si>
    <t xml:space="preserve">Rachel</t>
  </si>
  <si>
    <t xml:space="preserve">Effects of nitrogen fertilization on fine root and mycorrhizal biomass in a second growth Douglas-fir stand in western Washington</t>
  </si>
  <si>
    <t xml:space="preserve">Goodpasture</t>
  </si>
  <si>
    <t xml:space="preserve">Mason</t>
  </si>
  <si>
    <t xml:space="preserve">The effects of anthropogenic disturbances on benthic faunal communities in Thornton and Coal Creek, King County, Washington</t>
  </si>
  <si>
    <t xml:space="preserve">Gouvenain</t>
  </si>
  <si>
    <t xml:space="preserve">Roland</t>
  </si>
  <si>
    <t xml:space="preserve">De</t>
  </si>
  <si>
    <t xml:space="preserve">Natural revegetation of impacted sites: a model for artificial revegetation in the North Cascade Mountains</t>
  </si>
  <si>
    <t xml:space="preserve">Hegstrom</t>
  </si>
  <si>
    <t xml:space="preserve">Heavy metal accumulation and toxicity in small mammals as a result of sewage sludge application to Douglas-fir forests</t>
  </si>
  <si>
    <t xml:space="preserve">Kertis</t>
  </si>
  <si>
    <t xml:space="preserve">Vegetation dynamics and disturbance history of Oak Patch Natural Area Preserve, Mason County, Washington</t>
  </si>
  <si>
    <t xml:space="preserve">Klingle</t>
  </si>
  <si>
    <t xml:space="preserve">Gene</t>
  </si>
  <si>
    <t xml:space="preserve">Effects of grass legume competition on shrub and hardwood invasion in newly harvested clearcuts</t>
  </si>
  <si>
    <t xml:space="preserve">Meng</t>
  </si>
  <si>
    <t xml:space="preserve">Xiandong</t>
  </si>
  <si>
    <t xml:space="preserve">Crown shape and growth of young Douglas-fir under different sunlight environments</t>
  </si>
  <si>
    <t xml:space="preserve">Milner</t>
  </si>
  <si>
    <t xml:space="preserve">The response of birds to potential habitat alteration and heavy metal accumulation following sewage application in Douglas-fir forests</t>
  </si>
  <si>
    <t xml:space="preserve">Alberto</t>
  </si>
  <si>
    <t xml:space="preserve">Ricardo</t>
  </si>
  <si>
    <t xml:space="preserve">Internal loading of cellulosic pulps with in situ precipitated insoluble salts</t>
  </si>
  <si>
    <t xml:space="preserve">Pei</t>
  </si>
  <si>
    <t xml:space="preserve">Chyi-Jai</t>
  </si>
  <si>
    <t xml:space="preserve">Post-defecation changes in nitrogen content of feces of captive elk (Cervus elaphus roosevelti) in relation to temperature and soil moisture</t>
  </si>
  <si>
    <t xml:space="preserve">Pfeiffer</t>
  </si>
  <si>
    <t xml:space="preserve">Christina</t>
  </si>
  <si>
    <t xml:space="preserve">Wott</t>
  </si>
  <si>
    <t xml:space="preserve">Analyses of landscape design and maintenance requirements in urban parking lots</t>
  </si>
  <si>
    <t xml:space="preserve">Stephanie</t>
  </si>
  <si>
    <t xml:space="preserve">The effect of machine piling and burning precommercial thinning residues on the growth of residual Ponderosa pine trees</t>
  </si>
  <si>
    <t xml:space="preserve">A descriptive study and evaluation of the Natural Resources Youth Camp of Western Washington</t>
  </si>
  <si>
    <t xml:space="preserve">Richmond</t>
  </si>
  <si>
    <t xml:space="preserve">Beverly</t>
  </si>
  <si>
    <t xml:space="preserve">State participation in federal land planning</t>
  </si>
  <si>
    <t xml:space="preserve">Schuh</t>
  </si>
  <si>
    <t xml:space="preserve">Simulating the effects of boom reach and slope on the productivity of swing-boom feller-bunchers in clearcuts</t>
  </si>
  <si>
    <t xml:space="preserve">Jane Worth</t>
  </si>
  <si>
    <t xml:space="preserve">Stabilization of high-yield cottonwood pulps against photo-induced discoloration</t>
  </si>
  <si>
    <t xml:space="preserve">Relationships between plant carbohydrate and disease expression in douglas-fir induced by Phellinus weirii (Murr) Gilbertson</t>
  </si>
  <si>
    <t xml:space="preserve">Attack dynamics of the spruce bark beetle, Dendroctonus rufipennis (Kirby), in south-central Alaska</t>
  </si>
  <si>
    <t xml:space="preserve">Gupta</t>
  </si>
  <si>
    <t xml:space="preserve">Indra</t>
  </si>
  <si>
    <t xml:space="preserve">Use of crown length to define stem form: segmented taper equation</t>
  </si>
  <si>
    <t xml:space="preserve">Vogt, K</t>
  </si>
  <si>
    <t xml:space="preserve">Establishment of four Salicaceae species on river bars along the Tanana River, Alaska</t>
  </si>
  <si>
    <t xml:space="preserve">Tzu-Huan</t>
  </si>
  <si>
    <t xml:space="preserve">Jennifer</t>
  </si>
  <si>
    <t xml:space="preserve">Some properties of fiber-reinforced, polyester-based composites, made with coir, jute and sisal fibers</t>
  </si>
  <si>
    <t xml:space="preserve">Miegroet</t>
  </si>
  <si>
    <t xml:space="preserve">Role of N status and N transformations in H budget, cation loss and S retention mechanisms in adjacent Douglas-fir and red alder forests</t>
  </si>
  <si>
    <t xml:space="preserve">Mohd</t>
  </si>
  <si>
    <t xml:space="preserve">Wan</t>
  </si>
  <si>
    <t xml:space="preserve">Razali B </t>
  </si>
  <si>
    <t xml:space="preserve">Development of a generalized forest growth and yield modelling system for mixed tropical forests of peninsular Malaysia</t>
  </si>
  <si>
    <t xml:space="preserve">Stabilization of jute fibers against photodegradation by antioxidants</t>
  </si>
  <si>
    <t xml:space="preserve">Sangwanit</t>
  </si>
  <si>
    <t xml:space="preserve">Uthaiwan</t>
  </si>
  <si>
    <t xml:space="preserve">Amino acid uptake by mycorrhizal and nonmycorrhizal Douglas-fir and Western hemlock seedlings</t>
  </si>
  <si>
    <t xml:space="preserve">Simonetti</t>
  </si>
  <si>
    <t xml:space="preserve">Javier</t>
  </si>
  <si>
    <t xml:space="preserve">Andres</t>
  </si>
  <si>
    <t xml:space="preserve">Microhabitat use by small mammals in central Chile</t>
  </si>
  <si>
    <t xml:space="preserve">Tinambunan</t>
  </si>
  <si>
    <t xml:space="preserve">Djaban</t>
  </si>
  <si>
    <t xml:space="preserve">Strategic planning models for timber harvesting operations in the tropical rain forests of Indonesia</t>
  </si>
  <si>
    <t xml:space="preserve">Yamaguchi</t>
  </si>
  <si>
    <t xml:space="preserve">The development of old-growth Douglas-fir forests northeast of Mount St Helens, Washington, following an AD 1480 eruption</t>
  </si>
  <si>
    <t xml:space="preserve">Aung</t>
  </si>
  <si>
    <t xml:space="preserve">Myo</t>
  </si>
  <si>
    <t xml:space="preserve">Study on anthraquinone extractives in teak</t>
  </si>
  <si>
    <t xml:space="preserve">Beeman</t>
  </si>
  <si>
    <t xml:space="preserve">Development of DNA/DNA hybridization techniques with applications to cactus systematics</t>
  </si>
  <si>
    <t xml:space="preserve">Boyle</t>
  </si>
  <si>
    <t xml:space="preserve">Taylor dispersion analysis for estimation of diffusion coefficients and molecular weights of polymers and polymeric mixtures such as lignin</t>
  </si>
  <si>
    <t xml:space="preserve">Brady</t>
  </si>
  <si>
    <t xml:space="preserve">R Smith</t>
  </si>
  <si>
    <t xml:space="preserve">Technology creates new veneer product opportunities</t>
  </si>
  <si>
    <t xml:space="preserve">Browning</t>
  </si>
  <si>
    <t xml:space="preserve">Influence of soil aluminum on armillaria root disease in Washington State</t>
  </si>
  <si>
    <t xml:space="preserve">Chamblin</t>
  </si>
  <si>
    <t xml:space="preserve">Whitten</t>
  </si>
  <si>
    <t xml:space="preserve">Galápagos National Park: the history of a unique system of conservation management</t>
  </si>
  <si>
    <t xml:space="preserve">Deal</t>
  </si>
  <si>
    <t xml:space="preserve">Development of mixed western hemlock-sitka spruce stands on the Tongass National Forest</t>
  </si>
  <si>
    <t xml:space="preserve">Fenn</t>
  </si>
  <si>
    <t xml:space="preserve">Carolyn</t>
  </si>
  <si>
    <t xml:space="preserve">Variation patterns in morphology and growth in F1, F2, and backcross hybrids of Populus trichocarpa T &amp; G and Populus deltoides Marsh</t>
  </si>
  <si>
    <t xml:space="preserve">Frazier</t>
  </si>
  <si>
    <t xml:space="preserve">The essential oil of western red cedar (Thuja plicata)</t>
  </si>
  <si>
    <t xml:space="preserve">Hobson</t>
  </si>
  <si>
    <t xml:space="preserve">Stand history and host selection of the mountain pine beetle in a climax lodgepole ecosystem in south central Oregon</t>
  </si>
  <si>
    <t xml:space="preserve">Lev</t>
  </si>
  <si>
    <t xml:space="preserve">Balsam poplar (Populus balsamifera) in Alaska: ecology and growth response to climate</t>
  </si>
  <si>
    <t xml:space="preserve">Mariani</t>
  </si>
  <si>
    <t xml:space="preserve">Jina</t>
  </si>
  <si>
    <t xml:space="preserve">Brown creeper (Certhia americana) abundance patterns and habitat use in the southern Washington Cascades</t>
  </si>
  <si>
    <t xml:space="preserve">Nuhn</t>
  </si>
  <si>
    <t xml:space="preserve">Soil genesis on the 1980 pyroclastic flows of Mount Saint Helens</t>
  </si>
  <si>
    <t xml:space="preserve">Janice</t>
  </si>
  <si>
    <t xml:space="preserve">Analysis and reduction of the errors of predicting prescribed burn emission</t>
  </si>
  <si>
    <t xml:space="preserve">Porada</t>
  </si>
  <si>
    <t xml:space="preserve">Joachim</t>
  </si>
  <si>
    <t xml:space="preserve">The effect of aluminum on the growth and mineral composition of Douglas-fir and western hemlock</t>
  </si>
  <si>
    <t xml:space="preserve">Microhabitat use of small mammals revealed by radiotelemetry and livetrapping</t>
  </si>
  <si>
    <t xml:space="preserve">Reinhardt</t>
  </si>
  <si>
    <t xml:space="preserve">Chlorinated emissions in smoke from burning forest fuels</t>
  </si>
  <si>
    <t xml:space="preserve">Rogers</t>
  </si>
  <si>
    <t xml:space="preserve">A study of growth stability in hybrid poplar clones</t>
  </si>
  <si>
    <t xml:space="preserve">Rossi</t>
  </si>
  <si>
    <t xml:space="preserve">Amadeo</t>
  </si>
  <si>
    <t xml:space="preserve">Acid prehydrolysis of cottonwood with sulfur dioxide</t>
  </si>
  <si>
    <t xml:space="preserve">Doreen</t>
  </si>
  <si>
    <t xml:space="preserve">The Implications of Different Spatial Scales on Interpretation of Small Mammal Habitat Association Patterns</t>
  </si>
  <si>
    <t xml:space="preserve">Liyuan</t>
  </si>
  <si>
    <t xml:space="preserve">The properties and genesis of volcanic ash influenced soils of western Washington</t>
  </si>
  <si>
    <t xml:space="preserve">Wiard</t>
  </si>
  <si>
    <t xml:space="preserve">Brenda</t>
  </si>
  <si>
    <t xml:space="preserve">Growth of selected Populus clones as affected by leaf orientation, light interception and photosynthesis</t>
  </si>
  <si>
    <t xml:space="preserve">Ager</t>
  </si>
  <si>
    <t xml:space="preserve">Genetic variation in red alder (Alnus rubra Bong) in relation to climate and geography of the Pacific Northwest</t>
  </si>
  <si>
    <t xml:space="preserve">Bowers</t>
  </si>
  <si>
    <t xml:space="preserve">Effects of windthrow on soil properties and spatial variability in southeast Alaska</t>
  </si>
  <si>
    <t xml:space="preserve">Breitsprecher</t>
  </si>
  <si>
    <t xml:space="preserve">Stem-growth periodicity of trees in a tropical wet forest of Costa Rica</t>
  </si>
  <si>
    <t xml:space="preserve">Jacqueline</t>
  </si>
  <si>
    <t xml:space="preserve">Renée</t>
  </si>
  <si>
    <t xml:space="preserve">Foliage respiration of Abies amabilis</t>
  </si>
  <si>
    <t xml:space="preserve">Aluminum biogeochemistry in a subalpine Abies amabilis ecosystem</t>
  </si>
  <si>
    <t xml:space="preserve">Gower</t>
  </si>
  <si>
    <t xml:space="preserve">Stith</t>
  </si>
  <si>
    <t xml:space="preserve">A comparison of aboveground productivity and carbon and nutrient allocation patterns of a deciduous (Larix occidentalis) and evergreen (Pinus contorta) conifer in the east slope forests of the Washington Cascades</t>
  </si>
  <si>
    <t xml:space="preserve">Hruitfiord</t>
  </si>
  <si>
    <t xml:space="preserve">The hydrogenation of glucose with Raney-nickel: an examination of the side reactions</t>
  </si>
  <si>
    <t xml:space="preserve">Mandzak</t>
  </si>
  <si>
    <t xml:space="preserve">Fertility, productivity, and management of forest lands with calcareous soils in western Montana</t>
  </si>
  <si>
    <t xml:space="preserve">Effect of various communicative methods for controlling visitor removal of pumice at Mount St Helens National Volcanic Monument</t>
  </si>
  <si>
    <t xml:space="preserve">Evelyn</t>
  </si>
  <si>
    <t xml:space="preserve">The population dynamics and habitat ecology of elk in the Mount St Helens blast zone</t>
  </si>
  <si>
    <t xml:space="preserve">O'Hara</t>
  </si>
  <si>
    <t xml:space="preserve">Incorporating spatial constraints into the timber harvest scheduling problem</t>
  </si>
  <si>
    <t xml:space="preserve">Thinning even-aged Douglas-fir stands : effects of density and structure on stand volume growth</t>
  </si>
  <si>
    <t xml:space="preserve">Douglas-fir ecosystems in western Washington: biomass and production as related to site quality and stand age</t>
  </si>
  <si>
    <t xml:space="preserve">Zuller</t>
  </si>
  <si>
    <t xml:space="preserve">An investigation of sequential cluster estimation in forest sampling</t>
  </si>
  <si>
    <t xml:space="preserve">Christiansen</t>
  </si>
  <si>
    <t xml:space="preserve">A spruce-lichen woodland in northern Alaska: post-fire regeneration and community dynamics</t>
  </si>
  <si>
    <t xml:space="preserve">Cobb</t>
  </si>
  <si>
    <t xml:space="preserve">Fields</t>
  </si>
  <si>
    <t xml:space="preserve">Development of mixed western larch, lodgepole pine, Douglas-fir, and grand fir stands in Eastern Washington</t>
  </si>
  <si>
    <t xml:space="preserve">Coble</t>
  </si>
  <si>
    <t xml:space="preserve">Maguire</t>
  </si>
  <si>
    <t xml:space="preserve">Early cumulative height growth of three upper-slope tree species in western Washington</t>
  </si>
  <si>
    <t xml:space="preserve">Czech</t>
  </si>
  <si>
    <t xml:space="preserve">The impact of recreational traffic on elk in the volcanic blast zone of Mt St Helens</t>
  </si>
  <si>
    <t xml:space="preserve">Dykes</t>
  </si>
  <si>
    <t xml:space="preserve">Jeff</t>
  </si>
  <si>
    <t xml:space="preserve">Micriobial degradation of glucoisosaccharinic acid</t>
  </si>
  <si>
    <t xml:space="preserve">Egtvedt</t>
  </si>
  <si>
    <t xml:space="preserve">Habitat use of spotted owls within the Cedar River Watershed</t>
  </si>
  <si>
    <t xml:space="preserve">Kuykendall</t>
  </si>
  <si>
    <t xml:space="preserve">Feasibility of establishing aesthetic injury levels for root weevil damage on rhododendron</t>
  </si>
  <si>
    <t xml:space="preserve">Lundquist</t>
  </si>
  <si>
    <t xml:space="preserve">Habitat use by cavity-nesting birds in the southern Washington Cascades</t>
  </si>
  <si>
    <t xml:space="preserve">Purser</t>
  </si>
  <si>
    <t xml:space="preserve">The impact of clearcut logging with high-lead yarding on spatial distribution and variability of infiltration capacities on a forest hillslope</t>
  </si>
  <si>
    <t xml:space="preserve">Redlin</t>
  </si>
  <si>
    <t xml:space="preserve">Comparison of regression models for biomass estimation of young Douglas-fir in western Washington</t>
  </si>
  <si>
    <t xml:space="preserve">Sherpa</t>
  </si>
  <si>
    <t xml:space="preserve">Lhakpa</t>
  </si>
  <si>
    <t xml:space="preserve">Norbu</t>
  </si>
  <si>
    <t xml:space="preserve">Growth of mixed and pure stands of red alder and black cottonwood in short rotation</t>
  </si>
  <si>
    <t xml:space="preserve">Swezy</t>
  </si>
  <si>
    <t xml:space="preserve">Mortality and stress of ponderosa pine after low intensity prescribed fire at Crater Lake, Oregon</t>
  </si>
  <si>
    <t xml:space="preserve">Wolfe</t>
  </si>
  <si>
    <t xml:space="preserve">Atmospheric deposition to a forest ecosystem: seasonal variation and interactions with the canopy </t>
  </si>
  <si>
    <t xml:space="preserve">Banko</t>
  </si>
  <si>
    <t xml:space="preserve">Breeding biology and conservation of the nene, Hawaiian goose (Nesochen sandvicensis)</t>
  </si>
  <si>
    <t xml:space="preserve">Bigger</t>
  </si>
  <si>
    <t xml:space="preserve">Mollie</t>
  </si>
  <si>
    <t xml:space="preserve">Effects of harvest intensity on nutrient removal, nutrient leaching and growth of seedlings in individual stands of high and low productivity red alder and Douglas-fir</t>
  </si>
  <si>
    <t xml:space="preserve">Alternative policies for environmental management : regulations, taxes/subsidies, and amenity markets</t>
  </si>
  <si>
    <t xml:space="preserve">Coleman</t>
  </si>
  <si>
    <t xml:space="preserve">Water relations of ectomycorrhizal Douglas-fir</t>
  </si>
  <si>
    <t xml:space="preserve">Adams</t>
  </si>
  <si>
    <t xml:space="preserve">An econometric model of the New Zealand lumber market</t>
  </si>
  <si>
    <t xml:space="preserve">Friend</t>
  </si>
  <si>
    <t xml:space="preserve">Nitrogen stress and fine root growth of Douglas-fir</t>
  </si>
  <si>
    <t xml:space="preserve">Homann</t>
  </si>
  <si>
    <t xml:space="preserve">Sulfur release and retention in forest soil organic matter</t>
  </si>
  <si>
    <t xml:space="preserve">Hsiang</t>
  </si>
  <si>
    <t xml:space="preserve">Variability in growth, population structure, and virulence of Heterobasidion annosum (Fr) Bref</t>
  </si>
  <si>
    <t xml:space="preserve">The fluted western hemlock of southeastern Alaska</t>
  </si>
  <si>
    <t xml:space="preserve">Käär</t>
  </si>
  <si>
    <t xml:space="preserve">Outi Maarit</t>
  </si>
  <si>
    <t xml:space="preserve">Smith. R</t>
  </si>
  <si>
    <t xml:space="preserve">A multivariate approach for assessing the importance of selected wood product characteristics along an export marketing channel for Washington State's lumber products</t>
  </si>
  <si>
    <t xml:space="preserve">Kjelgren</t>
  </si>
  <si>
    <t xml:space="preserve">Development of Liquidambar styraciflua L in three urban microclimates</t>
  </si>
  <si>
    <t xml:space="preserve">Marrett</t>
  </si>
  <si>
    <t xml:space="preserve">Acid soil processes in the Okpilak Valley, arctic Alaska</t>
  </si>
  <si>
    <t xml:space="preserve">Effects of foliar nitrogen concentration on Rubisco (RuBP) carboxylase) activity in Douglas-fir</t>
  </si>
  <si>
    <t xml:space="preserve">Paige</t>
  </si>
  <si>
    <t xml:space="preserve">Dwayne</t>
  </si>
  <si>
    <t xml:space="preserve">Factors affecting the population structure and dynamics of Rocky Mountain elk (Cervus elaphus nelsoni) in the Cedar River watershed, Washington</t>
  </si>
  <si>
    <t xml:space="preserve">Sidabutar</t>
  </si>
  <si>
    <t xml:space="preserve">Hiras</t>
  </si>
  <si>
    <t xml:space="preserve">An investigation of the impacts of domestic log processing and log export restrictions on Indonesia's export earnings from logs, lumber, and plywood</t>
  </si>
  <si>
    <t xml:space="preserve">Stokowski</t>
  </si>
  <si>
    <t xml:space="preserve">A revised sociology of leisure : the social relationships and network structures of leisure behaviors</t>
  </si>
  <si>
    <t xml:space="preserve">Youn</t>
  </si>
  <si>
    <t xml:space="preserve">Yeo-Chang</t>
  </si>
  <si>
    <t xml:space="preserve">An econometric analysis of the Korean pulp and paper industry</t>
  </si>
  <si>
    <t xml:space="preserve">Seasonal variations in the soil solutions of a subalpine spodosol collected using low-tension lysimetry and centrifugation</t>
  </si>
  <si>
    <t xml:space="preserve">Rose</t>
  </si>
  <si>
    <t xml:space="preserve">The characterization of glass fibers for papermaking</t>
  </si>
  <si>
    <t xml:space="preserve">A property rights economics interpretation of the formation of landowner-based organizations for non-industrial private forest owners</t>
  </si>
  <si>
    <t xml:space="preserve">Becker</t>
  </si>
  <si>
    <t xml:space="preserve">Forage enhancement in the Pacific Northwest: improving elk habitat and forest regeneration</t>
  </si>
  <si>
    <t xml:space="preserve">Davis</t>
  </si>
  <si>
    <t xml:space="preserve">Gustafson</t>
  </si>
  <si>
    <t xml:space="preserve">Treatment and characterization of carbon fibers surfaces</t>
  </si>
  <si>
    <t xml:space="preserve">DeSilvis</t>
  </si>
  <si>
    <t xml:space="preserve">Size, composition, and foraging behavior of mixed-species flocks in winter/early spring in the Puget Sound lowlands</t>
  </si>
  <si>
    <t xml:space="preserve">Gracz</t>
  </si>
  <si>
    <t xml:space="preserve">Reestablishment of Abies lasiocarpa after fire in the Pacific Northwest</t>
  </si>
  <si>
    <t xml:space="preserve">Hall</t>
  </si>
  <si>
    <t xml:space="preserve">Comparison of fuel consumption between high intensity fires and moderate intensity fires in logging slash</t>
  </si>
  <si>
    <t xml:space="preserve">Jordan</t>
  </si>
  <si>
    <t xml:space="preserve">The decay impact by Heterobasidion annosum on the wood, pulping, and papermaking properties of western hemlock (Tsuga heterophylla)</t>
  </si>
  <si>
    <t xml:space="preserve">Kunz</t>
  </si>
  <si>
    <t xml:space="preserve">The dynamics of an intensively harvested Columbian black-tailed deer population (Odocoileus hemionus columbianus) on Indian Island Naval Base</t>
  </si>
  <si>
    <t xml:space="preserve">Potash</t>
  </si>
  <si>
    <t xml:space="preserve">Sprouting of red heather (Phyllodoce empetriformis) in response to fire</t>
  </si>
  <si>
    <t xml:space="preserve">Reichard</t>
  </si>
  <si>
    <t xml:space="preserve">The systematics and horticultural potential of the Drimys winteri JR &amp; G Forst (Winteraceae) complex of Chile and Argentina</t>
  </si>
  <si>
    <t xml:space="preserve">Shirley</t>
  </si>
  <si>
    <t xml:space="preserve">Herbicide studies with Populus trichocarpa T &amp; G and P trichocarpa X P deltoides hybrids in the Pacific Northwest</t>
  </si>
  <si>
    <t xml:space="preserve">Stirling</t>
  </si>
  <si>
    <t xml:space="preserve">Men of integrity: an interpretive history of the Puget Sound Log Scaling and Grading Bureau</t>
  </si>
  <si>
    <t xml:space="preserve">Takahara</t>
  </si>
  <si>
    <t xml:space="preserve">Potential timber supply from Japanese man-made forests</t>
  </si>
  <si>
    <t xml:space="preserve">Vanderraay</t>
  </si>
  <si>
    <t xml:space="preserve">Brigitta</t>
  </si>
  <si>
    <t xml:space="preserve">Management strategies for wildlife habitat areas on the Gifford Pinchot National Forest</t>
  </si>
  <si>
    <t xml:space="preserve">An efficient market hypothesis applied to Forest Service stumpage sales</t>
  </si>
  <si>
    <t xml:space="preserve">Winterowd</t>
  </si>
  <si>
    <t xml:space="preserve">Chitosan coated fibers: synthesis, characterization and selected applications</t>
  </si>
  <si>
    <t xml:space="preserve">Wolanek</t>
  </si>
  <si>
    <t xml:space="preserve">An investigation of hillslope runoff processes before and after application of municipal sewage sludge</t>
  </si>
  <si>
    <t xml:space="preserve">Woolfson</t>
  </si>
  <si>
    <t xml:space="preserve">Joy</t>
  </si>
  <si>
    <t xml:space="preserve">Insects feeding on Pinus radiata D Don throughout the world: An annotated bibliography</t>
  </si>
  <si>
    <t xml:space="preserve">Heath</t>
  </si>
  <si>
    <t xml:space="preserve">Stand-level decision making under risk</t>
  </si>
  <si>
    <t xml:space="preserve">Nitrogen dynamics of pulp and paper sludge amendments to forest soils</t>
  </si>
  <si>
    <t xml:space="preserve">Hooper</t>
  </si>
  <si>
    <t xml:space="preserve">Photostabilization of high yield pulps with sulfur-containing compounds</t>
  </si>
  <si>
    <t xml:space="preserve">Jiménez de Negri</t>
  </si>
  <si>
    <t xml:space="preserve">The impact of liquor penetration on pulping nonuniformity</t>
  </si>
  <si>
    <t xml:space="preserve">Lehmkuhl</t>
  </si>
  <si>
    <t xml:space="preserve">The ecology of a south-Asian tall-grass community</t>
  </si>
  <si>
    <t xml:space="preserve">Maness</t>
  </si>
  <si>
    <t xml:space="preserve">A technique for the combined optimization of log sawing and bucking strategies</t>
  </si>
  <si>
    <t xml:space="preserve">Muvundamina</t>
  </si>
  <si>
    <t xml:space="preserve">Mutombo</t>
  </si>
  <si>
    <t xml:space="preserve">Bicomponent chitosan fiber networks </t>
  </si>
  <si>
    <t xml:space="preserve">Neuman</t>
  </si>
  <si>
    <t xml:space="preserve">Dawn</t>
  </si>
  <si>
    <t xml:space="preserve">Smit</t>
  </si>
  <si>
    <t xml:space="preserve">Leaf responses to root hypoxia in Phaseolus vulgaris L: involvement of plant hormones</t>
  </si>
  <si>
    <t xml:space="preserve">Opalach</t>
  </si>
  <si>
    <t xml:space="preserve">The development of a diameter distribution projection model for Douglas-fir</t>
  </si>
  <si>
    <t xml:space="preserve">Arthropod populations at Mount St Helens: survival and revival</t>
  </si>
  <si>
    <t xml:space="preserve">Swearingen</t>
  </si>
  <si>
    <t xml:space="preserve">Moral development and environmental ethics</t>
  </si>
  <si>
    <t xml:space="preserve">Stand structure, stand differentiation and stem form in Douglas-fir</t>
  </si>
  <si>
    <t xml:space="preserve">Toro</t>
  </si>
  <si>
    <t xml:space="preserve">Jorge</t>
  </si>
  <si>
    <t xml:space="preserve">Alejandro</t>
  </si>
  <si>
    <t xml:space="preserve">The growth potential for Eucalyptus delegatensis on Chilean volcanic soils</t>
  </si>
  <si>
    <t xml:space="preserve">Artman</t>
  </si>
  <si>
    <t xml:space="preserve">Vanessa</t>
  </si>
  <si>
    <t xml:space="preserve">Breeding bird populations and vegetation characteristics in commercially thinned and unthinned western hemlock forests of Washington</t>
  </si>
  <si>
    <t xml:space="preserve">Rae</t>
  </si>
  <si>
    <t xml:space="preserve">Active management of streamside forests</t>
  </si>
  <si>
    <t xml:space="preserve">Biggs</t>
  </si>
  <si>
    <t xml:space="preserve">Gretchen</t>
  </si>
  <si>
    <t xml:space="preserve">New forestry and the National Forest Management Act: elements of a solution to the controversy surrounding national forest management in the Pacific Northwest</t>
  </si>
  <si>
    <t xml:space="preserve">Natural abatement of fire hazard in Douglas-fir blowdown and thinning fuelbeds</t>
  </si>
  <si>
    <t xml:space="preserve">Chun</t>
  </si>
  <si>
    <t xml:space="preserve">Byongwa</t>
  </si>
  <si>
    <t xml:space="preserve">Surface studies of carbon fibers</t>
  </si>
  <si>
    <t xml:space="preserve">Compton</t>
  </si>
  <si>
    <t xml:space="preserve">Jana</t>
  </si>
  <si>
    <t xml:space="preserve">Elise</t>
  </si>
  <si>
    <t xml:space="preserve">Phosphorus distribution and cycling under red alder: implications for second rotation alder growth and nutrition</t>
  </si>
  <si>
    <t xml:space="preserve">De Bary Pereda</t>
  </si>
  <si>
    <t xml:space="preserve">Sonia</t>
  </si>
  <si>
    <t xml:space="preserve">Influence of nest-site characteristics on the reproductive success of Magellanic penguins</t>
  </si>
  <si>
    <t xml:space="preserve">Dirks</t>
  </si>
  <si>
    <t xml:space="preserve">An assessment of the secondary wood products industries in Washington state</t>
  </si>
  <si>
    <t xml:space="preserve">Emers</t>
  </si>
  <si>
    <t xml:space="preserve">Sprugel</t>
  </si>
  <si>
    <t xml:space="preserve">Community patterns along a water level gradient in freshwater wetlands</t>
  </si>
  <si>
    <t xml:space="preserve">Ghosn</t>
  </si>
  <si>
    <t xml:space="preserve">Anne</t>
  </si>
  <si>
    <t xml:space="preserve">Water-soluble sulfur-containing brightness stabilizers for mechanical pulp</t>
  </si>
  <si>
    <t xml:space="preserve">Gray</t>
  </si>
  <si>
    <t xml:space="preserve">Forest structure on the Siouxon Burn, southern Washington Cascades: comparison of single and multiple burns</t>
  </si>
  <si>
    <t xml:space="preserve">Hawe</t>
  </si>
  <si>
    <t xml:space="preserve">Kathe</t>
  </si>
  <si>
    <t xml:space="preserve">An evaluation of the Riparian Aerial Photographic Inventory of Disturbance technique: applications for use in watershed planning</t>
  </si>
  <si>
    <t xml:space="preserve">Hemmen</t>
  </si>
  <si>
    <t xml:space="preserve">Wound response in poplar foliage phenolic compounds</t>
  </si>
  <si>
    <t xml:space="preserve">Huang</t>
  </si>
  <si>
    <t xml:space="preserve">Yue</t>
  </si>
  <si>
    <t xml:space="preserve">Sugar maple bark extractives chemistry</t>
  </si>
  <si>
    <t xml:space="preserve">Ender</t>
  </si>
  <si>
    <t xml:space="preserve">Interactive real-time computer simulation of forest harvesting equipment</t>
  </si>
  <si>
    <t xml:space="preserve">Lenard</t>
  </si>
  <si>
    <t xml:space="preserve">Alex</t>
  </si>
  <si>
    <t xml:space="preserve">Land conservation and the flow of goods</t>
  </si>
  <si>
    <t xml:space="preserve">Luce</t>
  </si>
  <si>
    <t xml:space="preserve">Analysis of infiltration and overland flow from small plots on forest roads</t>
  </si>
  <si>
    <t xml:space="preserve">Medbury</t>
  </si>
  <si>
    <t xml:space="preserve">Scot</t>
  </si>
  <si>
    <t xml:space="preserve">The Olmsted taxonomic arboretum and its applications to Washington Park, Seattle</t>
  </si>
  <si>
    <t xml:space="preserve">Rector</t>
  </si>
  <si>
    <t xml:space="preserve">Small mammal and carabid beetle fauna associated with montane rivers at Mount Rainier National Park</t>
  </si>
  <si>
    <t xml:space="preserve">Sheeran</t>
  </si>
  <si>
    <t xml:space="preserve">A profile of consumer preferences for baby diapers</t>
  </si>
  <si>
    <t xml:space="preserve">Steinberg</t>
  </si>
  <si>
    <t xml:space="preserve">Incentives and goals of environmental interest groups</t>
  </si>
  <si>
    <t xml:space="preserve">Wahl</t>
  </si>
  <si>
    <t xml:space="preserve">Erin</t>
  </si>
  <si>
    <t xml:space="preserve">A comparison of hardwood pulping: hybrid poplar, Eucalyptus grandis and Eucalyptus gummifera</t>
  </si>
  <si>
    <t xml:space="preserve">Widardjo</t>
  </si>
  <si>
    <t xml:space="preserve">Djoko</t>
  </si>
  <si>
    <t xml:space="preserve">The news coverage of tropical deforestation in selected American periodicals</t>
  </si>
  <si>
    <t xml:space="preserve">Wisniewski</t>
  </si>
  <si>
    <t xml:space="preserve">Veronica</t>
  </si>
  <si>
    <t xml:space="preserve">The influence of bordered pit aspiration on diffusion in Douglas-fir sapwood below the fiber saturation point</t>
  </si>
  <si>
    <t xml:space="preserve">Chandler</t>
  </si>
  <si>
    <t xml:space="preserve">Ecological knowledge in a traditional agroforest management system among peasants in China</t>
  </si>
  <si>
    <t xml:space="preserve">Sianturi</t>
  </si>
  <si>
    <t xml:space="preserve">Apul</t>
  </si>
  <si>
    <t xml:space="preserve">An optimal harvesting model to evaluate the Indonesian Selective Cutting System for secondary dipterocarp forests</t>
  </si>
  <si>
    <t xml:space="preserve">Dar-Hsiung</t>
  </si>
  <si>
    <t xml:space="preserve">Forest management planning decision making under uncertainty</t>
  </si>
  <si>
    <t xml:space="preserve">The controlled release of nerve growth factor protein from a chitosan matrix</t>
  </si>
  <si>
    <t xml:space="preserve">Agarwal</t>
  </si>
  <si>
    <t xml:space="preserve">Niraj</t>
  </si>
  <si>
    <t xml:space="preserve">Carbohydrate degradation kinetics in alkaline pulping</t>
  </si>
  <si>
    <t xml:space="preserve">Jason</t>
  </si>
  <si>
    <t xml:space="preserve">Trends in female northern fur seal, Callorhinus ursinus, feeding cycles indicated by nursing lines in juvenile male teeth</t>
  </si>
  <si>
    <t xml:space="preserve">Phosphate uptake by ectomycorrhizal fungi and excised Douglas-fir roots</t>
  </si>
  <si>
    <t xml:space="preserve">Buchanan</t>
  </si>
  <si>
    <t xml:space="preserve">Spotted owl nest site characteristics in mixed conifer forests of the eastern Cascade Mountains, Washington</t>
  </si>
  <si>
    <t xml:space="preserve">Chappell</t>
  </si>
  <si>
    <t xml:space="preserve">Fire ecology and seedling establishment in Shasta red fir (Abies magnifica var shastensis) forests of Crater Lake National Park, Oregon</t>
  </si>
  <si>
    <t xml:space="preserve">Coffin</t>
  </si>
  <si>
    <t xml:space="preserve">Bengt</t>
  </si>
  <si>
    <t xml:space="preserve">Effects of forest cover on rate of water delivery to the soil during rain-on-snow</t>
  </si>
  <si>
    <t xml:space="preserve">Dempsey</t>
  </si>
  <si>
    <t xml:space="preserve">Fate of arsenic and cadmium in forest soils downwind from the Tacoma copper smelter</t>
  </si>
  <si>
    <t xml:space="preserve">Elvidge</t>
  </si>
  <si>
    <t xml:space="preserve">The interpretive desires of overnight visitors at four campgrounds in Coulee Dam National Recreation Area</t>
  </si>
  <si>
    <t xml:space="preserve">He</t>
  </si>
  <si>
    <t xml:space="preserve">Quan</t>
  </si>
  <si>
    <t xml:space="preserve">Bonding mechanisms between carbon fiber surfaces and polymer matrices</t>
  </si>
  <si>
    <t xml:space="preserve">Hood</t>
  </si>
  <si>
    <t xml:space="preserve">A comparison of methods for scheduling timber harvests and road construction subject to spatial constraints</t>
  </si>
  <si>
    <t xml:space="preserve">Efficiency of the Kodiak king crab fishing fleet</t>
  </si>
  <si>
    <t xml:space="preserve">Adelaide</t>
  </si>
  <si>
    <t xml:space="preserve">Effects of landslide-dam-break floods on channel morphology</t>
  </si>
  <si>
    <t xml:space="preserve">Planning community-based environmental education for river management: a case study</t>
  </si>
  <si>
    <t xml:space="preserve">Lock</t>
  </si>
  <si>
    <t xml:space="preserve">Old growth riparian birds of the Olympic Peninsula: Effects of stream size on community structure</t>
  </si>
  <si>
    <t xml:space="preserve">Matheison</t>
  </si>
  <si>
    <t xml:space="preserve">Gustason</t>
  </si>
  <si>
    <t xml:space="preserve">A study of RDH pulping of southern hardwoods and development of a predictive model for RDH pulping of white oak</t>
  </si>
  <si>
    <t xml:space="preserve">Reuling</t>
  </si>
  <si>
    <t xml:space="preserve">Melly</t>
  </si>
  <si>
    <t xml:space="preserve">Elephant use of the Marang Forest Reserve in northern Tanzania</t>
  </si>
  <si>
    <t xml:space="preserve">Sato</t>
  </si>
  <si>
    <t xml:space="preserve">Eisho</t>
  </si>
  <si>
    <t xml:space="preserve">Social forestry and evaluation of social forestry projects</t>
  </si>
  <si>
    <t xml:space="preserve">Vegetation and conifer seedling response to clearcutting of alluvial spruce sites in southeast Alaska</t>
  </si>
  <si>
    <t xml:space="preserve">Toth</t>
  </si>
  <si>
    <t xml:space="preserve">Elod</t>
  </si>
  <si>
    <t xml:space="preserve">An analysis of hydrologic cumulative effects in a large watershed in western Washington</t>
  </si>
  <si>
    <t xml:space="preserve">Van Pelt</t>
  </si>
  <si>
    <t xml:space="preserve">Colonization of alluvium along two rivers in western Washington </t>
  </si>
  <si>
    <t xml:space="preserve">Human disturbance and habitat use patterns of the mountain goats (Oreamnos americanus) on White Chuck Mountain, Washington</t>
  </si>
  <si>
    <t xml:space="preserve">Jiquan</t>
  </si>
  <si>
    <t xml:space="preserve">Edge effects: microclimatic pattern and biological responses in old-growth Douglas-fir forests</t>
  </si>
  <si>
    <t xml:space="preserve">Dunlap</t>
  </si>
  <si>
    <t xml:space="preserve">Joan</t>
  </si>
  <si>
    <t xml:space="preserve">Genetic variation in natural populations of Populus trichocarpa T &amp; G from four river valleys in Washington</t>
  </si>
  <si>
    <t xml:space="preserve">Galloway</t>
  </si>
  <si>
    <t xml:space="preserve">Beyond afforestation: a case study in highland Ecuador</t>
  </si>
  <si>
    <t xml:space="preserve">Projecting forest stand structures using stand dynamics principles: an adaptive approach</t>
  </si>
  <si>
    <t xml:space="preserve">López-Dellamary</t>
  </si>
  <si>
    <t xml:space="preserve">Fernando</t>
  </si>
  <si>
    <t xml:space="preserve">Surface modification of pulp fibers with amino acids for Zwitterionic bonding</t>
  </si>
  <si>
    <t xml:space="preserve">McNaughton</t>
  </si>
  <si>
    <t xml:space="preserve">Marvin</t>
  </si>
  <si>
    <t xml:space="preserve">Soil temperature effects on seedling water balance in subalpine conifers</t>
  </si>
  <si>
    <t xml:space="preserve">Kathan</t>
  </si>
  <si>
    <t xml:space="preserve">Trees please: guidelines for an effective tree protection program</t>
  </si>
  <si>
    <t xml:space="preserve">Moeur</t>
  </si>
  <si>
    <t xml:space="preserve">Melinda</t>
  </si>
  <si>
    <t xml:space="preserve">Spatial variation in conifers regenerating beneath old growth forest canopies</t>
  </si>
  <si>
    <t xml:space="preserve">The formation of chloroform and dioxins in pulp bleaching</t>
  </si>
  <si>
    <t xml:space="preserve">Pu</t>
  </si>
  <si>
    <t xml:space="preserve">Qiusheng</t>
  </si>
  <si>
    <t xml:space="preserve">Theoretical and experimental studies of the RDH (rapid displacement heating) pulping process</t>
  </si>
  <si>
    <t xml:space="preserve">Qian</t>
  </si>
  <si>
    <t xml:space="preserve">Ping</t>
  </si>
  <si>
    <t xml:space="preserve">Estimation of the energy budget on inclined surfaces</t>
  </si>
  <si>
    <t xml:space="preserve">Scarascia-Mugnozza</t>
  </si>
  <si>
    <t xml:space="preserve">Giuseppe</t>
  </si>
  <si>
    <t xml:space="preserve">Edmondo</t>
  </si>
  <si>
    <t xml:space="preserve">Physiological and morphological determinants of yield in intensively cultured poplars (Populus spp)</t>
  </si>
  <si>
    <t xml:space="preserve">Segura-Warnholtz</t>
  </si>
  <si>
    <t xml:space="preserve">Gerardo</t>
  </si>
  <si>
    <t xml:space="preserve">Dynamics of old-growth forests of Abies amabilis impacted by tephra from the 1980 eruption of Mount St Helens, Washington</t>
  </si>
  <si>
    <t xml:space="preserve">Ecology of root and butt rot fungi in young-growth western hemlock</t>
  </si>
  <si>
    <t xml:space="preserve">Labor demand and factor substitution in the western Washington sawmill industry</t>
  </si>
  <si>
    <t xml:space="preserve">A dynamic programming algorithm for optimization of even-aged stand management</t>
  </si>
  <si>
    <t xml:space="preserve">Bass</t>
  </si>
  <si>
    <t xml:space="preserve">Rapid modeling techniques for interactive simulation of forest harvest machinery</t>
  </si>
  <si>
    <t xml:space="preserve">Brallier</t>
  </si>
  <si>
    <t xml:space="preserve">Sara</t>
  </si>
  <si>
    <t xml:space="preserve">Liming effects on trace metal plant availability of a coarse-textured sewage sludge soil</t>
  </si>
  <si>
    <t xml:space="preserve">Connelly</t>
  </si>
  <si>
    <t xml:space="preserve">The cumulative effects of forest management on peak flows during rain-on-snow events</t>
  </si>
  <si>
    <t xml:space="preserve">Emphandhu</t>
  </si>
  <si>
    <t xml:space="preserve">Dachanee</t>
  </si>
  <si>
    <t xml:space="preserve">Land use conflict and public participation as a conflict management tool in park management planning process : a case of Doi Inthanon National Park in Thailand</t>
  </si>
  <si>
    <t xml:space="preserve">Long term population dynamics of a black-tailed deer herd on commercial forestland in western Washington</t>
  </si>
  <si>
    <t xml:space="preserve">Greenway</t>
  </si>
  <si>
    <t xml:space="preserve">A geographic information system analysis of bare ground on the Olympic National Forest 26 years after harvest</t>
  </si>
  <si>
    <t xml:space="preserve">Krejsl</t>
  </si>
  <si>
    <t xml:space="preserve">Transformation of septic tank effluent in sand-filter systems underlain with highly permeable glacial outwash soil</t>
  </si>
  <si>
    <t xml:space="preserve">Mei</t>
  </si>
  <si>
    <t xml:space="preserve">Using the blackadar model for atmospheric boundary layers over land and over ocean</t>
  </si>
  <si>
    <t xml:space="preserve">Little</t>
  </si>
  <si>
    <t xml:space="preserve">Ronda</t>
  </si>
  <si>
    <t xml:space="preserve">Subalpine tree regeneration following fire : effects of climate and other factors</t>
  </si>
  <si>
    <t xml:space="preserve">Naiman</t>
  </si>
  <si>
    <t xml:space="preserve">Luo</t>
  </si>
  <si>
    <t xml:space="preserve">Yuping</t>
  </si>
  <si>
    <t xml:space="preserve">Control of brightness reversion by inorganic chemical additives</t>
  </si>
  <si>
    <t xml:space="preserve">Mayovsky</t>
  </si>
  <si>
    <t xml:space="preserve">A comparison of low kappa kraft, kraft-SAQ, polysulfide, polysulfide-SAQ pulping and physical properties of a Douglas-fir - lodgepole pine mixture</t>
  </si>
  <si>
    <t xml:space="preserve">Parks</t>
  </si>
  <si>
    <t xml:space="preserve">A landslide inventory of the Finney Creek Watershed, Skagit County, Washington</t>
  </si>
  <si>
    <t xml:space="preserve">Rust</t>
  </si>
  <si>
    <t xml:space="preserve">Plant ecology of a coastal headland: Iceberg Point, Lopez Island, Washington</t>
  </si>
  <si>
    <t xml:space="preserve">Soetanto</t>
  </si>
  <si>
    <t xml:space="preserve">Sri</t>
  </si>
  <si>
    <t xml:space="preserve">Susilowati</t>
  </si>
  <si>
    <t xml:space="preserve">The effects of alkaline papermaking on electrical resistivities and stiffness of non-contact printing paper</t>
  </si>
  <si>
    <t xml:space="preserve">Sugden</t>
  </si>
  <si>
    <t xml:space="preserve">Monitoring and modeling soil-water response to precipitation in a hillslope hollow in the Cascade Mountains, western Washington State</t>
  </si>
  <si>
    <t xml:space="preserve">Kristin</t>
  </si>
  <si>
    <t xml:space="preserve">Role-making and coping strategies among women in timber-dependent communities</t>
  </si>
  <si>
    <t xml:space="preserve">White</t>
  </si>
  <si>
    <t xml:space="preserve">Effects of twig crotch feeding on egg development in the smaller European elm bark beetle, Scolytus multistriatus (Marsh) (Coleoptera:Scolytidae), and the 1991 seasonal flight pattern for the local elm bark beetle population</t>
  </si>
  <si>
    <t xml:space="preserve">Joyce</t>
  </si>
  <si>
    <t xml:space="preserve">A study of natural revegetation on landfills and other disturbed sites in King and Pierce counties</t>
  </si>
  <si>
    <t xml:space="preserve">Zientek</t>
  </si>
  <si>
    <t xml:space="preserve">Lasell</t>
  </si>
  <si>
    <t xml:space="preserve">The land application of municipal sewage sludge: a case study of the public perception of risk and community decision-making</t>
  </si>
  <si>
    <t xml:space="preserve">Alavarado-Celestino</t>
  </si>
  <si>
    <t xml:space="preserve">Ernesto</t>
  </si>
  <si>
    <t xml:space="preserve">Large forest fires: an analysis using extreme value theory and robust statistics</t>
  </si>
  <si>
    <t xml:space="preserve">Basabe</t>
  </si>
  <si>
    <t xml:space="preserve">Anthony III</t>
  </si>
  <si>
    <t xml:space="preserve">Ozone in western Washington forests and Douglas-fir seedling response</t>
  </si>
  <si>
    <t xml:space="preserve">Beltz</t>
  </si>
  <si>
    <t xml:space="preserve">The kinetics of poly(acrylonitrile) homopolymer and co-polymer cyclization</t>
  </si>
  <si>
    <t xml:space="preserve">Choi</t>
  </si>
  <si>
    <t xml:space="preserve">In</t>
  </si>
  <si>
    <t xml:space="preserve">Gyu</t>
  </si>
  <si>
    <t xml:space="preserve">Chemical characterization of organic matter in temperate coniferous soil</t>
  </si>
  <si>
    <t xml:space="preserve">Eastin</t>
  </si>
  <si>
    <t xml:space="preserve">A framework for assessing strategic options in responding to boycotts : Ghana and the tropical hardwood boycott in Europe</t>
  </si>
  <si>
    <t xml:space="preserve">Joo</t>
  </si>
  <si>
    <t xml:space="preserve">Rin</t>
  </si>
  <si>
    <t xml:space="preserve">Won</t>
  </si>
  <si>
    <t xml:space="preserve">The impacts of domestic and offshore resource supply changes on the Japanese softwood forest product markets</t>
  </si>
  <si>
    <t xml:space="preserve">Lu</t>
  </si>
  <si>
    <t xml:space="preserve">Hui-sheng</t>
  </si>
  <si>
    <t xml:space="preserve">Analysis of overland flow hydrographs from spatially variable hillslopes - effect of plot length</t>
  </si>
  <si>
    <t xml:space="preserve">Ma</t>
  </si>
  <si>
    <t xml:space="preserve">Hwan-Ok</t>
  </si>
  <si>
    <t xml:space="preserve">Substitution possibilities for raw materials in the US paper and paperboard industry</t>
  </si>
  <si>
    <t xml:space="preserve">Martin-Yanny</t>
  </si>
  <si>
    <t xml:space="preserve">The impacts of urbanization on wetland bird communities</t>
  </si>
  <si>
    <t xml:space="preserve">Quinn</t>
  </si>
  <si>
    <t xml:space="preserve">The distribution, movements, and diet of coyotes in urban areas of western Washington</t>
  </si>
  <si>
    <t xml:space="preserve">Schaap</t>
  </si>
  <si>
    <t xml:space="preserve">Wieger</t>
  </si>
  <si>
    <t xml:space="preserve">Use of branch and whole tree exposure systems to evaluate ozone impacts on forest trees</t>
  </si>
  <si>
    <t xml:space="preserve">Svendson</t>
  </si>
  <si>
    <t xml:space="preserve">Claus</t>
  </si>
  <si>
    <t xml:space="preserve">Ecological relationships between elk and deer: behavior and plant-herbivore interactions</t>
  </si>
  <si>
    <t xml:space="preserve">Distribution and habitat selection by wintering trumpeter swans (Cygnus buccinator) in the lower Skagit Valley, Washington </t>
  </si>
  <si>
    <t xml:space="preserve">Bergen</t>
  </si>
  <si>
    <t xml:space="preserve">Fridley</t>
  </si>
  <si>
    <t xml:space="preserve">Mitigating potential impact to visual quality during the design of forest operational plans</t>
  </si>
  <si>
    <t xml:space="preserve">Bialozynski</t>
  </si>
  <si>
    <t xml:space="preserve">An industrial analysis of the US millwork industry </t>
  </si>
  <si>
    <t xml:space="preserve">Christy</t>
  </si>
  <si>
    <t xml:space="preserve">Robin</t>
  </si>
  <si>
    <t xml:space="preserve">Radiotracking Myotis bats on Long Island, Washington </t>
  </si>
  <si>
    <t xml:space="preserve">Coles</t>
  </si>
  <si>
    <t xml:space="preserve">René</t>
  </si>
  <si>
    <t xml:space="preserve">Quantifying nonpoint source pollution from Hobby Farm Horse Pastures and the effect of a ten foot vegetated filter strip</t>
  </si>
  <si>
    <t xml:space="preserve">Cothern</t>
  </si>
  <si>
    <t xml:space="preserve">A three-dimensional morphological model for root growth and spatial occupancy </t>
  </si>
  <si>
    <t xml:space="preserve">DeFerrari</t>
  </si>
  <si>
    <t xml:space="preserve">Collette</t>
  </si>
  <si>
    <t xml:space="preserve">Brubaker/Naiman</t>
  </si>
  <si>
    <t xml:space="preserve">Exotic plant invasions across landscape patch types on the Olympic Peninsula </t>
  </si>
  <si>
    <t xml:space="preserve">Bat activity in managed forests of the southwestern Cascade Range</t>
  </si>
  <si>
    <t xml:space="preserve">Farmer</t>
  </si>
  <si>
    <t xml:space="preserve">Augustus</t>
  </si>
  <si>
    <t xml:space="preserve">Jenkins III</t>
  </si>
  <si>
    <t xml:space="preserve">Follow-up activities for field trips: fourth graders in a public garden </t>
  </si>
  <si>
    <t xml:space="preserve">Shelley</t>
  </si>
  <si>
    <t xml:space="preserve">A kappa number controller for the RDH pulping process </t>
  </si>
  <si>
    <t xml:space="preserve">Freeland</t>
  </si>
  <si>
    <t xml:space="preserve">Sodium hydroxide treatment of old corrugated containers (OCC) for strength improvement during recycling</t>
  </si>
  <si>
    <t xml:space="preserve">Gahr</t>
  </si>
  <si>
    <t xml:space="preserve">Megan</t>
  </si>
  <si>
    <t xml:space="preserve">Natural history, burrow habitat and use, and home range of the pygmy rabbit (Brachylagus idahoensis) of Sagebrush Flat, Washington </t>
  </si>
  <si>
    <t xml:space="preserve">Gall</t>
  </si>
  <si>
    <t xml:space="preserve">Variation in velocity profiles and available habitat with increasing discharge within riffle and pool habitat units in three Puget Sound lowland salmonid streams </t>
  </si>
  <si>
    <t xml:space="preserve">Gaus</t>
  </si>
  <si>
    <t xml:space="preserve">Soils of stormwater infiltration basins in Puget Sound region: trace metal form and concentration and comparison to Washington State Department of Ecology guidelines </t>
  </si>
  <si>
    <t xml:space="preserve">Hansen</t>
  </si>
  <si>
    <t xml:space="preserve">Habitat use by Roosevelt elk in relation to roads on the Olympic Peninsula</t>
  </si>
  <si>
    <t xml:space="preserve">Flight, emergence, and oviposition patterns of the Douglas-fir pitch moth, Synanthedon novaroensis (Hy Edwards) (Lepidoptera:Sesiidae), in Western Washington</t>
  </si>
  <si>
    <t xml:space="preserve">Krueger</t>
  </si>
  <si>
    <t xml:space="preserve">Jennings</t>
  </si>
  <si>
    <t xml:space="preserve">Hodgson</t>
  </si>
  <si>
    <t xml:space="preserve">The relationship between single fiber contact angle and sizing performance</t>
  </si>
  <si>
    <t xml:space="preserve">Lenz</t>
  </si>
  <si>
    <t xml:space="preserve">Mallory</t>
  </si>
  <si>
    <t xml:space="preserve">deLacey</t>
  </si>
  <si>
    <t xml:space="preserve">Mule deer habitat effectiveness modeling: a validation study on the Lake Chelan winter range, Washington </t>
  </si>
  <si>
    <t xml:space="preserve">Maybury</t>
  </si>
  <si>
    <t xml:space="preserve">Microbial and invertebrate changes in Douglas-fir forest soil four years after partial and complete canopy removal </t>
  </si>
  <si>
    <t xml:space="preserve">Moffett</t>
  </si>
  <si>
    <t xml:space="preserve">Wood/non-wood substitution: an economic analysis </t>
  </si>
  <si>
    <t xml:space="preserve">Nickelson</t>
  </si>
  <si>
    <t xml:space="preserve">Sally</t>
  </si>
  <si>
    <t xml:space="preserve">Long-term reesponses of small mammals and their habitats to biosolids application on Douglas-fir forests </t>
  </si>
  <si>
    <t xml:space="preserve">An analysis of an organizational network for resolving a natural resource conflict at Lake Tahoe </t>
  </si>
  <si>
    <t xml:space="preserve">Dendroecological study of subalpine conifer growth in the north Cascade mountains</t>
  </si>
  <si>
    <t xml:space="preserve">Quade</t>
  </si>
  <si>
    <t xml:space="preserve">Cheryl</t>
  </si>
  <si>
    <t xml:space="preserve">Abundance of arvicoline rodents in post-fire forest communities of the Nowitna National Wildlife Refuge </t>
  </si>
  <si>
    <t xml:space="preserve">Raghavan</t>
  </si>
  <si>
    <t xml:space="preserve">Sreeshan</t>
  </si>
  <si>
    <t xml:space="preserve">Mixed Douglas-fir and western redcedar stand management: an adaptive management approach </t>
  </si>
  <si>
    <t xml:space="preserve">Richardson</t>
  </si>
  <si>
    <t xml:space="preserve">Differences in ecological cognition among forest managers: effects of childhood experience and institutional affiliation</t>
  </si>
  <si>
    <t xml:space="preserve">Ripley</t>
  </si>
  <si>
    <t xml:space="preserve">Variation in the settlement of Bankia setacea larvae in the Port of Everett and Puget Sound </t>
  </si>
  <si>
    <t xml:space="preserve">Roeh</t>
  </si>
  <si>
    <t xml:space="preserve">L </t>
  </si>
  <si>
    <t xml:space="preserve">Estimating Douglas-fir crown profile with a system of equations </t>
  </si>
  <si>
    <t xml:space="preserve">Searcy</t>
  </si>
  <si>
    <t xml:space="preserve">Old corrugated containers (OCC): the impact of OCC on the mechanical and visual properties of multi-ply linerboard </t>
  </si>
  <si>
    <t xml:space="preserve">Steel</t>
  </si>
  <si>
    <t xml:space="preserve">Ashley</t>
  </si>
  <si>
    <t xml:space="preserve">Woody debris piles: habitat for birds and small mammals in the riparian zone</t>
  </si>
  <si>
    <t xml:space="preserve">Stofel</t>
  </si>
  <si>
    <t xml:space="preserve">Julie</t>
  </si>
  <si>
    <t xml:space="preserve">Evaluating wildlife responses to alternative silvicultural practices </t>
  </si>
  <si>
    <t xml:space="preserve">Stringer</t>
  </si>
  <si>
    <t xml:space="preserve">Angela</t>
  </si>
  <si>
    <t xml:space="preserve">Bowman</t>
  </si>
  <si>
    <t xml:space="preserve">The effects of nitrogen fertilization on the plant and small mammal communities of western Washington powerline rights-of-way</t>
  </si>
  <si>
    <t xml:space="preserve">Tacey</t>
  </si>
  <si>
    <t xml:space="preserve">Nitrogen fertilization effects on carbon and nitrogen storage in woody debris in second-growth Douglas-fir stands </t>
  </si>
  <si>
    <t xml:space="preserve">Tian</t>
  </si>
  <si>
    <t xml:space="preserve">Hong</t>
  </si>
  <si>
    <t xml:space="preserve">Root-shoot interactions in growth: reciprocal grafting in Populus and their F₂ offspring </t>
  </si>
  <si>
    <t xml:space="preserve">Vickerman</t>
  </si>
  <si>
    <t xml:space="preserve">A survey of documented woody plant collections in western Washington</t>
  </si>
  <si>
    <t xml:space="preserve">Wampler</t>
  </si>
  <si>
    <t xml:space="preserve">Growth of Douglas-fir under partial overstory retention</t>
  </si>
  <si>
    <t xml:space="preserve">Modeling of continuous pulping </t>
  </si>
  <si>
    <t xml:space="preserve">Backman</t>
  </si>
  <si>
    <t xml:space="preserve">Light acclimation in Abies amabilis canopies </t>
  </si>
  <si>
    <t xml:space="preserve">Earle</t>
  </si>
  <si>
    <t xml:space="preserve">Forest dynamics in a forest-tundra ecotone, Medicine Bow Mountains, Wyoming                                                                              </t>
  </si>
  <si>
    <t xml:space="preserve">Tree growth, landscape position, and soil properties in a Pinus radiata plantation in Chile </t>
  </si>
  <si>
    <t xml:space="preserve">Istvan</t>
  </si>
  <si>
    <t xml:space="preserve">Laurence</t>
  </si>
  <si>
    <t xml:space="preserve">Communicating the arcane: a conceptual framework for environmental interpretation</t>
  </si>
  <si>
    <t xml:space="preserve">Kershaw</t>
  </si>
  <si>
    <t xml:space="preserve">Crown structure and stem form development in young stands of western hemlock </t>
  </si>
  <si>
    <t xml:space="preserve">Kirkham</t>
  </si>
  <si>
    <t xml:space="preserve">Comparison of surface energy fluxes with satellite derived surface energy flux estimates from a shrub-steppe </t>
  </si>
  <si>
    <t xml:space="preserve">Chi</t>
  </si>
  <si>
    <t xml:space="preserve">Mechanisms controlling nodulation in Rhizobium/legume and Frankia/alder symbiotic associations</t>
  </si>
  <si>
    <t xml:space="preserve">Sang-Don,</t>
  </si>
  <si>
    <t xml:space="preserve">Ecological relationships between coarse woody debris and small mammal community in managed forests of western Washington</t>
  </si>
  <si>
    <t xml:space="preserve">Lowe</t>
  </si>
  <si>
    <t xml:space="preserve">Josten</t>
  </si>
  <si>
    <t xml:space="preserve">Canopy closure in young Dougas-fir forests: Spatial patterns of understory vegetation, soil moisture, and conifer litterfall</t>
  </si>
  <si>
    <t xml:space="preserve">North</t>
  </si>
  <si>
    <t xml:space="preserve">Stand structure and truffle abundance associated with northern spotted owl habitat</t>
  </si>
  <si>
    <t xml:space="preserve">Sarbini</t>
  </si>
  <si>
    <t xml:space="preserve">Burhanuddin</t>
  </si>
  <si>
    <t xml:space="preserve">Toward Geographic Information Systems for forest land use planning: A case study in Bengulu Provence, Indonesia</t>
  </si>
  <si>
    <t xml:space="preserve">Shen</t>
  </si>
  <si>
    <t xml:space="preserve">Zhenyan,</t>
  </si>
  <si>
    <t xml:space="preserve">A model for analysis of log truck performance using a two-pass stimulation procedure and travel path described by cubic splines </t>
  </si>
  <si>
    <t xml:space="preserve">Shinn</t>
  </si>
  <si>
    <t xml:space="preserve">Structures of Northwest sawmills </t>
  </si>
  <si>
    <t xml:space="preserve">Abdullah</t>
  </si>
  <si>
    <t xml:space="preserve">Rufiie</t>
  </si>
  <si>
    <t xml:space="preserve">Application of linear programming to Indonesian plywood manufacture</t>
  </si>
  <si>
    <t xml:space="preserve">Ewing</t>
  </si>
  <si>
    <t xml:space="preserve">Growth study of yardwaste compost, a demonstration garden at the Center for Urban Horticulture</t>
  </si>
  <si>
    <t xml:space="preserve">Germination of seeds from wetland soil as a source of plant material for wetland restoration</t>
  </si>
  <si>
    <t xml:space="preserve">Bankhead</t>
  </si>
  <si>
    <t xml:space="preserve">The effect of fiber and filler wettability on ink jet print quality / by Richard Brown Bankhead</t>
  </si>
  <si>
    <t xml:space="preserve">Canary</t>
  </si>
  <si>
    <t xml:space="preserve">Carbon and nitrogen storage following repeated urea fertilization of a second growth Douglas-fir stand in western Washington</t>
  </si>
  <si>
    <t xml:space="preserve">Roxanne</t>
  </si>
  <si>
    <t xml:space="preserve">The influence of sewage sludge fertilization on Armillaria root disease in Douglas-fir</t>
  </si>
  <si>
    <t xml:space="preserve">Greenberg</t>
  </si>
  <si>
    <t xml:space="preserve">A decision model and clustering method for multiple objective planning: the Siouxon drainage of Southwest Washington case study</t>
  </si>
  <si>
    <t xml:space="preserve">Cathleen</t>
  </si>
  <si>
    <t xml:space="preserve">Sumie</t>
  </si>
  <si>
    <t xml:space="preserve">Effects of introduced predators on the survival and fledging success of the endangered Hawaiian dark-rumped petrel (Pterodroma phaeopygia sandwichensis)</t>
  </si>
  <si>
    <t xml:space="preserve">Jacobson</t>
  </si>
  <si>
    <t xml:space="preserve">Miles</t>
  </si>
  <si>
    <t xml:space="preserve">The United Nations' Regional Seas Programme: How does It measure Up? and beware of the Tiger: The hidden agenda of China's environmental foreign policy</t>
  </si>
  <si>
    <t xml:space="preserve">Kantor</t>
  </si>
  <si>
    <t xml:space="preserve">Sylvia</t>
  </si>
  <si>
    <t xml:space="preserve">Local knowledge and policy development: special forest products in coastal Washington</t>
  </si>
  <si>
    <t xml:space="preserve">Maruoka</t>
  </si>
  <si>
    <t xml:space="preserve">Ryoko</t>
  </si>
  <si>
    <t xml:space="preserve">Fire history of Pseudotsuga menziesii and Abies grandis stands in the Blue Mountains of Oregon and Washington</t>
  </si>
  <si>
    <t xml:space="preserve">McDermott</t>
  </si>
  <si>
    <t xml:space="preserve">Forestry and rural development in Costa Rica: an analysis of the roles of government, environmental organizations and rural communities in the evolution of local forest management</t>
  </si>
  <si>
    <t xml:space="preserve">McKenzie</t>
  </si>
  <si>
    <t xml:space="preserve">Diameter growth equations and growth and yield projections for two-tiered stands in western Washington</t>
  </si>
  <si>
    <t xml:space="preserve">McLachlan</t>
  </si>
  <si>
    <t xml:space="preserve">Stifler</t>
  </si>
  <si>
    <t xml:space="preserve">Local and regional vegetation change on the northeastern Olympic Peninsula during the Holocene</t>
  </si>
  <si>
    <t xml:space="preserve">Mycek</t>
  </si>
  <si>
    <t xml:space="preserve">A classification of riparian plant communities in three geomorphical provences of the Cascade Mountains in western Washington State</t>
  </si>
  <si>
    <t xml:space="preserve">O'Brien</t>
  </si>
  <si>
    <t xml:space="preserve">Electonic data transfer within the GIS based University of Washington timber harvest planning system</t>
  </si>
  <si>
    <t xml:space="preserve">Pulley</t>
  </si>
  <si>
    <t xml:space="preserve">Establishing a high temperature gas chromatography method that accurately analyzes whole wood extractives samples, with emphasis on the new PNW Populus hybrids</t>
  </si>
  <si>
    <t xml:space="preserve">Rains</t>
  </si>
  <si>
    <t xml:space="preserve">Cable</t>
  </si>
  <si>
    <t xml:space="preserve">Plant community structure along environmental gradients defined by hydrology, redox potential, and shade in two Pacific Northwest palustrine wetlands</t>
  </si>
  <si>
    <t xml:space="preserve">Robinson</t>
  </si>
  <si>
    <t xml:space="preserve">Multiple perspectives: rules governing special forest product management in coastal Washington</t>
  </si>
  <si>
    <t xml:space="preserve">Sauter</t>
  </si>
  <si>
    <t xml:space="preserve">Explaining variation in western Washington riparian management zone width on state and private lands</t>
  </si>
  <si>
    <t xml:space="preserve">Seim</t>
  </si>
  <si>
    <t xml:space="preserve">Gael</t>
  </si>
  <si>
    <t xml:space="preserve">Response behavior and habitat use of the great horned owl in northwest Washington</t>
  </si>
  <si>
    <t xml:space="preserve">Evaluating the conservation of avian diversity in eastern Washington: a geographic analysis of upland breeding birds</t>
  </si>
  <si>
    <t xml:space="preserve">Soll</t>
  </si>
  <si>
    <t xml:space="preserve">Jonathan</t>
  </si>
  <si>
    <t xml:space="preserve">Seed number, germination and first year survival of subalpine fir (Abies lasiocarpa) in subalpine meadows of the northeastern Olympic Mountains</t>
  </si>
  <si>
    <t xml:space="preserve">Stabins</t>
  </si>
  <si>
    <t xml:space="preserve">Henning</t>
  </si>
  <si>
    <t xml:space="preserve">Time allocation by the Aleutian Canada geese during the nonbreeding season in California</t>
  </si>
  <si>
    <t xml:space="preserve">Whytemare</t>
  </si>
  <si>
    <t xml:space="preserve">Ayn</t>
  </si>
  <si>
    <t xml:space="preserve">Industrial nitrogen inputs to an Alaskan white spruce forest ecosystem</t>
  </si>
  <si>
    <t xml:space="preserve">Arasakesari</t>
  </si>
  <si>
    <t xml:space="preserve">Subramaniam,</t>
  </si>
  <si>
    <t xml:space="preserve">Development and application of process models for continuous and semi-continuous pulp digesters</t>
  </si>
  <si>
    <t xml:space="preserve">Batista</t>
  </si>
  <si>
    <t xml:space="preserve">João</t>
  </si>
  <si>
    <t xml:space="preserve">Bare/Maguire</t>
  </si>
  <si>
    <t xml:space="preserve">Spatial dynamics of trees in a Brazilian Atlantic tropical forest under natural and managed conditions</t>
  </si>
  <si>
    <t xml:space="preserve">Jewel</t>
  </si>
  <si>
    <t xml:space="preserve">Grue</t>
  </si>
  <si>
    <t xml:space="preserve">Bioassessment of irrigation drainwater effects on aquatic resources in the Klamath Basin of California and Oregon</t>
  </si>
  <si>
    <t xml:space="preserve">Phosphorus dynamic in red alder and Douglas-fir stands</t>
  </si>
  <si>
    <t xml:space="preserve">Cooke</t>
  </si>
  <si>
    <t xml:space="preserve">Spear</t>
  </si>
  <si>
    <t xml:space="preserve">The edaphic ecology of two western North American composite species</t>
  </si>
  <si>
    <t xml:space="preserve">Delgado</t>
  </si>
  <si>
    <t xml:space="preserve">Ezequial</t>
  </si>
  <si>
    <t xml:space="preserve">The potential of zwitterionic bonding in paper</t>
  </si>
  <si>
    <t xml:space="preserve">Elyse</t>
  </si>
  <si>
    <t xml:space="preserve">Cole/Naiman</t>
  </si>
  <si>
    <t xml:space="preserve">Nitrogen and phosphorus availability, ecosystem processes and plant community dynamics in boreal wetland meadows</t>
  </si>
  <si>
    <t xml:space="preserve">Feng</t>
  </si>
  <si>
    <t xml:space="preserve">Sheng</t>
  </si>
  <si>
    <t xml:space="preserve">An ecosystem approach to the study of late-Quaternary environmental change in southwestern Alaska</t>
  </si>
  <si>
    <t xml:space="preserve">Loveless</t>
  </si>
  <si>
    <t xml:space="preserve">Empirical modeling and simultaneous parameter estimation of forest stand dynamics using dynamic linear models</t>
  </si>
  <si>
    <t xml:space="preserve">McKevlin</t>
  </si>
  <si>
    <t xml:space="preserve">Martha</t>
  </si>
  <si>
    <t xml:space="preserve">Effects of cultural treatments on crown architecture and tree growth in short rotation intensive culture plantations of Alnus rubra Bong and hybrids of Populus spp</t>
  </si>
  <si>
    <t xml:space="preserve">Amanda</t>
  </si>
  <si>
    <t xml:space="preserve">Interaction processes and the resolution of environmental disputes: case studies from public land planning in the United States and Australia</t>
  </si>
  <si>
    <t xml:space="preserve">Harr</t>
  </si>
  <si>
    <t xml:space="preserve">Sediment transport in steep tributary streams and the influence of large organic debris</t>
  </si>
  <si>
    <t xml:space="preserve">Petruncio</t>
  </si>
  <si>
    <t xml:space="preserve">Markian</t>
  </si>
  <si>
    <t xml:space="preserve">Demetrius</t>
  </si>
  <si>
    <t xml:space="preserve">Effects of pruning on growth of western hemlock (Tsuga heterophylla (Raf) Sarg) and Sitka spruce (Picea sitchensis (Bong) Carr) in Southeast Alaska</t>
  </si>
  <si>
    <t xml:space="preserve">Charlotte</t>
  </si>
  <si>
    <t xml:space="preserve">Interactions between dispersal behavior and landscape pattern modeled with a focus on matrix modification in a Pacific Northwest context</t>
  </si>
  <si>
    <t xml:space="preserve">Assessing the potential of invasiveness in woody plants introduced to North America</t>
  </si>
  <si>
    <t xml:space="preserve">Sunaryo</t>
  </si>
  <si>
    <t xml:space="preserve">Optimization of the Taungya system under risk conditions using mean-variance analysis : an application to Java, Indonesia</t>
  </si>
  <si>
    <t xml:space="preserve">Lih-Jih</t>
  </si>
  <si>
    <t xml:space="preserve">Hydrogeochemical cycle and storm solute transport in the subtropical Fushan Experimental Forest, NE Taiwan</t>
  </si>
  <si>
    <t xml:space="preserve">Azagra</t>
  </si>
  <si>
    <t xml:space="preserve">Topoligical polions within cellulose fibers </t>
  </si>
  <si>
    <t xml:space="preserve">Bagby</t>
  </si>
  <si>
    <t xml:space="preserve">Jared</t>
  </si>
  <si>
    <t xml:space="preserve">The behavior of copper, nickel, and zinc during the composting of municipal solid waste: the influence of time, temperature, and microbes on metal availability</t>
  </si>
  <si>
    <t xml:space="preserve">Bohlman</t>
  </si>
  <si>
    <t xml:space="preserve">Detection of seasonal foliage changes in tropical forests of the eastern Amazon Basin using Landsat TM images</t>
  </si>
  <si>
    <t xml:space="preserve">Bressette</t>
  </si>
  <si>
    <t xml:space="preserve">Dana</t>
  </si>
  <si>
    <t xml:space="preserve">Determining causes of decline of Pacific madrone in urban landscapes of the Pacific Northwest</t>
  </si>
  <si>
    <t xml:space="preserve">Amy</t>
  </si>
  <si>
    <t xml:space="preserve">Blacklaw</t>
  </si>
  <si>
    <t xml:space="preserve">Northern flying squirrel den-sites and associated habitat characteristics in second-growth forests of southwestern Washington</t>
  </si>
  <si>
    <t xml:space="preserve">Dodd</t>
  </si>
  <si>
    <t xml:space="preserve">Kongsted</t>
  </si>
  <si>
    <t xml:space="preserve">Commercial thinning: development, administration, cable thinning operation initiation and falling practices</t>
  </si>
  <si>
    <t xml:space="preserve">Grey</t>
  </si>
  <si>
    <t xml:space="preserve">Nutrient retention and leaching from MSW compost: a comparison of nutrient solution effects</t>
  </si>
  <si>
    <t xml:space="preserve">Grialou</t>
  </si>
  <si>
    <t xml:space="preserve">The short-term effects of forest clearcutting and thinning on terrestrial salamanders in southwestern Washington</t>
  </si>
  <si>
    <t xml:space="preserve">Ecology of a non-migratory elk herd on the Dungeness/Greywolf river drainage</t>
  </si>
  <si>
    <t xml:space="preserve">Kawaguchi</t>
  </si>
  <si>
    <t xml:space="preserve">Daiji</t>
  </si>
  <si>
    <t xml:space="preserve">Cundy/Bolton</t>
  </si>
  <si>
    <t xml:space="preserve">The effects of vegetation on snowmelt processes and basin runoff as investigated with a physically-based, spatially distributed hydrologic model</t>
  </si>
  <si>
    <t xml:space="preserve">Kleindl</t>
  </si>
  <si>
    <t xml:space="preserve">A benthic index of biotic integrity for Puget Sound lowland streams, Washington, USA</t>
  </si>
  <si>
    <t xml:space="preserve">Komen</t>
  </si>
  <si>
    <t xml:space="preserve">Chemical modification of cellulosic fibers: the preservation of swelling</t>
  </si>
  <si>
    <t xml:space="preserve">Krogstad</t>
  </si>
  <si>
    <t xml:space="preserve">Finn</t>
  </si>
  <si>
    <t xml:space="preserve">A physiology and ecology based model of lateral root reinforcement of unstable hillslopes</t>
  </si>
  <si>
    <t xml:space="preserve">Leu</t>
  </si>
  <si>
    <t xml:space="preserve">Matthias</t>
  </si>
  <si>
    <t xml:space="preserve">The feeding ecology and the selection of nest shrubs and fledgling roost sites by loggerhead shrikes (Lanius ludovicianus) in the shrub-steppe habitat</t>
  </si>
  <si>
    <t xml:space="preserve">Melin</t>
  </si>
  <si>
    <t xml:space="preserve">Van Blaricom</t>
  </si>
  <si>
    <t xml:space="preserve">Winter and spring attendance patterns of California sea lion (Zalophus californianus) females and pups at San Miguek Island, California</t>
  </si>
  <si>
    <t xml:space="preserve">Halpern</t>
  </si>
  <si>
    <t xml:space="preserve">The dynamics of forest-meadow ecotones in the Three Sisters Wilderness, Oregon: variation across environmental gradients</t>
  </si>
  <si>
    <t xml:space="preserve">Poels</t>
  </si>
  <si>
    <t xml:space="preserve">Stream and habitat restoration in the Townsend Creek watershed of the Olynpic National Forest</t>
  </si>
  <si>
    <t xml:space="preserve">Pearson</t>
  </si>
  <si>
    <t xml:space="preserve">Factors affecting the genetic architecture of black cottonwood populations</t>
  </si>
  <si>
    <t xml:space="preserve">Reichert</t>
  </si>
  <si>
    <t xml:space="preserve">A method to improve the use of old corrugated containers (OCC) and an examination of the bonding of cations in recycle and virgin pulp</t>
  </si>
  <si>
    <t xml:space="preserve">Rot</t>
  </si>
  <si>
    <t xml:space="preserve">Byron</t>
  </si>
  <si>
    <t xml:space="preserve">The interaction of valley constraint, riparian landform, and riparian plant community size and age upon channel configuration of small streams of the western Cascade Mountains, Washington</t>
  </si>
  <si>
    <t xml:space="preserve">Sediment production associated with highway runoff and erosion in a subalpine watershed, Straight Creek, Colorado</t>
  </si>
  <si>
    <t xml:space="preserve">Somers</t>
  </si>
  <si>
    <t xml:space="preserve">Wissmar</t>
  </si>
  <si>
    <t xml:space="preserve">The influence of stream valley landform on riparian forest composition in Hoh River tributaries, Washington</t>
  </si>
  <si>
    <t xml:space="preserve">Van Anda</t>
  </si>
  <si>
    <t xml:space="preserve">Katharine</t>
  </si>
  <si>
    <t xml:space="preserve">Life history of the scented willow sawfly, Navatus salicis-odoratus (Dyar): preliminary investigations for the development of an integrated pest management program to control infestations of commercial hybrid cottonwood plantings</t>
  </si>
  <si>
    <t xml:space="preserve">Vroman</t>
  </si>
  <si>
    <t xml:space="preserve">An investigation into landscape visualization data components and their interaction</t>
  </si>
  <si>
    <t xml:space="preserve">Wenger</t>
  </si>
  <si>
    <t xml:space="preserve">Stacey</t>
  </si>
  <si>
    <t xml:space="preserve">Carex lyngbyei productivity in the Duwamish (urban) and Nisqually (nonurban) estuaries</t>
  </si>
  <si>
    <t xml:space="preserve">Wetherbee</t>
  </si>
  <si>
    <t xml:space="preserve">Kirby</t>
  </si>
  <si>
    <t xml:space="preserve">Bolton</t>
  </si>
  <si>
    <t xml:space="preserve">A comparison of observed and predicted snowpack outflow during rain-on-snow, Umpqua National Forest, Oregon</t>
  </si>
  <si>
    <t xml:space="preserve">Wimberly</t>
  </si>
  <si>
    <t xml:space="preserve">Basal area increment response of Douglas-fir and western hemlock to silvicultural treatments: comparison of distance-dependent and distance-independent models</t>
  </si>
  <si>
    <t xml:space="preserve">Yengoyan</t>
  </si>
  <si>
    <t xml:space="preserve">Levon</t>
  </si>
  <si>
    <t xml:space="preserve">Habitat utilization and home range size of the bobcat in managed forests of western Washington</t>
  </si>
  <si>
    <t xml:space="preserve">Zens</t>
  </si>
  <si>
    <t xml:space="preserve">Growth and morphological development of Douglas-fir and western hemlock on forest edges in the Alberni Valley, BC</t>
  </si>
  <si>
    <t xml:space="preserve">Direct effects of Douglas-fir seedlings on a soil amended with different phosphorus souces</t>
  </si>
  <si>
    <t xml:space="preserve">Forest harvest setting design evaluation incorporating loggers' preference</t>
  </si>
  <si>
    <t xml:space="preserve">Camp</t>
  </si>
  <si>
    <t xml:space="preserve">Predicting late-successional fire refugia from physiography and topography</t>
  </si>
  <si>
    <t xml:space="preserve">Concannon</t>
  </si>
  <si>
    <t xml:space="preserve">Characterizing structure, microclimate and decomposition of peatland, beachfront, and newly-logged forest edges in southeastern Alaska</t>
  </si>
  <si>
    <t xml:space="preserve">Dahl</t>
  </si>
  <si>
    <t xml:space="preserve">Diurnal habitat use by Aleutian and cackling Canada geese during winter in central California</t>
  </si>
  <si>
    <t xml:space="preserve">Ettl</t>
  </si>
  <si>
    <t xml:space="preserve">Growth of subalpine fir (Abies lasiocarpa) in the Olympic Mountains, Washington: response to climate and genetic variation</t>
  </si>
  <si>
    <t xml:space="preserve">Gadas</t>
  </si>
  <si>
    <t xml:space="preserve">Slamet</t>
  </si>
  <si>
    <t xml:space="preserve">Riyadhi</t>
  </si>
  <si>
    <t xml:space="preserve">A hierarchical approach to the planning of industrial timber plantations in Indonesia using timber plantations in South Kalimantan as test case </t>
  </si>
  <si>
    <t xml:space="preserve">Gosse</t>
  </si>
  <si>
    <t xml:space="preserve">Johnson/Kuen Lin</t>
  </si>
  <si>
    <t xml:space="preserve">An elastic microbiomechanical analysis of the coniferous tracheid tangential cell wall</t>
  </si>
  <si>
    <t xml:space="preserve">Halvorsen</t>
  </si>
  <si>
    <t xml:space="preserve">Employee responses to the incorporation of environmental complexity into the USDA Forest Service</t>
  </si>
  <si>
    <t xml:space="preserve">Kelsey</t>
  </si>
  <si>
    <t xml:space="preserve">Kathryn</t>
  </si>
  <si>
    <t xml:space="preserve">Responses of headwater stream amphibians to forest practices in western Washington</t>
  </si>
  <si>
    <t xml:space="preserve">Marra</t>
  </si>
  <si>
    <t xml:space="preserve">Coarse woody debris respiration and invertebrate diversity of old-growth and clear-cut sites on the Olympic Peninsula</t>
  </si>
  <si>
    <t xml:space="preserve">Cundy/Wissmar</t>
  </si>
  <si>
    <t xml:space="preserve">Shallow subsurface flow systems in a montane terrace-floodplain landscape: Sauk River, North Cascades, Washington</t>
  </si>
  <si>
    <t xml:space="preserve">Pollock</t>
  </si>
  <si>
    <t xml:space="preserve">Moritz</t>
  </si>
  <si>
    <t xml:space="preserve">Patterns of plant species richness in emergent and forestry wetlands of southeast Alaska</t>
  </si>
  <si>
    <t xml:space="preserve">Rochefort</t>
  </si>
  <si>
    <t xml:space="preserve">Regina</t>
  </si>
  <si>
    <t xml:space="preserve">Ecology and conservation of heather in Mount Rainier National Park</t>
  </si>
  <si>
    <t xml:space="preserve">Schumaker</t>
  </si>
  <si>
    <t xml:space="preserve">West/Kareiva</t>
  </si>
  <si>
    <t xml:space="preserve">Habitat connectivity and spotted owl population dynamics</t>
  </si>
  <si>
    <t xml:space="preserve">Tang</t>
  </si>
  <si>
    <t xml:space="preserve">Swee</t>
  </si>
  <si>
    <t xml:space="preserve">May</t>
  </si>
  <si>
    <t xml:space="preserve">The influence of forest clearcutting patterns on the potential for debris flows and wind damage</t>
  </si>
  <si>
    <t xml:space="preserve">Understory tree response to canopy gaps in old-growth Douglas-fir forests of the Pacific Northwest</t>
  </si>
  <si>
    <t xml:space="preserve">Rongling,</t>
  </si>
  <si>
    <t xml:space="preserve">The genetic dissection of growth and development in Populus</t>
  </si>
  <si>
    <t xml:space="preserve">Barg</t>
  </si>
  <si>
    <t xml:space="preserve">Kimo</t>
  </si>
  <si>
    <t xml:space="preserve">Effects of alternative silviculture on soil properties and Douglas-fir seedling growth in western Washington</t>
  </si>
  <si>
    <t xml:space="preserve">Application and evaluation of a channel migration model</t>
  </si>
  <si>
    <t xml:space="preserve">Brace</t>
  </si>
  <si>
    <t xml:space="preserve">The spatial distribution of ozone in the Mount Rainier National Park Region</t>
  </si>
  <si>
    <t xml:space="preserve">Chmelik</t>
  </si>
  <si>
    <t xml:space="preserve">Adams/Schreuder</t>
  </si>
  <si>
    <t xml:space="preserve">Non thesis - The impact of recycled content legislation on North American newsprint producers</t>
  </si>
  <si>
    <t xml:space="preserve">Ely</t>
  </si>
  <si>
    <t xml:space="preserve">Malin</t>
  </si>
  <si>
    <t xml:space="preserve">Schweizer</t>
  </si>
  <si>
    <t xml:space="preserve">Rattlesnake Mountain scenic area: lessons from partnerships in the Mountains to Sound Greenway</t>
  </si>
  <si>
    <t xml:space="preserve">Gayaldo</t>
  </si>
  <si>
    <t xml:space="preserve">Perry</t>
  </si>
  <si>
    <t xml:space="preserve">Fleming</t>
  </si>
  <si>
    <t xml:space="preserve">Native shrub-steppe restoration at the Yakima Training Center, Yakima, Washington</t>
  </si>
  <si>
    <t xml:space="preserve">Amanda </t>
  </si>
  <si>
    <t xml:space="preserve">Planning as a public dialog: A social communication perspective on participatory processes</t>
  </si>
  <si>
    <t xml:space="preserve">Herold</t>
  </si>
  <si>
    <t xml:space="preserve">Genotype variation of leaf carbon isotope composition and water use efficiency in hybrid Populus clones</t>
  </si>
  <si>
    <t xml:space="preserve">Houck</t>
  </si>
  <si>
    <t xml:space="preserve">The distribution and abundance of invasive plant species in freshwater wetlands of the Puget Sound lowlands, King County, Washington</t>
  </si>
  <si>
    <t xml:space="preserve">Lane</t>
  </si>
  <si>
    <t xml:space="preserve">Non thesis - Market opportunities for second growth plantation timber</t>
  </si>
  <si>
    <t xml:space="preserve">Lebo</t>
  </si>
  <si>
    <t xml:space="preserve">Ecology of downed logs in the Hoh Rain Forest, Olympic National Park: fungal and bryophyte communities and nutrient dynamics associated with fungal sporocarps</t>
  </si>
  <si>
    <t xml:space="preserve">Sunyoung</t>
  </si>
  <si>
    <t xml:space="preserve">The manufacture of bleached alkaline pulps from OCC (old corrugated container) linerboard</t>
  </si>
  <si>
    <t xml:space="preserve">The impact of river regulation on establishment processes of riparian black cottonwood</t>
  </si>
  <si>
    <t xml:space="preserve">Long-term cumulative effects and water quality: a trend analysis examining the impacts of forest management and natural variability on three watersheds on the Olympic Peninsula</t>
  </si>
  <si>
    <t xml:space="preserve">Prichard</t>
  </si>
  <si>
    <t xml:space="preserve">Carbon storage and soil properties of subalpine forests and meadows of the Olympic Mountains</t>
  </si>
  <si>
    <t xml:space="preserve">Schult</t>
  </si>
  <si>
    <t xml:space="preserve">Stream structures for fish habitat restoration in East Fork Potlach Creek, Idaho</t>
  </si>
  <si>
    <t xml:space="preserve">Shoffner</t>
  </si>
  <si>
    <t xml:space="preserve">Light, irrigation, and native soil addition effects upon the establishment and growth of outplanted Arbutus menziesii seedlings in the urban landscape</t>
  </si>
  <si>
    <t xml:space="preserve">Su</t>
  </si>
  <si>
    <t xml:space="preserve">Bing</t>
  </si>
  <si>
    <t xml:space="preserve">Western red cedar (Thuja plicata) heartwood oil</t>
  </si>
  <si>
    <t xml:space="preserve">Sherry</t>
  </si>
  <si>
    <t xml:space="preserve">Effects of kappa variability on pulp properties</t>
  </si>
  <si>
    <t xml:space="preserve">Xiaoping</t>
  </si>
  <si>
    <t xml:space="preserve">A comparison of tree seedling rhizosphere and bulk soil solution chemistry</t>
  </si>
  <si>
    <t xml:space="preserve">Werntz</t>
  </si>
  <si>
    <t xml:space="preserve">Approaches to monitoring in the Siouxon Creek Watershed, Gifford Pinchot National Forest: lessons in applied ecology</t>
  </si>
  <si>
    <t xml:space="preserve">Wright</t>
  </si>
  <si>
    <t xml:space="preserve">Clinton</t>
  </si>
  <si>
    <t xml:space="preserve">Fire history of the Teanaway River drainage, Washington</t>
  </si>
  <si>
    <t xml:space="preserve">Zolbrod</t>
  </si>
  <si>
    <t xml:space="preserve">Nana</t>
  </si>
  <si>
    <t xml:space="preserve">Potential response of high elevation vegetation to climate change in the Olympic Mountains, Washington, USA</t>
  </si>
  <si>
    <t xml:space="preserve">Chlorinated organic compounds from hypochlorite bleaching</t>
  </si>
  <si>
    <t xml:space="preserve">Kruger</t>
  </si>
  <si>
    <t xml:space="preserve">Understanding place as a cultural system: Implications of theory and method</t>
  </si>
  <si>
    <t xml:space="preserve">Mohdnoor</t>
  </si>
  <si>
    <t xml:space="preserve">Khamurudin,</t>
  </si>
  <si>
    <t xml:space="preserve">Schreuder/Waggener</t>
  </si>
  <si>
    <t xml:space="preserve">An input-output framework for the economic impact analysis of industrialization policies for the wood-based industry in Sarawak</t>
  </si>
  <si>
    <t xml:space="preserve">Woo</t>
  </si>
  <si>
    <t xml:space="preserve">Su-Young,</t>
  </si>
  <si>
    <t xml:space="preserve">Physiological differences between resistant and sensitive clones of hybrid poplar (Populus trichocarpa x Populus deltoides) to ozone exposure</t>
  </si>
  <si>
    <t xml:space="preserve">Bauerle</t>
  </si>
  <si>
    <t xml:space="preserve">Diurnal water potential gradients in relation to water loss from old growth Douglas-fir, Pseudotsuga menziesii, trees</t>
  </si>
  <si>
    <t xml:space="preserve">Restoration planting of Quercus garryana (Garry oak): a comparison of plant material, irrigation treatments, and planting sites</t>
  </si>
  <si>
    <t xml:space="preserve">Brent</t>
  </si>
  <si>
    <t xml:space="preserve">A handbook for butterfly farmers: volume 1: Costa Rica</t>
  </si>
  <si>
    <t xml:space="preserve">Mathew</t>
  </si>
  <si>
    <t xml:space="preserve">Wells</t>
  </si>
  <si>
    <t xml:space="preserve">Roost site characteristics of the long-legged Myotis (Myotis volans) in the Teanaway River Valley of Washington</t>
  </si>
  <si>
    <t xml:space="preserve">Gavin</t>
  </si>
  <si>
    <t xml:space="preserve">Girard</t>
  </si>
  <si>
    <t xml:space="preserve">Soil pollen records of a subalpine meadow in the northeastern Olympic Mountains, Washington</t>
  </si>
  <si>
    <t xml:space="preserve">Giblin</t>
  </si>
  <si>
    <t xml:space="preserve">The relationships of reproductive biology and disturbance to the rarity of Aster Curtus (Cronq), a Pacific Northwest endemic</t>
  </si>
  <si>
    <t xml:space="preserve">Greenwald</t>
  </si>
  <si>
    <t xml:space="preserve">Noah</t>
  </si>
  <si>
    <t xml:space="preserve">A 5,000 year record of disturbance and vegetation change in riparian forests of the Queets River, Washington</t>
  </si>
  <si>
    <t xml:space="preserve">Hobart</t>
  </si>
  <si>
    <t xml:space="preserve">Community well-being of forest-based communities : a community action perspective </t>
  </si>
  <si>
    <t xml:space="preserve">Kavicky</t>
  </si>
  <si>
    <t xml:space="preserve">Nora</t>
  </si>
  <si>
    <t xml:space="preserve">Turnblom</t>
  </si>
  <si>
    <t xml:space="preserve">Using adaptive management strategies to evaluate silvicultural prescriptions for achieving late successional characteristics</t>
  </si>
  <si>
    <t xml:space="preserve">A spatial analysis of a Sierra Nevada old-growth mixed-conifer forest</t>
  </si>
  <si>
    <t xml:space="preserve">Millegan</t>
  </si>
  <si>
    <t xml:space="preserve">Riley</t>
  </si>
  <si>
    <t xml:space="preserve">Management of Ips pini and Ips plastographus problems on northern Cheyenne Reservation forest lands</t>
  </si>
  <si>
    <t xml:space="preserve">Oakley</t>
  </si>
  <si>
    <t xml:space="preserve">Prunus emarginata and the role of the seed bank</t>
  </si>
  <si>
    <t xml:space="preserve">Papanikolas</t>
  </si>
  <si>
    <t xml:space="preserve">The effects of shade and planting date on Oregon white oak (Quercus garryana) seedlings</t>
  </si>
  <si>
    <t xml:space="preserve">Paulson</t>
  </si>
  <si>
    <t xml:space="preserve">Kari</t>
  </si>
  <si>
    <t xml:space="preserve">Estimating changes in sediment supply due to forest practices: a sediment budget approach applied to the Skagit River Basin in northwestern Washington</t>
  </si>
  <si>
    <t xml:space="preserve">Behavioral and ecological tests of four models explaining narrow hybrid zones between hermit and Townsend's warblers</t>
  </si>
  <si>
    <t xml:space="preserve">Seavey</t>
  </si>
  <si>
    <t xml:space="preserve">Nest site selection and nesting success of the ash-throated flycatcher in south-central, Washington</t>
  </si>
  <si>
    <t xml:space="preserve">Seebacher</t>
  </si>
  <si>
    <t xml:space="preserve">Lizbeth</t>
  </si>
  <si>
    <t xml:space="preserve">Restoration of coastal estuarine habitats within previously diked wetlands in the South Slough National Estuarine Research Reserve, Charleston, Oregon</t>
  </si>
  <si>
    <t xml:space="preserve">On the mechanism of paper sizing using ethylene-acrylic acid copolymer dispersions</t>
  </si>
  <si>
    <t xml:space="preserve">Stevens-Ayers</t>
  </si>
  <si>
    <t xml:space="preserve">Theresa</t>
  </si>
  <si>
    <t xml:space="preserve">The effect of temperature and food level on the expression of paedomorphosis and the occurrence of paedomorphosis along an elevational gradient in the northwestern salamander, Ambystoma gracile</t>
  </si>
  <si>
    <t xml:space="preserve">Symbolic politics and local control: an analysis of framing processes in the county movement</t>
  </si>
  <si>
    <t xml:space="preserve">Xu</t>
  </si>
  <si>
    <t xml:space="preserve">Weihuan</t>
  </si>
  <si>
    <t xml:space="preserve">Experimental choice analysis of non-market values for ecosystem management with preference heterogeneity</t>
  </si>
  <si>
    <t xml:space="preserve">Zemke</t>
  </si>
  <si>
    <t xml:space="preserve">Establishing Festuca idahoensis on the University of Washington's Union Bay Natural Area</t>
  </si>
  <si>
    <t xml:space="preserve">Achet</t>
  </si>
  <si>
    <t xml:space="preserve">Shiva</t>
  </si>
  <si>
    <t xml:space="preserve">Hari</t>
  </si>
  <si>
    <t xml:space="preserve">An integrated approach to modeling: the impact of timber harvest on streamflow: a GIS based hydrologic model</t>
  </si>
  <si>
    <t xml:space="preserve">Experimental analysis of tadpole mortality factors: effects of bullfrogs and exotic fish in the Puget Lowlands, Washington</t>
  </si>
  <si>
    <t xml:space="preserve">Fernandez</t>
  </si>
  <si>
    <t xml:space="preserve">Oswaldo</t>
  </si>
  <si>
    <t xml:space="preserve">Colloidal stability of flexographic newsprint deinking dispersions</t>
  </si>
  <si>
    <t xml:space="preserve">Fites-Kaufman</t>
  </si>
  <si>
    <t xml:space="preserve">Josephine</t>
  </si>
  <si>
    <t xml:space="preserve">Historic landscape pattern and process: fire, vegetation, and environment interactions in the northern Sierra Nevada</t>
  </si>
  <si>
    <t xml:space="preserve">Heyerdahl</t>
  </si>
  <si>
    <t xml:space="preserve">Emily</t>
  </si>
  <si>
    <t xml:space="preserve">Spatial and temporal variation in historical fire regimes of the Blue Mountains, Oregon and Washington : the influence of climate</t>
  </si>
  <si>
    <t xml:space="preserve">Krishnaswamy</t>
  </si>
  <si>
    <t xml:space="preserve">Ajit</t>
  </si>
  <si>
    <t xml:space="preserve">Forest land owners and managers in two watersheds on the Olympic Peninsula: a study in sustainability</t>
  </si>
  <si>
    <t xml:space="preserve">Ancel</t>
  </si>
  <si>
    <t xml:space="preserve">Transpiration and boundary layer resistance from the shoot to the canopy scale in Abies amabilis forests</t>
  </si>
  <si>
    <t xml:space="preserve">Minakawa</t>
  </si>
  <si>
    <t xml:space="preserve">Noburu</t>
  </si>
  <si>
    <t xml:space="preserve">The dynamics of aquatic insect communities associated with salmon spawning</t>
  </si>
  <si>
    <t xml:space="preserve">Shook</t>
  </si>
  <si>
    <t xml:space="preserve">Innovation and the US residential construction industry: an integrated model of determinants of firm innovativeness for engineered wood products</t>
  </si>
  <si>
    <t xml:space="preserve">Adaptation in the organization and behavior the USDA Forest Service</t>
  </si>
  <si>
    <t xml:space="preserve">Oogenesis in endemic Scolytus multistriatus (Marsham) (Coleoptera:Scolytidae) populations and the implications for host selection behavior</t>
  </si>
  <si>
    <t xml:space="preserve">Antypas</t>
  </si>
  <si>
    <t xml:space="preserve">Alexios</t>
  </si>
  <si>
    <t xml:space="preserve">Translating ecosystem science into ecosystem management and policy: a case study of network formation</t>
  </si>
  <si>
    <t xml:space="preserve">Baird</t>
  </si>
  <si>
    <t xml:space="preserve">Maryann</t>
  </si>
  <si>
    <t xml:space="preserve">Wildfire effects on nutrient capitals in inland coniferous forests</t>
  </si>
  <si>
    <t xml:space="preserve">Bonsignore</t>
  </si>
  <si>
    <t xml:space="preserve">Aquatic bird use of seasonal wetlands created by flooding agricultural fields on the Tule Lake National Wildlife Refuge</t>
  </si>
  <si>
    <t xml:space="preserve">Van deCastle</t>
  </si>
  <si>
    <t xml:space="preserve">An analysis of western Olympic Peninsula forest structure using combined synthetic aperture radar and Landsat thematic mapper images</t>
  </si>
  <si>
    <t xml:space="preserve">Michele</t>
  </si>
  <si>
    <t xml:space="preserve">Assessing tropospheric ozone in western Washington</t>
  </si>
  <si>
    <t xml:space="preserve">Cowley</t>
  </si>
  <si>
    <t xml:space="preserve">Relationship between biosolids application and understory development in Douglas-fir (Pseudotsuga menziesii (Mirbel) Franco) stands in Western Washington</t>
  </si>
  <si>
    <t xml:space="preserve">The influence of regional landscape and local habitat conditions on bat activity in forests of the Pacific Northwest</t>
  </si>
  <si>
    <t xml:space="preserve">Fevold</t>
  </si>
  <si>
    <t xml:space="preserve">Sub-surface controls on the distribution of benthic algae in floodplain back channel habitats of the Queets River</t>
  </si>
  <si>
    <t xml:space="preserve">Roost site characteristics of the long-legged myotis (Myotis volans in the Teanaway River Valley of Washington</t>
  </si>
  <si>
    <t xml:space="preserve">Pramit</t>
  </si>
  <si>
    <t xml:space="preserve">Characterization and removal of stickie [ie sticky] contaminants from OCC recycle mills</t>
  </si>
  <si>
    <t xml:space="preserve">Gurung</t>
  </si>
  <si>
    <t xml:space="preserve">Janita</t>
  </si>
  <si>
    <t xml:space="preserve">Organic matter characterization of a Douglas-fir forest soil and the effects of biosolids application</t>
  </si>
  <si>
    <t xml:space="preserve">Hitchin</t>
  </si>
  <si>
    <t xml:space="preserve">The native forest vegetation in the Washington Park Arboretum: community analysis and curatorial recommendations</t>
  </si>
  <si>
    <t xml:space="preserve">Hyatt</t>
  </si>
  <si>
    <t xml:space="preserve">The residence time of large woody debris in the Queets River, Washington</t>
  </si>
  <si>
    <t xml:space="preserve">Kramer</t>
  </si>
  <si>
    <t xml:space="preserve">Native plant restoration of the copper mine tailings at Holden, WA</t>
  </si>
  <si>
    <t xml:space="preserve">Lezberg</t>
  </si>
  <si>
    <t xml:space="preserve">Survival of herbaceous species after canopy closure : role of below-ground traits</t>
  </si>
  <si>
    <t xml:space="preserve">Yue,</t>
  </si>
  <si>
    <t xml:space="preserve">Application of secondary fluorescence to measure the kappa number of single fibers</t>
  </si>
  <si>
    <t xml:space="preserve">Mazer</t>
  </si>
  <si>
    <t xml:space="preserve">Greg</t>
  </si>
  <si>
    <t xml:space="preserve">Environmental limitations to vegetation establishment and growth in vegetated stormwater biofilters</t>
  </si>
  <si>
    <t xml:space="preserve">McBryde</t>
  </si>
  <si>
    <t xml:space="preserve">Open space, open space protection, and the Jackson Hole Land Trust in Teton County, Wyoming: an exploratory study</t>
  </si>
  <si>
    <t xml:space="preserve">The influence of sediment supply and large woody debris on pool characteristics and habitat diversity</t>
  </si>
  <si>
    <t xml:space="preserve">Oswald</t>
  </si>
  <si>
    <t xml:space="preserve">Wyatt</t>
  </si>
  <si>
    <t xml:space="preserve">Late Quaternary pollen records from Tukuto and Etivlik lakes, northwestern Alaska: reconstruction of vegetational history and analysis of sampling issues</t>
  </si>
  <si>
    <t xml:space="preserve">Pulping characeristics of young, genetically selected western hemlock</t>
  </si>
  <si>
    <t xml:space="preserve">Ritzenthaler</t>
  </si>
  <si>
    <t xml:space="preserve">Biogeochemistry and hydrology of a forested floodplain backchannel: riparian and hyporheic interactions</t>
  </si>
  <si>
    <t xml:space="preserve">Rocchio</t>
  </si>
  <si>
    <t xml:space="preserve">Donor soil use in wetland restoration: implications for initial vegetation establishment</t>
  </si>
  <si>
    <t xml:space="preserve">Restoration of a prairie ecosystem at the Yellow Island Preserve and the propagation of Castilleja hispida by vegetative cuttings</t>
  </si>
  <si>
    <t xml:space="preserve">Beechie</t>
  </si>
  <si>
    <t xml:space="preserve">Rates and pathways of recovery for sediment supply and woody debris recruitment in northwestern Washington streams, and implications for salmonid habitat restoration</t>
  </si>
  <si>
    <t xml:space="preserve">Braun</t>
  </si>
  <si>
    <t xml:space="preserve">Host colonization behavior of the mountain pine beetle (Dendroctonus ponderosae Hopkins) in thinned and unthinned stands of second-growth ponderosa pine (Pinus ponderosa Laws)</t>
  </si>
  <si>
    <t xml:space="preserve">Eckert</t>
  </si>
  <si>
    <t xml:space="preserve">Penelope</t>
  </si>
  <si>
    <t xml:space="preserve">The social construction of a watershed: changing rights and changing land</t>
  </si>
  <si>
    <t xml:space="preserve">Ferrero</t>
  </si>
  <si>
    <t xml:space="preserve">Life history and multivariate analyses of habitat selection patterns among small cetaceans in the central North Pacific Ocean</t>
  </si>
  <si>
    <t xml:space="preserve">Gerber</t>
  </si>
  <si>
    <t xml:space="preserve">Leah</t>
  </si>
  <si>
    <t xml:space="preserve">Risk analysis and use of stochastic population models for determining Endangered Species Act status of North Pacific marine mammals</t>
  </si>
  <si>
    <t xml:space="preserve">Aspects of community ecology, population growth and genetic structure applied to the conservation of Polemonium pectinatum (Polemoniaceae), a rare and threatened shrub-steppe perennial</t>
  </si>
  <si>
    <t xml:space="preserve">Host selection behavior of the Douglas-fir pitch moth, Synanthedon novaroensis (Hy Edwards) (Lepidoptera:Sesiidae), related to intermediate silvicultural activities</t>
  </si>
  <si>
    <t xml:space="preserve">Modeling large-scale fire effects: concepts and applications</t>
  </si>
  <si>
    <t xml:space="preserve">Besag/Schreuder</t>
  </si>
  <si>
    <t xml:space="preserve">Simulation of bidirectional reflectance, modulation transfer, and spatial interaction for the probabilistic classification of Northwest forest structures using Landsat data</t>
  </si>
  <si>
    <t xml:space="preserve">Rosenfeld</t>
  </si>
  <si>
    <t xml:space="preserve">Characterization, qunatification,and control of odor emissions from biosolids application to forest soil</t>
  </si>
  <si>
    <t xml:space="preserve">Ueda</t>
  </si>
  <si>
    <t xml:space="preserve">Masahiro</t>
  </si>
  <si>
    <t xml:space="preserve">Sugar in paper: topochemistry and physics</t>
  </si>
  <si>
    <t xml:space="preserve">Yujiao</t>
  </si>
  <si>
    <t xml:space="preserve">Perez Garcia</t>
  </si>
  <si>
    <t xml:space="preserve">An analysis of the employment impact of stumpage price increase policy in BC</t>
  </si>
  <si>
    <t xml:space="preserve">Jeremy</t>
  </si>
  <si>
    <t xml:space="preserve">Wind stability of naturally regenerated and planted Douglas-fir stands in coastal Washington, Oregon, and British Columbia</t>
  </si>
  <si>
    <t xml:space="preserve">Bash</t>
  </si>
  <si>
    <t xml:space="preserve">Survey of stream restoration and fisheries enhancement monitoring in Washington State</t>
  </si>
  <si>
    <t xml:space="preserve">Beach</t>
  </si>
  <si>
    <t xml:space="preserve">Conifer regeneration in managed riparian forests : effects of seed source, substrate, landform and vegetation</t>
  </si>
  <si>
    <t xml:space="preserve">Microbial communities in biosolids: amended mine tailings</t>
  </si>
  <si>
    <t xml:space="preserve">Wendy</t>
  </si>
  <si>
    <t xml:space="preserve">Lorraine</t>
  </si>
  <si>
    <t xml:space="preserve">Evaluation of cattle grazing effects on floristic composition in eastern Washington vernal pools</t>
  </si>
  <si>
    <t xml:space="preserve">Dorner</t>
  </si>
  <si>
    <t xml:space="preserve">Jeanette</t>
  </si>
  <si>
    <t xml:space="preserve">The south Puget Sound prairie plant community: a multivariate analysis of plant species distribution and the relationship of environmental variables</t>
  </si>
  <si>
    <t xml:space="preserve">Elliott</t>
  </si>
  <si>
    <t xml:space="preserve">Marianne,</t>
  </si>
  <si>
    <t xml:space="preserve">The decline of Pacific madrone (Arbutus menziesii Pursh) in urban and natural environments: its causes and management</t>
  </si>
  <si>
    <t xml:space="preserve">Frewen</t>
  </si>
  <si>
    <t xml:space="preserve">Bradshaw</t>
  </si>
  <si>
    <t xml:space="preserve">QTL and candidate gene mapping of dormancy-related traits in Populus</t>
  </si>
  <si>
    <t xml:space="preserve">Gitzen</t>
  </si>
  <si>
    <t xml:space="preserve">The effects of experimental canopy gaps on small mammal communities in the southern Washington Cascades</t>
  </si>
  <si>
    <t xml:space="preserve">Forest vulnerability to a western spruce budworm outbreak</t>
  </si>
  <si>
    <t xml:space="preserve">Kimble</t>
  </si>
  <si>
    <t xml:space="preserve">Sidney</t>
  </si>
  <si>
    <t xml:space="preserve">Variation of aquatic and terrestrial riparian biodiversity in response to watershed condition</t>
  </si>
  <si>
    <t xml:space="preserve">Gerard</t>
  </si>
  <si>
    <t xml:space="preserve">Perez-Garcia</t>
  </si>
  <si>
    <t xml:space="preserve">Time series methods for commodity price forecasting : an application to market pulp</t>
  </si>
  <si>
    <t xml:space="preserve">Financial analysis for forest managers</t>
  </si>
  <si>
    <t xml:space="preserve">McCauley</t>
  </si>
  <si>
    <t xml:space="preserve">The influence of plant species on treatment effectiveness in a constructed wetland for wastewater treatment</t>
  </si>
  <si>
    <t xml:space="preserve">Murai</t>
  </si>
  <si>
    <t xml:space="preserve">Midori</t>
  </si>
  <si>
    <t xml:space="preserve">Understanding the invasion of Pacific Northwest forests by English ivy (Hedera spp, Araliaceae)</t>
  </si>
  <si>
    <t xml:space="preserve">Ness</t>
  </si>
  <si>
    <t xml:space="preserve">An investigation of peroxide bleached newsprint pulp self-sizing</t>
  </si>
  <si>
    <t xml:space="preserve">Peplow</t>
  </si>
  <si>
    <t xml:space="preserve">Chemical and biological indicators of mine effluent impacts on Alder Creek in the North Cascade Mountains, Washington</t>
  </si>
  <si>
    <t xml:space="preserve">Rhee</t>
  </si>
  <si>
    <t xml:space="preserve">Hakjun</t>
  </si>
  <si>
    <t xml:space="preserve">Modeling forest road surface erosion using the water erosion prediction project (WEPP) model</t>
  </si>
  <si>
    <t xml:space="preserve">Salemi</t>
  </si>
  <si>
    <t xml:space="preserve">Michelle</t>
  </si>
  <si>
    <t xml:space="preserve">Chalker-Scott</t>
  </si>
  <si>
    <t xml:space="preserve">Seasonal characterization of the phenolic layer beneath floral buds of Rhododendron spp</t>
  </si>
  <si>
    <t xml:space="preserve">Sanscrainte</t>
  </si>
  <si>
    <t xml:space="preserve">Carbon storage and soil properties in subalpine parklands of the North Cascades Range, Washington</t>
  </si>
  <si>
    <t xml:space="preserve">Uthus</t>
  </si>
  <si>
    <t xml:space="preserve">Lea</t>
  </si>
  <si>
    <t xml:space="preserve">Reed canarygrass (Phalaris arundinacea): uses, abuses, and control</t>
  </si>
  <si>
    <t xml:space="preserve">Benjamin,</t>
  </si>
  <si>
    <t xml:space="preserve">Factors affecting forestland conversion and the feasibility of cooperative land management efforts at King County's urban/rural interface</t>
  </si>
  <si>
    <t xml:space="preserve">Williamson</t>
  </si>
  <si>
    <t xml:space="preserve">Crown fuel characteristics, stand structure, and fire hazard in riparian forests of the Blue Mountains, Oregon</t>
  </si>
  <si>
    <t xml:space="preserve">Shawn</t>
  </si>
  <si>
    <t xml:space="preserve">Reduced sulfur measurement and oxidation in black liquor</t>
  </si>
  <si>
    <t xml:space="preserve">Witworrasakul</t>
  </si>
  <si>
    <t xml:space="preserve">Sompob</t>
  </si>
  <si>
    <t xml:space="preserve">Black/white liquor oxidation for polysulfide pulping</t>
  </si>
  <si>
    <t xml:space="preserve">The mobility and fate of phosphorus following municipal biosolids application to forest soils</t>
  </si>
  <si>
    <t xml:space="preserve">Hanneman</t>
  </si>
  <si>
    <t xml:space="preserve">Modification of wood extractives and hemicelluloses during thermomechanical pulping: implications for newsprint sizing</t>
  </si>
  <si>
    <t xml:space="preserve">Jacobs</t>
  </si>
  <si>
    <t xml:space="preserve">The papermaking properties of Washington State wheat straw</t>
  </si>
  <si>
    <t xml:space="preserve">Saket</t>
  </si>
  <si>
    <t xml:space="preserve">Application of multivariate analysis techniques in understanding complex industrial processes: a pulp mill example</t>
  </si>
  <si>
    <t xml:space="preserve">Millspaugh</t>
  </si>
  <si>
    <t xml:space="preserve">Behavioral and physiological responses of elk to human disturbances in the southern Black Hills, South Dakota</t>
  </si>
  <si>
    <t xml:space="preserve">When the mill shuts down: a test of the economic base hypothesis in the small forest communities of southeast Alaska</t>
  </si>
  <si>
    <t xml:space="preserve">Characterization, quantification, and control of odor emissions from biosolids application to forest soil</t>
  </si>
  <si>
    <t xml:space="preserve">Rusli</t>
  </si>
  <si>
    <t xml:space="preserve">Yetti</t>
  </si>
  <si>
    <t xml:space="preserve">The Indonesian plywood industry, environmental conservation policy, and the long-run market adjustment</t>
  </si>
  <si>
    <t xml:space="preserve">Human impacts on high-altitude forest structures in the Nangpa and Hinku, Sagarmatha and Makalu-Barun National Park, Nepal</t>
  </si>
  <si>
    <t xml:space="preserve">Bechtold</t>
  </si>
  <si>
    <t xml:space="preserve">Seasonal and successional controls on nitrate leaching from a floodplain forest</t>
  </si>
  <si>
    <t xml:space="preserve">Marzluff</t>
  </si>
  <si>
    <t xml:space="preserve">The importance of small mammals as nest predators</t>
  </si>
  <si>
    <t xml:space="preserve">Brennan</t>
  </si>
  <si>
    <t xml:space="preserve">Kirsten</t>
  </si>
  <si>
    <t xml:space="preserve">Testing assumptions of line transect sampling for marbled murrelets at-sea using an independent observer</t>
  </si>
  <si>
    <t xml:space="preserve">Cullington</t>
  </si>
  <si>
    <t xml:space="preserve">The effect of C:N ratio and organic matter on native plant growth in mine reclamation</t>
  </si>
  <si>
    <t xml:space="preserve">Dobie-Laubenheimer</t>
  </si>
  <si>
    <t xml:space="preserve">Status and community composition of northern Puget Sound prairies</t>
  </si>
  <si>
    <t xml:space="preserve">The impact of riparian condition on physicochemical characteristics of seston</t>
  </si>
  <si>
    <t xml:space="preserve">Land management strategies and marbled murrelet occurrence on the Olympic Peninsula, WA</t>
  </si>
  <si>
    <t xml:space="preserve">Urban parks and wildlife in the Puget Sound</t>
  </si>
  <si>
    <t xml:space="preserve">Keeley</t>
  </si>
  <si>
    <t xml:space="preserve">Melissa</t>
  </si>
  <si>
    <t xml:space="preserve">A study in urban revegetation: germination and establishment of South Puget Sound prairie species on a capped landfill</t>
  </si>
  <si>
    <t xml:space="preserve">Kim</t>
  </si>
  <si>
    <t xml:space="preserve">Hyun-Seok</t>
  </si>
  <si>
    <t xml:space="preserve">Transpiration of hybrid poplar in eastern Washington</t>
  </si>
  <si>
    <t xml:space="preserve">Klavitter</t>
  </si>
  <si>
    <t xml:space="preserve">Survey methodology, abundance, and demography of the endangered Hawaiian hawk: is delisting warranted? </t>
  </si>
  <si>
    <t xml:space="preserve">Landsman</t>
  </si>
  <si>
    <t xml:space="preserve">The strengths and weaknesses of the Washington State Salmon Recovery Funding Board (SRFB) process</t>
  </si>
  <si>
    <t xml:space="preserve">DukJae</t>
  </si>
  <si>
    <t xml:space="preserve">Job satisfaction of park rangers in mountainous national parks of Korea</t>
  </si>
  <si>
    <t xml:space="preserve">Linders</t>
  </si>
  <si>
    <t xml:space="preserve">Johanna</t>
  </si>
  <si>
    <t xml:space="preserve">Spatial ecology of the western gray squirrel (Sciurus griseus) in Washington: the interaction of season, habitat, and home range</t>
  </si>
  <si>
    <t xml:space="preserve">Mathews</t>
  </si>
  <si>
    <t xml:space="preserve">The effect of raw material origin on the shape of loblolly pine pulp fibers</t>
  </si>
  <si>
    <t xml:space="preserve">McClure</t>
  </si>
  <si>
    <t xml:space="preserve">Isabel</t>
  </si>
  <si>
    <t xml:space="preserve">Arias</t>
  </si>
  <si>
    <t xml:space="preserve">Effect of different mixtures of biosolids and cellulose, hemicellulose, and lignin on nitrogen release</t>
  </si>
  <si>
    <t xml:space="preserve">McHugh</t>
  </si>
  <si>
    <t xml:space="preserve">The removal of stickie contaminants from old corrugated containers (OCC) by flotation</t>
  </si>
  <si>
    <t xml:space="preserve">Deirdre</t>
  </si>
  <si>
    <t xml:space="preserve">Comparing levels and factors of lamb mortality between two herds of Rocky Mountain bighorn sheep in the Black Hills, South Dakota</t>
  </si>
  <si>
    <t xml:space="preserve">Topographic and physiographic influences on fire severity in stream valleys of northern Wenatchee National Forest</t>
  </si>
  <si>
    <t xml:space="preserve">Diana</t>
  </si>
  <si>
    <t xml:space="preserve">Fire in riparian zones: a comparison of historical fire occurrence in riparian and upslope forests in the Blue Mountains and southern Cascades of Oregon</t>
  </si>
  <si>
    <t xml:space="preserve">Improvement of pulping uniformity through development of a high speed single fiber kappa analyzer</t>
  </si>
  <si>
    <t xml:space="preserve">Savery</t>
  </si>
  <si>
    <t xml:space="preserve">Watts</t>
  </si>
  <si>
    <t xml:space="preserve">A comparison of the hydraulic effect of large woody debris and an engineered alternative</t>
  </si>
  <si>
    <t xml:space="preserve">Scannell</t>
  </si>
  <si>
    <t xml:space="preserve">Christine</t>
  </si>
  <si>
    <t xml:space="preserve">The biology and seasonal life history of the elm leaf miner, Fenusa ulmi (Sundevall), in the Pacific Northwest (Hymenoptera:Tenthredinidae)</t>
  </si>
  <si>
    <t xml:space="preserve">Sidell</t>
  </si>
  <si>
    <t xml:space="preserve">Potential soil nitrogen availability following repeated urea fertilization of coastal Douglas-fir stands</t>
  </si>
  <si>
    <t xml:space="preserve">Stinson</t>
  </si>
  <si>
    <t xml:space="preserve">Silvicultural options for non-industrial forests: a landscape approach for creating adaptable, habitat based management plans</t>
  </si>
  <si>
    <t xml:space="preserve">Decomposition and organic nitrogen mineralization of mixtures of biosolids and several carbonaceous materials</t>
  </si>
  <si>
    <t xml:space="preserve">Vesho</t>
  </si>
  <si>
    <t xml:space="preserve">Ilir</t>
  </si>
  <si>
    <t xml:space="preserve">Influence of old-growth canopy gaps on microclimate, litter decomposition, and soil nitrogen dynamics in Olympic National Park, Washington</t>
  </si>
  <si>
    <t xml:space="preserve">Biocomplexity through a kaleidoscope: a case study of the Endangered Species Act and the Puget Sound region</t>
  </si>
  <si>
    <t xml:space="preserve">Kimberly</t>
  </si>
  <si>
    <t xml:space="preserve">Canopy architecture of clonal hybrid Populus: implications for light reflectance, interception, and physiology</t>
  </si>
  <si>
    <t xml:space="preserve">Dooley</t>
  </si>
  <si>
    <t xml:space="preserve">Collaborative design of fish habitat enhancement projects in streams and rivers of Washington State</t>
  </si>
  <si>
    <t xml:space="preserve">Holocene fire history of a coastal temperate rain forest, Vancouver Island, British Columbia, Canada</t>
  </si>
  <si>
    <t xml:space="preserve">Analysis of urban-rural gradients using satellite data </t>
  </si>
  <si>
    <t xml:space="preserve">Ishii</t>
  </si>
  <si>
    <t xml:space="preserve">Hiroaki</t>
  </si>
  <si>
    <t xml:space="preserve">A canopy perspective of community dynamics of an old-growth Pseudotsuga-Tsuga forest</t>
  </si>
  <si>
    <t xml:space="preserve">Keeton</t>
  </si>
  <si>
    <t xml:space="preserve">Occurrence and reproductive role of remnant old-growth trees in mature Douglas-fir forests, southern Washington, Cascade Range</t>
  </si>
  <si>
    <t xml:space="preserve">Breeding territory settlement patterns and mate choice in a monochromatic tyrannid flycatcher</t>
  </si>
  <si>
    <t xml:space="preserve">McLain</t>
  </si>
  <si>
    <t xml:space="preserve">Lee/Jarosz</t>
  </si>
  <si>
    <t xml:space="preserve">Controlling the forest understory: wild mushroom politics in central Oregon</t>
  </si>
  <si>
    <t xml:space="preserve">Audrey</t>
  </si>
  <si>
    <t xml:space="preserve">Natural disturbance patterns in a coastal temperate rain forest watershed, Clayoquot Sound, British Columbia</t>
  </si>
  <si>
    <t xml:space="preserve">International timberland investments: linking the mean-variance appoach to country assessments</t>
  </si>
  <si>
    <t xml:space="preserve">Winter</t>
  </si>
  <si>
    <t xml:space="preserve">Five centuries of structural development in an old-growth Douglas-fir stand in the Pacific Northwest: a reconstruction from tree-ring records</t>
  </si>
  <si>
    <t xml:space="preserve">Allison</t>
  </si>
  <si>
    <t xml:space="preserve">Nancy</t>
  </si>
  <si>
    <t xml:space="preserve">Evaluating silvicultural options for harvesting young-growth coastal Douglas-fir forests using the forest vegetation simulator (FVS) and the landscape management system (LMS)</t>
  </si>
  <si>
    <t xml:space="preserve">Taryn</t>
  </si>
  <si>
    <t xml:space="preserve">Lynette</t>
  </si>
  <si>
    <t xml:space="preserve">Relative Effectiveness of Control Mechanisms for Juvenile English Ivy (Hedera helix) as Determined by Environmental and Physiological Variables</t>
  </si>
  <si>
    <t xml:space="preserve">Black</t>
  </si>
  <si>
    <t xml:space="preserve">Jenelle</t>
  </si>
  <si>
    <t xml:space="preserve">Summer temperatures in small stream sources on managed Olympic Peninsula timberlands</t>
  </si>
  <si>
    <t xml:space="preserve">Ceder</t>
  </si>
  <si>
    <t xml:space="preserve">Using silviculture to sustain wildlife habitat: assessing changes and trade-offs in forest habitats using a habitat evaluation procedure within the landscape management system</t>
  </si>
  <si>
    <t xml:space="preserve">Sandra</t>
  </si>
  <si>
    <t xml:space="preserve">Mae</t>
  </si>
  <si>
    <t xml:space="preserve">Edwards/Edmonds</t>
  </si>
  <si>
    <t xml:space="preserve">Microbial metabolism, enzyme activity and production in the hyporheic zone of a floodplain river</t>
  </si>
  <si>
    <t xml:space="preserve">Coe</t>
  </si>
  <si>
    <t xml:space="preserve">Distribution patterns of hyporheic fauna in a riparian floodplain terrace, Queets River, Washington</t>
  </si>
  <si>
    <t xml:space="preserve">Connor</t>
  </si>
  <si>
    <t xml:space="preserve">Ecological correlates to monotypic stands of Spiraea douglasii in palustrine wetlands of the lowland Puget Sound region</t>
  </si>
  <si>
    <t xml:space="preserve">Crandell</t>
  </si>
  <si>
    <t xml:space="preserve">Caren</t>
  </si>
  <si>
    <t xml:space="preserve">Effect of grazing by Branta canadensis (Canada geese) on the fitness of Carex lyngbyei (Lyngby's sedge) at a restored wetland in the Duwamish River Estuary</t>
  </si>
  <si>
    <t xml:space="preserve">DeVolder</t>
  </si>
  <si>
    <t xml:space="preserve">Pamnella</t>
  </si>
  <si>
    <t xml:space="preserve">Sonoma</t>
  </si>
  <si>
    <t xml:space="preserve">Effects of a biosolids compost and wood ash amendment on metal bioavailability in a wetland contaminated with mine tailings</t>
  </si>
  <si>
    <t xml:space="preserve">Dlouhy</t>
  </si>
  <si>
    <t xml:space="preserve">Planted species in wetland mitigation sites: planting practices and species progress</t>
  </si>
  <si>
    <t xml:space="preserve">Elman</t>
  </si>
  <si>
    <t xml:space="preserve">Ella</t>
  </si>
  <si>
    <t xml:space="preserve">Effects of post-harvest treatments on overstory and understory in high-elevation forests of the north Cascade Range, Washington (USA)</t>
  </si>
  <si>
    <t xml:space="preserve">Flaming</t>
  </si>
  <si>
    <t xml:space="preserve">Effects of harvest intensity and organic matter removal on nitrogen availability and leaching at a high productivity coastal Douglas-fir site</t>
  </si>
  <si>
    <t xml:space="preserve">Conquest</t>
  </si>
  <si>
    <t xml:space="preserve">A new look at the quantities and volumes of instream wood in forested basins within Washington State</t>
  </si>
  <si>
    <t xml:space="preserve">Fukuda</t>
  </si>
  <si>
    <t xml:space="preserve">Jun,</t>
  </si>
  <si>
    <t xml:space="preserve">A study of the effects of the Canada-US softwood lumber agreement</t>
  </si>
  <si>
    <t xml:space="preserve">Gehringer</t>
  </si>
  <si>
    <t xml:space="preserve">Dynamic growth and yield modeling with climate: a model for plantation Douglas-fir in the Pacific Northwest</t>
  </si>
  <si>
    <t xml:space="preserve">Proximate and ultimate causes of Rocky Mountain bighorn lamb mortality in Custer State Park, South Dakota</t>
  </si>
  <si>
    <t xml:space="preserve">Justin</t>
  </si>
  <si>
    <t xml:space="preserve">Sikoruk</t>
  </si>
  <si>
    <t xml:space="preserve">Forest management planning: a comparison between linear programming and new tools in the landscape management system</t>
  </si>
  <si>
    <t xml:space="preserve">Morris</t>
  </si>
  <si>
    <t xml:space="preserve">A practical approach to developing a forest management plan using landscape management system &amp; its companion programs ("Scope &amp; Group" &amp; "Toggle") and the rational iterative decision making process</t>
  </si>
  <si>
    <t xml:space="preserve">Klug</t>
  </si>
  <si>
    <t xml:space="preserve">Crafting collaboration: an implementation analysis of Washington State's watershed planning act</t>
  </si>
  <si>
    <t xml:space="preserve">MacKenzie</t>
  </si>
  <si>
    <t xml:space="preserve">Graham,</t>
  </si>
  <si>
    <t xml:space="preserve">Trophic relations between coho salmon carcasses, oomycetes, and select caddisfly larvae</t>
  </si>
  <si>
    <t xml:space="preserve">Mikkelsen</t>
  </si>
  <si>
    <t xml:space="preserve">Kerri</t>
  </si>
  <si>
    <t xml:space="preserve">Factors influencing the distribution of conifers and red alder in riparian zones in western Washington</t>
  </si>
  <si>
    <t xml:space="preserve">Exploration of structural stage classification algorithms</t>
  </si>
  <si>
    <t xml:space="preserve">Barnes</t>
  </si>
  <si>
    <t xml:space="preserve">Northy</t>
  </si>
  <si>
    <t xml:space="preserve">Gaseous emissions from lignosulfonates in dust abatement applications</t>
  </si>
  <si>
    <t xml:space="preserve">Neugebauer-Rex</t>
  </si>
  <si>
    <t xml:space="preserve">Joanne</t>
  </si>
  <si>
    <t xml:space="preserve">Hinckley/Zabowski</t>
  </si>
  <si>
    <t xml:space="preserve">Nitrogen cycling in hybrid poplar plantations</t>
  </si>
  <si>
    <t xml:space="preserve">Ostergaard</t>
  </si>
  <si>
    <t xml:space="preserve">Elissa</t>
  </si>
  <si>
    <t xml:space="preserve">Pond-breeding amphibian use of stormwater ponds in King County, Washington</t>
  </si>
  <si>
    <t xml:space="preserve">Pavey</t>
  </si>
  <si>
    <t xml:space="preserve">Changing land use management on an urban national forest: case studies of the Mt Baker-Snoqualmie National Forest and the Middle Fork of the Snoqualmie River Watershed</t>
  </si>
  <si>
    <t xml:space="preserve">Pittman</t>
  </si>
  <si>
    <t xml:space="preserve">Applying coupled allometric equations to coastal Douglas-fir, stand dynamics</t>
  </si>
  <si>
    <t xml:space="preserve">Regan</t>
  </si>
  <si>
    <t xml:space="preserve">Chris</t>
  </si>
  <si>
    <t xml:space="preserve">The effects of fire on woodland structure and regeneration of Quercus garryana at Fort Lewis, Washington</t>
  </si>
  <si>
    <t xml:space="preserve">Scholz</t>
  </si>
  <si>
    <t xml:space="preserve">The variability in stream temperatures in the Wenatchee National Forest and their relationship to physical, geological, and land management factors</t>
  </si>
  <si>
    <t xml:space="preserve">Sonne</t>
  </si>
  <si>
    <t xml:space="preserve">Edith</t>
  </si>
  <si>
    <t xml:space="preserve">Biosolid fertilization and thinning influences on stem form, log and lumber quality, and value : a case study for a mature Douglas-fir stand</t>
  </si>
  <si>
    <t xml:space="preserve">Great blue herons in King County, Washington</t>
  </si>
  <si>
    <t xml:space="preserve">Tilt</t>
  </si>
  <si>
    <t xml:space="preserve">Jenna</t>
  </si>
  <si>
    <t xml:space="preserve">Howick</t>
  </si>
  <si>
    <t xml:space="preserve">Kearney</t>
  </si>
  <si>
    <t xml:space="preserve">Perceptions of rural character: more than what meets the eyes</t>
  </si>
  <si>
    <t xml:space="preserve">Viggiano</t>
  </si>
  <si>
    <t xml:space="preserve">Investigating demographic and life history characteristics of the black-footed albatross</t>
  </si>
  <si>
    <t xml:space="preserve">Waldron</t>
  </si>
  <si>
    <t xml:space="preserve">Case</t>
  </si>
  <si>
    <t xml:space="preserve">A comparison of approaches to sustainable forest management: Washington State adaptive management areas and British Columbia model forests</t>
  </si>
  <si>
    <t xml:space="preserve">Zador</t>
  </si>
  <si>
    <t xml:space="preserve">Stephani</t>
  </si>
  <si>
    <t xml:space="preserve">Reproductive and physiological consequences of egg predation for glaucous-winged gulls</t>
  </si>
  <si>
    <t xml:space="preserve">Ahmad</t>
  </si>
  <si>
    <t xml:space="preserve">Ismariah</t>
  </si>
  <si>
    <t xml:space="preserve">Economics of carbon emission and sequestration in the Malaysian forest sector</t>
  </si>
  <si>
    <t xml:space="preserve">Age structure and stand dynamics of a seasonal tropical forest in western Thailand</t>
  </si>
  <si>
    <t xml:space="preserve">Bible</t>
  </si>
  <si>
    <t xml:space="preserve">Long-term patterns of Douglas-fir and western hemlock mortality in the western Cascade Mountains of Washington and Oregon</t>
  </si>
  <si>
    <t xml:space="preserve">Healey</t>
  </si>
  <si>
    <t xml:space="preserve">Sean</t>
  </si>
  <si>
    <t xml:space="preserve">The development of an abandoned-field forest in southwestern Costa Rica</t>
  </si>
  <si>
    <t xml:space="preserve">Helfield</t>
  </si>
  <si>
    <t xml:space="preserve">Interactions of salmon, bear and riparian vegetation in Alaska</t>
  </si>
  <si>
    <t xml:space="preserve">Dong-Jun</t>
  </si>
  <si>
    <t xml:space="preserve">Impacts of the currency value change on the forest products import quantities in Korea</t>
  </si>
  <si>
    <t xml:space="preserve">McCarter</t>
  </si>
  <si>
    <t xml:space="preserve">Landscape management system (LMS): background, methods, and computer tools for integrating forest inventory, GIS, growth and yield, visualization and analysis for sustaining multiple forest objectives</t>
  </si>
  <si>
    <t xml:space="preserve">Park</t>
  </si>
  <si>
    <t xml:space="preserve">Pil</t>
  </si>
  <si>
    <t xml:space="preserve">Sun</t>
  </si>
  <si>
    <t xml:space="preserve">Forest stand structure characteristics for the Cispus adaptive management area, Cascade Range, USA: implications for old growth, fire hazard, silviculture, and landscape management</t>
  </si>
  <si>
    <t xml:space="preserve">Singh</t>
  </si>
  <si>
    <t xml:space="preserve">Jaidev</t>
  </si>
  <si>
    <t xml:space="preserve">J Alan Wagar</t>
  </si>
  <si>
    <t xml:space="preserve">State-making and community-based natural resource management: cases of the Vhimba CAMPFIRE Project (Zimbabwe) and the Chimanimani Transfrontier Conservation Area (Mozambique)</t>
  </si>
  <si>
    <t xml:space="preserve">Brigid</t>
  </si>
  <si>
    <t xml:space="preserve">Molecular characterization of major gene resistance in a populus-leaf rust pathosy[s]tem</t>
  </si>
  <si>
    <t xml:space="preserve">Alfano</t>
  </si>
  <si>
    <t xml:space="preserve">Self-sowing ornamentals: can self-sowing be used to predict invasiveness in natural areas?</t>
  </si>
  <si>
    <t xml:space="preserve">An investigation of the papermaking properties and morphology of cellulose fibers recovered from municipal solid waste</t>
  </si>
  <si>
    <t xml:space="preserve">Bergendorf</t>
  </si>
  <si>
    <t xml:space="preserve">The influence of soil properties on the morphology and health of the Pacific madrone (Arbutus menziesii Pursh) in Seattle public parks</t>
  </si>
  <si>
    <t xml:space="preserve">Berkompas</t>
  </si>
  <si>
    <t xml:space="preserve">Evaluation of discharge-related channel changes in a small forested basin</t>
  </si>
  <si>
    <t xml:space="preserve">Borsting</t>
  </si>
  <si>
    <t xml:space="preserve">Understory response to experimental thinning and prescribed burning</t>
  </si>
  <si>
    <t xml:space="preserve">Short-term total suspended-solid concentrations resulting from stream crossing obliteration in the Clearwater National Forest, Idaho</t>
  </si>
  <si>
    <t xml:space="preserve">The use of amendments to reduce the bioavailability of trace metals in contaminated soils</t>
  </si>
  <si>
    <t xml:space="preserve">Comnick</t>
  </si>
  <si>
    <t xml:space="preserve">Development and application of a decision support tool to analyze alternatives for landscapes composed of multiple ownerships</t>
  </si>
  <si>
    <t xml:space="preserve">Measuring the impact of harvest intensity on riparian forest functionality in terms of shade production and large woody debris recruitment potential: two models</t>
  </si>
  <si>
    <t xml:space="preserve">Dolan</t>
  </si>
  <si>
    <t xml:space="preserve">Soil and site variability in the northeast Wenatchee Mountains, Washington</t>
  </si>
  <si>
    <t xml:space="preserve">Cerro Osa: a ten year case study in tropical rainforest conservation management from the Osa Peninsula, Costa Rica</t>
  </si>
  <si>
    <t xml:space="preserve">Fujikawa</t>
  </si>
  <si>
    <t xml:space="preserve">Y</t>
  </si>
  <si>
    <t xml:space="preserve">A 7600-year vegetation and fire history of Mt Constitution, Orcas Island, Washington, USA </t>
  </si>
  <si>
    <t xml:space="preserve">Glass</t>
  </si>
  <si>
    <t xml:space="preserve">Lamont</t>
  </si>
  <si>
    <t xml:space="preserve">Comparison of narrowleaf cottonwood forest condition and reproduction above and below a reservoir</t>
  </si>
  <si>
    <t xml:space="preserve">Griswold</t>
  </si>
  <si>
    <t xml:space="preserve">Bloom</t>
  </si>
  <si>
    <t xml:space="preserve">The origin and development of ecogeographic displays in North American botanic gardens</t>
  </si>
  <si>
    <t xml:space="preserve">Higuera</t>
  </si>
  <si>
    <t xml:space="preserve">Reconstructing fire regimes with charcoal and pollen from small hollows: a calibration with tree-ring records of fire</t>
  </si>
  <si>
    <t xml:space="preserve">An investigation into the influence of pigment characteristics on the adhesive demand of aqueous paper coatings</t>
  </si>
  <si>
    <t xml:space="preserve">Jaross</t>
  </si>
  <si>
    <t xml:space="preserve">Weikko</t>
  </si>
  <si>
    <t xml:space="preserve">Evaluation of stochastic simulation for cable logging studies</t>
  </si>
  <si>
    <t xml:space="preserve">Riparian canopy cover in northeastern Washington: stream temperature response, historical reference conditions, and management effects </t>
  </si>
  <si>
    <t xml:space="preserve">Kopper</t>
  </si>
  <si>
    <t xml:space="preserve">Elsa</t>
  </si>
  <si>
    <t xml:space="preserve">Meta-analysis design and interpretation : a case study of prescribed fire effects on fuel loadings in ponderosa pine ecosystems</t>
  </si>
  <si>
    <t xml:space="preserve">Loftfield</t>
  </si>
  <si>
    <t xml:space="preserve">The uptake, metabolism, transpiration, and toxicological response of hybrid poplar (Populus deltoides x P nigra clone OP-367) exposed to 1,2-dichloropropane in soil and hydroponic systems</t>
  </si>
  <si>
    <t xml:space="preserve">Malkin</t>
  </si>
  <si>
    <t xml:space="preserve">Devin</t>
  </si>
  <si>
    <t xml:space="preserve">Conservation status and effects of rock climbing on Silene seelyi, a rare perennial plant</t>
  </si>
  <si>
    <t xml:space="preserve">Manriquez</t>
  </si>
  <si>
    <t xml:space="preserve">Ana</t>
  </si>
  <si>
    <t xml:space="preserve">Carolina</t>
  </si>
  <si>
    <t xml:space="preserve">Lippke</t>
  </si>
  <si>
    <t xml:space="preserve">Carbon sequestration in the Pacific Northwest: a model</t>
  </si>
  <si>
    <t xml:space="preserve">Mao</t>
  </si>
  <si>
    <t xml:space="preserve">Jingliang</t>
  </si>
  <si>
    <t xml:space="preserve">Enzymatic pretreatment on wood chips from different species in conventional kraft pulping</t>
  </si>
  <si>
    <t xml:space="preserve">Mausel</t>
  </si>
  <si>
    <t xml:space="preserve">Harvesting, transporting, and storing of Pinus radiata logs in Chile to minimize the movement of Hylurgus ligniperda and Hylastes ater (Coleoptera:Scolytidae) to ports of embarkation</t>
  </si>
  <si>
    <t xml:space="preserve">McAfee</t>
  </si>
  <si>
    <t xml:space="preserve">Nitrogen retention by buried coarse woody debris in lowland coniferous forest of the Olympic National Park</t>
  </si>
  <si>
    <t xml:space="preserve">Mehmel</t>
  </si>
  <si>
    <t xml:space="preserve">Julia</t>
  </si>
  <si>
    <t xml:space="preserve">Use of bark beetle aggregation pheromones to create ponderosa pine and Douglas-fir snags </t>
  </si>
  <si>
    <t xml:space="preserve">Neatherlin</t>
  </si>
  <si>
    <t xml:space="preserve">Corvid response to human settlement and recreation with implications for marbled murrelets</t>
  </si>
  <si>
    <t xml:space="preserve">Portinga</t>
  </si>
  <si>
    <t xml:space="preserve">An examination of chlorophyll and abscisic acid content as potential physiological stress indicators in eelgrass (Zostera marina)</t>
  </si>
  <si>
    <t xml:space="preserve">Rohila</t>
  </si>
  <si>
    <t xml:space="preserve">Urbanization in the greater Seattle, Washington area: impacts on vegetation, snags and cavity-nesting birds</t>
  </si>
  <si>
    <t xml:space="preserve">Shellberg</t>
  </si>
  <si>
    <t xml:space="preserve">Hydrologic, geomorphic, and biologic influences on redd scour in bull char (Salvelinus confluentus) spawning streams</t>
  </si>
  <si>
    <t xml:space="preserve">Svendsen</t>
  </si>
  <si>
    <t xml:space="preserve">The use of biosolids in combination with lime to ameliorate subsoil acidity in mine tailings</t>
  </si>
  <si>
    <t xml:space="preserve">Wagoner</t>
  </si>
  <si>
    <t xml:space="preserve">Gage</t>
  </si>
  <si>
    <t xml:space="preserve">Long-term effects of nitrogen fertilization on understory vegetation in western Washington Douglas-fir stands</t>
  </si>
  <si>
    <t xml:space="preserve">Welzenbach</t>
  </si>
  <si>
    <t xml:space="preserve">Wilhelm</t>
  </si>
  <si>
    <t xml:space="preserve">Chloroethene degradation and chloride nutrition: implications for phytoremediation</t>
  </si>
  <si>
    <t xml:space="preserve">Whitney</t>
  </si>
  <si>
    <t xml:space="preserve">Nicol</t>
  </si>
  <si>
    <t xml:space="preserve">Quantifying total nitrogen in the coarse soil fraction</t>
  </si>
  <si>
    <t xml:space="preserve">Withey</t>
  </si>
  <si>
    <t xml:space="preserve">Dispersal behavior of juvenile American crows and the relationship of crow populations to human population density</t>
  </si>
  <si>
    <t xml:space="preserve">Dongcheng</t>
  </si>
  <si>
    <t xml:space="preserve">Metal catalytic effects on the alkaline oxidation of vanillin</t>
  </si>
  <si>
    <t xml:space="preserve">Amundson</t>
  </si>
  <si>
    <t xml:space="preserve">Evaluating a new handsheet forming model based on deposition and smoothing</t>
  </si>
  <si>
    <t xml:space="preserve">Donnelly</t>
  </si>
  <si>
    <t xml:space="preserve">Roarke</t>
  </si>
  <si>
    <t xml:space="preserve">Design of habitat reserves and settlements for bird conservation in the Seattle Metropolitan Area</t>
  </si>
  <si>
    <t xml:space="preserve">Gaines</t>
  </si>
  <si>
    <t xml:space="preserve">Relationships among black bears, roads, and habitat in the North Cascades Mountains of Washington</t>
  </si>
  <si>
    <t xml:space="preserve">Eelgrass (Zostera marina) restoration techniques</t>
  </si>
  <si>
    <t xml:space="preserve">Gedalof</t>
  </si>
  <si>
    <t xml:space="preserve">Ze'ev</t>
  </si>
  <si>
    <t xml:space="preserve">Links between Pacific Basin climatic variability and natural systems of the Pacific Northwest</t>
  </si>
  <si>
    <t xml:space="preserve">Surface charge characterization of pulp fibers and charge distributions in papermaking slurry</t>
  </si>
  <si>
    <t xml:space="preserve">Holocene vegetational history of the central Arctic foothills, northern Alaska: pollen representation of tundra and edaphic controls on the response of tundra to climate change</t>
  </si>
  <si>
    <t xml:space="preserve">Roos</t>
  </si>
  <si>
    <t xml:space="preserve">Defining and analyzing innovators in the Japanese residential construction market</t>
  </si>
  <si>
    <t xml:space="preserve">Tyler</t>
  </si>
  <si>
    <t xml:space="preserve">Marnie</t>
  </si>
  <si>
    <t xml:space="preserve">Forests of the western Olympic Peninsula: understory plant species diversity, forest policy, and landscape pattern</t>
  </si>
  <si>
    <t xml:space="preserve">Xiaoping,</t>
  </si>
  <si>
    <t xml:space="preserve">Phytoremediation of carbon tetrachloride using poplar</t>
  </si>
  <si>
    <t xml:space="preserve">Gemma</t>
  </si>
  <si>
    <t xml:space="preserve">Effects of mulch on Pacific Northwest natives </t>
  </si>
  <si>
    <t xml:space="preserve">Bergeron</t>
  </si>
  <si>
    <t xml:space="preserve">The effects of an organic soil amendment on native plant establishment and physical soil properties on an obliterated forest road</t>
  </si>
  <si>
    <t xml:space="preserve">Bidwell</t>
  </si>
  <si>
    <t xml:space="preserve">Watershed councils and the Oregon Plan: an analysis of watershed planning processes</t>
  </si>
  <si>
    <t xml:space="preserve">Bushley</t>
  </si>
  <si>
    <t xml:space="preserve">The sustainable livelihoods approach as a tool for evaluating the social and ecological sustainability of community forestry systems: lessons from Nepal's Tarai region</t>
  </si>
  <si>
    <t xml:space="preserve">Carney</t>
  </si>
  <si>
    <t xml:space="preserve">Factors limiting the restoration of Nereocystis luetkeana (Mertens) Postels et Ruprecht (bull kelp)</t>
  </si>
  <si>
    <t xml:space="preserve">Damian</t>
  </si>
  <si>
    <t xml:space="preserve">Florentiu</t>
  </si>
  <si>
    <t xml:space="preserve">Cross-drain placement to reduce sediment delivery from forest roads to streams</t>
  </si>
  <si>
    <t xml:space="preserve">Dougherty</t>
  </si>
  <si>
    <t xml:space="preserve">Manual control and post control impacts of Cytisus scoparius (L) Link (Scotch broom)</t>
  </si>
  <si>
    <t xml:space="preserve">Draper</t>
  </si>
  <si>
    <t xml:space="preserve">Effect of single fiber properties and structure on the absorbency</t>
  </si>
  <si>
    <t xml:space="preserve">The dynamics of a spruce beetle (Dendroctonus rufipennis) outbreak in the North Cascades</t>
  </si>
  <si>
    <t xml:space="preserve">Spatial organization, position, and source characteristics of large woody debris in natural systems</t>
  </si>
  <si>
    <t xml:space="preserve">Harrod</t>
  </si>
  <si>
    <t xml:space="preserve">Richy</t>
  </si>
  <si>
    <t xml:space="preserve">Demography and disturbance ecology of Iliamna longisepala and Trifolium thompsonii, two endemic species of the Wenatchee Mountains, Washington</t>
  </si>
  <si>
    <t xml:space="preserve">Ingaramo</t>
  </si>
  <si>
    <t xml:space="preserve">Luciana</t>
  </si>
  <si>
    <t xml:space="preserve">Effect of initial density and planting design on growth and quality of young Douglas fir: a case study</t>
  </si>
  <si>
    <t xml:space="preserve">Sooyoung</t>
  </si>
  <si>
    <t xml:space="preserve">Urban greenway user attitudes and preferences with respect to the Burke-Gilman Trail</t>
  </si>
  <si>
    <t xml:space="preserve">Kocsis</t>
  </si>
  <si>
    <t xml:space="preserve">Amber</t>
  </si>
  <si>
    <t xml:space="preserve">Understanding diversity among participants in the Chitina Subdistrict dipnet fishery</t>
  </si>
  <si>
    <t xml:space="preserve">Mencher</t>
  </si>
  <si>
    <t xml:space="preserve">Vaccination against sylvatic plague in black tailed prairie dogs (Cynomys ludovicianus) and black footed ferrets (Mustela nigripes)</t>
  </si>
  <si>
    <t xml:space="preserve">Muir</t>
  </si>
  <si>
    <t xml:space="preserve">Evaluation of restoration projects and channel changes in the Little Naches basin, with a comparison to the American River basin, WA</t>
  </si>
  <si>
    <t xml:space="preserve">Muller</t>
  </si>
  <si>
    <t xml:space="preserve">The debt-for-nature swap mechanism and how it translates across the Bolivian landscape</t>
  </si>
  <si>
    <t xml:space="preserve">Nakawatase</t>
  </si>
  <si>
    <t xml:space="preserve">Michiko</t>
  </si>
  <si>
    <t xml:space="preserve">Spatial and temporal variability in tree growth-climate relationships in the Olympic Mountains, Washington </t>
  </si>
  <si>
    <t xml:space="preserve">Urban pathways: identifying potential greenway connections in the King County, WA region</t>
  </si>
  <si>
    <t xml:space="preserve">Niebler</t>
  </si>
  <si>
    <t xml:space="preserve">The landscape agroforestry transect: a pilot study of agroforestry practices along an altitudinal gradient for the formulation of a regional, agroforestry development program in Veracruz State, Mexico</t>
  </si>
  <si>
    <t xml:space="preserve">Oneil</t>
  </si>
  <si>
    <t xml:space="preserve">Impacts of the forest and fish rules on small forest landowners in eastern Washington: some key consequences from riparian zone case study analysis</t>
  </si>
  <si>
    <t xml:space="preserve">Ontjes</t>
  </si>
  <si>
    <t xml:space="preserve">Effects of calcium carbonate on germination, growth, and tissue metal content of five Alaskan grass cultivars used in North Slope revegetation</t>
  </si>
  <si>
    <t xml:space="preserve">Petersen</t>
  </si>
  <si>
    <t xml:space="preserve">Regional salmon recovery planning in Washington State</t>
  </si>
  <si>
    <t xml:space="preserve">Investigation of alternative fuel removal strategies</t>
  </si>
  <si>
    <t xml:space="preserve">Rombold</t>
  </si>
  <si>
    <t xml:space="preserve">Sumner</t>
  </si>
  <si>
    <t xml:space="preserve">The fate of canopy water in the Findley Lake basin, WA</t>
  </si>
  <si>
    <t xml:space="preserve">Severtson</t>
  </si>
  <si>
    <t xml:space="preserve">Brown/Henry</t>
  </si>
  <si>
    <t xml:space="preserve">Effects of biosolids and gypsum amendments on metal bioavailability and plant growth when added to mine tailings</t>
  </si>
  <si>
    <t xml:space="preserve">Smukler</t>
  </si>
  <si>
    <t xml:space="preserve">Optimizing the use of residuals as soil amendments for ecological restoration</t>
  </si>
  <si>
    <t xml:space="preserve">Effects of forest management on forest structure and wildlife: a retrospective study</t>
  </si>
  <si>
    <t xml:space="preserve">Studer</t>
  </si>
  <si>
    <t xml:space="preserve">Noël</t>
  </si>
  <si>
    <t xml:space="preserve">Wolf</t>
  </si>
  <si>
    <t xml:space="preserve">An assessment of urban forest management in Washington State municipalities</t>
  </si>
  <si>
    <t xml:space="preserve">Swenerton</t>
  </si>
  <si>
    <t xml:space="preserve">Kirra</t>
  </si>
  <si>
    <t xml:space="preserve">Katine</t>
  </si>
  <si>
    <t xml:space="preserve">Soil suitability and site preparation techniques for Castilleja levisecta restoration on Whidbey Island, Washington</t>
  </si>
  <si>
    <t xml:space="preserve">Vigallon</t>
  </si>
  <si>
    <t xml:space="preserve">Foraging, ranging, and nesting behavior of Steller's jays in western Washington</t>
  </si>
  <si>
    <t xml:space="preserve">Zwiebel</t>
  </si>
  <si>
    <t xml:space="preserve">Human distribution in the Alagnak Wild River corridor: spatial and temporal patterns in Southwest Alaska</t>
  </si>
  <si>
    <t xml:space="preserve">Andersen</t>
  </si>
  <si>
    <t xml:space="preserve">Hans-Erik</t>
  </si>
  <si>
    <t xml:space="preserve">Estimation of critical forest structure metrics through the spatial analysis of airborne laser scanner data</t>
  </si>
  <si>
    <t xml:space="preserve">Describing the postglacial pattern and rate of Picea expansion in Alaska using paleoecological records</t>
  </si>
  <si>
    <t xml:space="preserve">Goldsmith</t>
  </si>
  <si>
    <t xml:space="preserve">Tara</t>
  </si>
  <si>
    <t xml:space="preserve">Factors affecting population growth and persistence of Sidalcea oregana (Nutt) Gray var calva CL Hitchcock (Malvaceae), a taxon endemic to Chelan County, Washington</t>
  </si>
  <si>
    <t xml:space="preserve">Kajiwara</t>
  </si>
  <si>
    <t xml:space="preserve">Akira</t>
  </si>
  <si>
    <t xml:space="preserve">Social institutionalization of FSC certification scheme into collectivist society of Japan during the time of paradigm shift</t>
  </si>
  <si>
    <t xml:space="preserve">Randolph</t>
  </si>
  <si>
    <t xml:space="preserve">Stem mapping methodologies and analyses of stem density, plot size, sample size and spatial patterns of large trees in old-growth mixed-conifer and pine forests of the Sierra Nevada and Oregon</t>
  </si>
  <si>
    <t xml:space="preserve">The ecology and biogeography of the Ceanothus-Frankia symbiosis in California</t>
  </si>
  <si>
    <t xml:space="preserve">The influence of mine waste contamination on invertebrates and fish in the Methow River Valley, Okanogan County, Washington (USA)</t>
  </si>
  <si>
    <t xml:space="preserve">Multilevel planning in forestry</t>
  </si>
  <si>
    <t xml:space="preserve">Spatial and temporal dynamics of fire and vegetation change in Thunder Creek watershed, North Cascades National Park, Washington</t>
  </si>
  <si>
    <t xml:space="preserve">Sparks</t>
  </si>
  <si>
    <t xml:space="preserve">Beehler</t>
  </si>
  <si>
    <t xml:space="preserve">Influence of forest-clearcut edges on fungal fruiting, litter decomposition and seedling growth in low elevation second-growth conifer forests in Western Washington</t>
  </si>
  <si>
    <t xml:space="preserve">Suvarnakich</t>
  </si>
  <si>
    <t xml:space="preserve">Kuntinee</t>
  </si>
  <si>
    <t xml:space="preserve">Measurement of single fiber properties and their effects on paper sheet properties</t>
  </si>
  <si>
    <t xml:space="preserve">Von</t>
  </si>
  <si>
    <t xml:space="preserve">Kienast,</t>
  </si>
  <si>
    <t xml:space="preserve">Winter habitat selection and food habits of lynx on the Okanogan Plateau, Washington</t>
  </si>
  <si>
    <t xml:space="preserve">Analysis of formation and coating effects on print mottle</t>
  </si>
  <si>
    <t xml:space="preserve">Almond</t>
  </si>
  <si>
    <t xml:space="preserve">Lyle</t>
  </si>
  <si>
    <t xml:space="preserve">An analysis of mixed red alder-Sitka spruce stand development patterns and structures that effectively reduce damage to Sitka spruce by spruce-tip weevil</t>
  </si>
  <si>
    <t xml:space="preserve">Amoroso</t>
  </si>
  <si>
    <t xml:space="preserve">Mariano</t>
  </si>
  <si>
    <t xml:space="preserve">Are mixed species stands more productive than single species stands? : Douglas-fir and western hemlock plantations in the Pacific Northwest </t>
  </si>
  <si>
    <t xml:space="preserve">Beevers</t>
  </si>
  <si>
    <t xml:space="preserve">Why do people participate? : understanding the motivations of participants in collaborative salmon recovery planning groups in the Puget Sound</t>
  </si>
  <si>
    <t xml:space="preserve">Bratton</t>
  </si>
  <si>
    <t xml:space="preserve">The role of trees in roadside traffic safety</t>
  </si>
  <si>
    <t xml:space="preserve">Brickey</t>
  </si>
  <si>
    <t xml:space="preserve">Determination of the effects of anti-icer compounds upon the rare plant Hackelia venusta</t>
  </si>
  <si>
    <t xml:space="preserve">Fine-scale variability in growth-climate relationships of Douglas-fir and lodgepole pine, North Cascade Range, Washington</t>
  </si>
  <si>
    <t xml:space="preserve">Cereghino</t>
  </si>
  <si>
    <t xml:space="preserve">Growth response of three native shrubs planted as un-rooted cuttings across a wetland elevation gradient: Symphoricarpos albus, Rubus spectabilis, and Cornus sericea</t>
  </si>
  <si>
    <t xml:space="preserve">Chambreau</t>
  </si>
  <si>
    <t xml:space="preserve">Long term effects of stump removal for root disease control on forest soil bulk density and nitrogen</t>
  </si>
  <si>
    <t xml:space="preserve">Chan</t>
  </si>
  <si>
    <t xml:space="preserve">Effects of harvest method and stratification on germination of California beaked hazelnut (Corylus cornuta var californica)</t>
  </si>
  <si>
    <t xml:space="preserve">Cherrington</t>
  </si>
  <si>
    <t xml:space="preserve">Emil</t>
  </si>
  <si>
    <t xml:space="preserve">The Belize debt-for-nature swap: foundations of a framework for program evaluation </t>
  </si>
  <si>
    <t xml:space="preserve">Andrew,</t>
  </si>
  <si>
    <t xml:space="preserve">Creation of superabsorbents inside fibers</t>
  </si>
  <si>
    <t xml:space="preserve">Crystal</t>
  </si>
  <si>
    <t xml:space="preserve">Environmental and historical factors driving vegetation communities on Russian Island, Columbia River estuary</t>
  </si>
  <si>
    <t xml:space="preserve">Ara</t>
  </si>
  <si>
    <t xml:space="preserve">Kaufer</t>
  </si>
  <si>
    <t xml:space="preserve">Equity in urban forest management: an assessment of street tree condition, maintenance, and neighborhood income levels in Seattle, Washington</t>
  </si>
  <si>
    <t xml:space="preserve">Frappier</t>
  </si>
  <si>
    <t xml:space="preserve">Ecological evaluation of a restored subalpine grassland, Sunrise, Mount Rainier</t>
  </si>
  <si>
    <t xml:space="preserve">French</t>
  </si>
  <si>
    <t xml:space="preserve">Ecological interactions between western hemlock dwarf mistletoe (Arceuthobium tsugense subsp tsugense) and insects within an old-growth forest</t>
  </si>
  <si>
    <t xml:space="preserve">Gaulke</t>
  </si>
  <si>
    <t xml:space="preserve">The effect of soil amendments on the symbiotic nitrogen-fixing relationship of Alnus rubra (red alder) and Frankia</t>
  </si>
  <si>
    <t xml:space="preserve">Margaret,</t>
  </si>
  <si>
    <t xml:space="preserve">The importance of competition processes and canopy gaps in the development of old-growth Pseudotsuga/Tsuga forests</t>
  </si>
  <si>
    <t xml:space="preserve">Heuser</t>
  </si>
  <si>
    <t xml:space="preserve">A multi-proxy investigation for the Younger Dryas at Elikchan 4 Lake, northeastern Siberia, and implications for its spatial distribution in Beringia</t>
  </si>
  <si>
    <t xml:space="preserve">Holman</t>
  </si>
  <si>
    <t xml:space="preserve">Melisa</t>
  </si>
  <si>
    <t xml:space="preserve">Forest growth response and sensitivity to climatic variability across multiple spatial scales in the Olympic Mountains, Washington</t>
  </si>
  <si>
    <t xml:space="preserve">Jaeger</t>
  </si>
  <si>
    <t xml:space="preserve">Channel-initiation and surface water expression in headwater streams of different lithology</t>
  </si>
  <si>
    <t xml:space="preserve">Nitrogen-fixing trees in small-scale agriculture of mountainous southeast Guatemala: effects on soil quality and erosion control</t>
  </si>
  <si>
    <t xml:space="preserve">Kellogg</t>
  </si>
  <si>
    <t xml:space="preserve">Lara-Karena</t>
  </si>
  <si>
    <t xml:space="preserve">Peterson/McKenzie</t>
  </si>
  <si>
    <t xml:space="preserve">Quantifying spatial structure associated with low-severity fire regimes in the eastern Cascade Mountains of Washington, USA</t>
  </si>
  <si>
    <t xml:space="preserve">Licata</t>
  </si>
  <si>
    <t xml:space="preserve">Nitrogen mineralization in a coastal Washington Douglas-fir plantation under two levels of logging slash and coarse woody debris retention</t>
  </si>
  <si>
    <t xml:space="preserve">Liddell</t>
  </si>
  <si>
    <t xml:space="preserve">Greening government procurement: an implementation analysis of state and local environmentally preferable purchasing (EPP) initiatives</t>
  </si>
  <si>
    <t xml:space="preserve">Investigating tropical forest cover change in Nepal's Terai forests: an ecological and social analysis</t>
  </si>
  <si>
    <t xml:space="preserve">McGowan</t>
  </si>
  <si>
    <t xml:space="preserve">The soil seed banks of four Union Bay natural area wetlands</t>
  </si>
  <si>
    <t xml:space="preserve">Monohan</t>
  </si>
  <si>
    <t xml:space="preserve">Carrie</t>
  </si>
  <si>
    <t xml:space="preserve">Riparian buffer function with respect to nitrogen transformation and temperature along lowland agricultural streams in Skagit County, Washington</t>
  </si>
  <si>
    <t xml:space="preserve">Negreiros</t>
  </si>
  <si>
    <t xml:space="preserve">Gustavo</t>
  </si>
  <si>
    <t xml:space="preserve">Hees</t>
  </si>
  <si>
    <t xml:space="preserve">Understanding and modeling ecological processes controlling flammability in seasonally dry evergreen forests of the Brazillian Amazon</t>
  </si>
  <si>
    <t xml:space="preserve">Cara</t>
  </si>
  <si>
    <t xml:space="preserve">Effects of timber harvest and forest edges on abundance, viability, and physiology of understory plants in Pseudotsuga forests of western Washington</t>
  </si>
  <si>
    <t xml:space="preserve">Determination of the peroxide-resistant yellowing chromophores in Arundo donax</t>
  </si>
  <si>
    <t xml:space="preserve">Olmsted</t>
  </si>
  <si>
    <t xml:space="preserve">Sturtevant</t>
  </si>
  <si>
    <t xml:space="preserve">Foliar chlorosis in rhododendron due to excess soil phosphorus</t>
  </si>
  <si>
    <t xml:space="preserve">Packman</t>
  </si>
  <si>
    <t xml:space="preserve">Land-use effects on suspended sediment in Puget Lowland salmonid streams</t>
  </si>
  <si>
    <t xml:space="preserve">Perrakis</t>
  </si>
  <si>
    <t xml:space="preserve">Seasonal fire effects on mixed-conifer forest structure and pine resin properties</t>
  </si>
  <si>
    <t xml:space="preserve">Pincheira</t>
  </si>
  <si>
    <t xml:space="preserve">Changes in population structure, mortality, and biomass of trees in old-growth Sitka spruce/western hemlock stands on the Olympic Peninsula of Washington</t>
  </si>
  <si>
    <t xml:space="preserve">Ramsay</t>
  </si>
  <si>
    <t xml:space="preserve">The effects of soil amendment and watering regime on germination and establishment of direct-seeded native plant species used in subalpine restoration at Cascade Pass, North Cascades National Park</t>
  </si>
  <si>
    <t xml:space="preserve">Rayal</t>
  </si>
  <si>
    <t xml:space="preserve">Gaurav</t>
  </si>
  <si>
    <t xml:space="preserve">Applications of the fiber kappa analyzer</t>
  </si>
  <si>
    <t xml:space="preserve">The effects of fuel treatments on fire severity in a mixed-evergreen forest of southwestern Oregon</t>
  </si>
  <si>
    <t xml:space="preserve">Reidy</t>
  </si>
  <si>
    <t xml:space="preserve">Variability of hyporheic zones in Puget Sound lowland streams</t>
  </si>
  <si>
    <t xml:space="preserve">Robbins</t>
  </si>
  <si>
    <t xml:space="preserve">Alicia</t>
  </si>
  <si>
    <t xml:space="preserve">Consumer willingness to pay for renewable building materials: an experimental choice analysis and survey</t>
  </si>
  <si>
    <t xml:space="preserve">Saxena</t>
  </si>
  <si>
    <t xml:space="preserve">Amit,</t>
  </si>
  <si>
    <t xml:space="preserve">Creation of a superabsorbent inside the micropores of wood pulp fibers</t>
  </si>
  <si>
    <t xml:space="preserve">Senger</t>
  </si>
  <si>
    <t xml:space="preserve">The effect of tree density on understory vegetation: 14-year results from Douglas-fir plantations</t>
  </si>
  <si>
    <t xml:space="preserve">Srivastava</t>
  </si>
  <si>
    <t xml:space="preserve">Vivek</t>
  </si>
  <si>
    <t xml:space="preserve">Characterization of charge on single fibers</t>
  </si>
  <si>
    <t xml:space="preserve">Stephanson</t>
  </si>
  <si>
    <t xml:space="preserve">Sheri</t>
  </si>
  <si>
    <t xml:space="preserve">Lyn</t>
  </si>
  <si>
    <t xml:space="preserve">Community participation in integrated conservation &amp; development projects, transformation or legitimization? : comparing experiences in Botswana and Peru</t>
  </si>
  <si>
    <t xml:space="preserve">Stout</t>
  </si>
  <si>
    <t xml:space="preserve">Tammy</t>
  </si>
  <si>
    <t xml:space="preserve">Treating containerized material as bare-root material: a comparison of installation techniques</t>
  </si>
  <si>
    <t xml:space="preserve">Factors affecting the reintroduction of golden paintbrush (Castilleja levisecta)</t>
  </si>
  <si>
    <t xml:space="preserve">Yadav</t>
  </si>
  <si>
    <t xml:space="preserve">Santosh</t>
  </si>
  <si>
    <t xml:space="preserve">Controlled release delivery systems of plant growth regulators</t>
  </si>
  <si>
    <t xml:space="preserve">The relationship between canopy structure, light dynamics and deciduousness in a seasonal tropical forest in Panama : a multiple scale study using remote sensing and allometry</t>
  </si>
  <si>
    <t xml:space="preserve">Cantrell</t>
  </si>
  <si>
    <t xml:space="preserve">Paun</t>
  </si>
  <si>
    <t xml:space="preserve">An innovation and performance analysis of an underutilized resource: the adoption-diffusion process for small diameter roundwood (SDR)</t>
  </si>
  <si>
    <t xml:space="preserve">Cline</t>
  </si>
  <si>
    <t xml:space="preserve">Erica</t>
  </si>
  <si>
    <t xml:space="preserve">Theon</t>
  </si>
  <si>
    <t xml:space="preserve">Mycorrhizal fungus communities of Douglas-fir (Pseudotsuga menziesii) seedlings and trees: effects of proximity to residual trees </t>
  </si>
  <si>
    <t xml:space="preserve">Trudell</t>
  </si>
  <si>
    <t xml:space="preserve">Patterns of nitrogen and carbon stable isotope ratios in macrofungi, plants, and soils from two old-growth conifer forests, Olympic National Park, Washington, USA</t>
  </si>
  <si>
    <t xml:space="preserve">Volk</t>
  </si>
  <si>
    <t xml:space="preserve">Edmonds/Kiffney</t>
  </si>
  <si>
    <t xml:space="preserve">Nutrient and biological responses to red alder (Alnus rubra) presence along headwater streams: Olympic Peninsula, Washington</t>
  </si>
  <si>
    <t xml:space="preserve">Abramo</t>
  </si>
  <si>
    <t xml:space="preserve">Allegra</t>
  </si>
  <si>
    <t xml:space="preserve">Residential outdoor water conservation in Seattle: a conservation behavior and social marketing approach to designing programs</t>
  </si>
  <si>
    <t xml:space="preserve">Andreu</t>
  </si>
  <si>
    <t xml:space="preserve">Gilligan</t>
  </si>
  <si>
    <t xml:space="preserve">Effects of fall prescribed fire on regeneration from the seed bank of two western Washington grasslands</t>
  </si>
  <si>
    <t xml:space="preserve">Derek</t>
  </si>
  <si>
    <t xml:space="preserve">Hinckley/Lippke</t>
  </si>
  <si>
    <t xml:space="preserve">Factors influencing understory Douglas-fir vigor in multi-cohort prairie colonization stands at Fort Lewis, Washington</t>
  </si>
  <si>
    <t xml:space="preserve">Combs</t>
  </si>
  <si>
    <t xml:space="preserve">Astragalus sinuatus (Piper), a Washington State endangered plant species: pre-dispersal seed predation, seedling recruitment, and interactions with Bromus tectorum L </t>
  </si>
  <si>
    <t xml:space="preserve">Cramer</t>
  </si>
  <si>
    <t xml:space="preserve">Conceptualizations of forestland stewardship among family forest landowners in Snohomish County, Washington</t>
  </si>
  <si>
    <t xml:space="preserve">Delmolino</t>
  </si>
  <si>
    <t xml:space="preserve">Pilar</t>
  </si>
  <si>
    <t xml:space="preserve">Demography, disease, body condition, and genetics in a Rocky Mountain bighorn sheep herd</t>
  </si>
  <si>
    <t xml:space="preserve">Lucy</t>
  </si>
  <si>
    <t xml:space="preserve">How do leaders of western land trusts perceive their relationship to the environment? </t>
  </si>
  <si>
    <t xml:space="preserve">Forcier</t>
  </si>
  <si>
    <t xml:space="preserve">Long-term trace metal retention in a coarse-textured forest soil after a heavy biosolids application</t>
  </si>
  <si>
    <t xml:space="preserve">Frysztacki</t>
  </si>
  <si>
    <t xml:space="preserve">An exploratory study of how science, people, and policy interact and work together for successful chinook salmon recovery in the Lake Washington watershed</t>
  </si>
  <si>
    <t xml:space="preserve">Seasonal movements and nest site selection of the western gray squirrel (Sciurus griseus) in the Methow River Watershed</t>
  </si>
  <si>
    <t xml:space="preserve">Gremel</t>
  </si>
  <si>
    <t xml:space="preserve">Factors controlling distribution and demography of northern spotted owls in a reserved landscape</t>
  </si>
  <si>
    <t xml:space="preserve">Hagen</t>
  </si>
  <si>
    <t xml:space="preserve">Conservation of the Juan Fernández firecrown (Sephanoides fernandensis): characterization of nesting habitat</t>
  </si>
  <si>
    <t xml:space="preserve">Heithecker</t>
  </si>
  <si>
    <t xml:space="preserve">Troy</t>
  </si>
  <si>
    <t xml:space="preserve">Variation in microclimate associated with dispersed-retention harvests in coniferous forests of the Pacific Northwest</t>
  </si>
  <si>
    <t xml:space="preserve">Use of a native shrub (Kunzea erico[i]des var microflora) and its mycorrhizal fungal associate (Pisolithus sp) to revegetate metal-contaminated soils in New Zealand</t>
  </si>
  <si>
    <t xml:space="preserve">Kertson</t>
  </si>
  <si>
    <t xml:space="preserve">Nathaniel</t>
  </si>
  <si>
    <t xml:space="preserve">Citizen science and wildlife management: status, potential, and an examination of the quality of data collected by K-12 students on wildlife and their habitats</t>
  </si>
  <si>
    <t xml:space="preserve">The flora of Seattle in 1850: major species and landscapes prior to urban development</t>
  </si>
  <si>
    <t xml:space="preserve">Yuzhen,</t>
  </si>
  <si>
    <t xml:space="preserve">Effects of fertilization and density on growth and yield of young Douglas-fir plantations in the Pacific Northwest</t>
  </si>
  <si>
    <t xml:space="preserve">Liles</t>
  </si>
  <si>
    <t xml:space="preserve">Garrett</t>
  </si>
  <si>
    <t xml:space="preserve">Vogt, D/Edmonds</t>
  </si>
  <si>
    <t xml:space="preserve">Biogeochemistry of managed forest headwater streams in low elevation western Washington</t>
  </si>
  <si>
    <t xml:space="preserve">Influence of calcium on Douglas-fir growth and stem-form</t>
  </si>
  <si>
    <t xml:space="preserve">Lolley</t>
  </si>
  <si>
    <t xml:space="preserve">Reese</t>
  </si>
  <si>
    <t xml:space="preserve">Wildland fuel conditions and effects of modeled fuel treatments on wildland fire behavior and severity in dry forests of the Wenatchee Mountains</t>
  </si>
  <si>
    <t xml:space="preserve">Lutz</t>
  </si>
  <si>
    <t xml:space="preserve">The contribution of mortality to early coniferous forest development</t>
  </si>
  <si>
    <t xml:space="preserve">Modeling the terrestrial habitat use of harbor seals</t>
  </si>
  <si>
    <t xml:space="preserve">Mouton</t>
  </si>
  <si>
    <t xml:space="preserve">Adam</t>
  </si>
  <si>
    <t xml:space="preserve">Generating stream maps using LiDAR derived digital elevation models and 10-m USGS DEM</t>
  </si>
  <si>
    <t xml:space="preserve">A survey of farm-to-college programs: history, characteristics, and student involvement</t>
  </si>
  <si>
    <t xml:space="preserve">Palazzotto</t>
  </si>
  <si>
    <t xml:space="preserve">Legacy retention, variable-density thinning, and habitat quality of the winter wren in managed forests of Western Washington</t>
  </si>
  <si>
    <t xml:space="preserve">Kyle</t>
  </si>
  <si>
    <t xml:space="preserve">The effects of vegetation control on the early growth of Douglas-fir at a high quality site in coastal Washington</t>
  </si>
  <si>
    <t xml:space="preserve">Pond</t>
  </si>
  <si>
    <t xml:space="preserve">Rodney</t>
  </si>
  <si>
    <t xml:space="preserve">Low elevation riparian forest restoration on a former gravel mine, North Cascades National Park: native plant germination, growth, and survival in response to soil amendment and mulches</t>
  </si>
  <si>
    <t xml:space="preserve">Raffaeli</t>
  </si>
  <si>
    <t xml:space="preserve">Natalia,</t>
  </si>
  <si>
    <t xml:space="preserve">The environmental fate of lignosulfonates in soil</t>
  </si>
  <si>
    <t xml:space="preserve">Ecology of fungal endophytes in Douglas-fir and ponderosa pine roots in eastern Washington</t>
  </si>
  <si>
    <t xml:space="preserve">Luke</t>
  </si>
  <si>
    <t xml:space="preserve">Automating contour-based route projection for preliminary forest road designs using GIS</t>
  </si>
  <si>
    <t xml:space="preserve">Bronwyn</t>
  </si>
  <si>
    <t xml:space="preserve">The temporal effects of Ulex europaeus on soil properties, and modeling impact of invasive species with respect to time</t>
  </si>
  <si>
    <t xml:space="preserve">Song</t>
  </si>
  <si>
    <t xml:space="preserve">Delong</t>
  </si>
  <si>
    <t xml:space="preserve">Characterization of surface energetic properties of wood pulp fibers</t>
  </si>
  <si>
    <t xml:space="preserve">Sucre</t>
  </si>
  <si>
    <t xml:space="preserve">Estimating growth response of Douglas-fir to urea in western Washington and Oregon</t>
  </si>
  <si>
    <t xml:space="preserve">Tallis</t>
  </si>
  <si>
    <t xml:space="preserve">Tree</t>
  </si>
  <si>
    <t xml:space="preserve">Restoring mycorrhizal fungi in degraded tropical soils</t>
  </si>
  <si>
    <t xml:space="preserve">Vogt, K/Oliver</t>
  </si>
  <si>
    <t xml:space="preserve">Economic, social, and silvicultural analysis of converting residual forest biomass to methanol</t>
  </si>
  <si>
    <t xml:space="preserve">A canker disease of Pacific madrone (Arbutus menziesii) caused by the fungal pathogen Fusicoccum arbuti (Botryosphaeriaceae)</t>
  </si>
  <si>
    <t xml:space="preserve">Fetherston</t>
  </si>
  <si>
    <t xml:space="preserve">Pattern and process in mountain river valley forests</t>
  </si>
  <si>
    <t xml:space="preserve">Accurate and cost-effective natural resource data from super large scale aerial photography</t>
  </si>
  <si>
    <t xml:space="preserve">Carol Sonne</t>
  </si>
  <si>
    <t xml:space="preserve">Greenhouse gas emissions from Pacific Northwest forestry operations: implications for forest management</t>
  </si>
  <si>
    <t xml:space="preserve">Honea</t>
  </si>
  <si>
    <t xml:space="preserve">Effect of salmon spawning on seasonal changes in structure and function of stream macroinvertebrate communities</t>
  </si>
  <si>
    <t xml:space="preserve">Lesher</t>
  </si>
  <si>
    <t xml:space="preserve">Franklin/Ammirati</t>
  </si>
  <si>
    <t xml:space="preserve">An environmental gradient model predicts the spatial distribution of potential habitat for Hypogymnia duplicata in the Cascade Mountains of northwestern Washington</t>
  </si>
  <si>
    <t xml:space="preserve">Mollot</t>
  </si>
  <si>
    <t xml:space="preserve">Lauren</t>
  </si>
  <si>
    <t xml:space="preserve">Bilby/Edmonds</t>
  </si>
  <si>
    <t xml:space="preserve">The use of remote sensing, GIS, and multivariate vegetation analysis to explain the distribution of riparian plant communities at multiple spatial scales</t>
  </si>
  <si>
    <t xml:space="preserve">Barr</t>
  </si>
  <si>
    <t xml:space="preserve">An analysis of the effects of sale characteristics on the timber sale value of Washington Department of Natural Resource lump sum timber sales located in western Washington, 1989-2005</t>
  </si>
  <si>
    <t xml:space="preserve">Brazee</t>
  </si>
  <si>
    <t xml:space="preserve">The ecological role of Armillaria spp in an old-growth, temperate rainforest, Olympic Peninsula, Washington</t>
  </si>
  <si>
    <t xml:space="preserve">Clausen</t>
  </si>
  <si>
    <t xml:space="preserve">Ingrid</t>
  </si>
  <si>
    <t xml:space="preserve">The use of iron amended biosolids compost to reduce lead and arsenic bioavailability in situ</t>
  </si>
  <si>
    <t xml:space="preserve">Cootsona</t>
  </si>
  <si>
    <t xml:space="preserve">Identification and distribution of Neonectria major causing cankers on red alder (Alnus rubra)</t>
  </si>
  <si>
    <t xml:space="preserve">Costanzo</t>
  </si>
  <si>
    <t xml:space="preserve">A quantitative survey of riparian forest structure along the Quebrada Grande in La Cangreja National Park, Costa Rica</t>
  </si>
  <si>
    <t xml:space="preserve">Gibble</t>
  </si>
  <si>
    <t xml:space="preserve">The importance of growth plasticity and fluctuating resource availability in facilitating plant invasions</t>
  </si>
  <si>
    <t xml:space="preserve">Gibson</t>
  </si>
  <si>
    <t xml:space="preserve">Aubin</t>
  </si>
  <si>
    <t xml:space="preserve">Influence of an experiential education program on responsible environmental behavior in youth</t>
  </si>
  <si>
    <t xml:space="preserve">Haugo</t>
  </si>
  <si>
    <t xml:space="preserve">Vegetation responses to conifer encroachment in a dry, montane meadow: a chronosequence approach</t>
  </si>
  <si>
    <t xml:space="preserve">Hoare</t>
  </si>
  <si>
    <t xml:space="preserve">Lesley</t>
  </si>
  <si>
    <t xml:space="preserve">The contribution of low-income workers to forest management and production</t>
  </si>
  <si>
    <t xml:space="preserve">Hook</t>
  </si>
  <si>
    <t xml:space="preserve">Abigail</t>
  </si>
  <si>
    <t xml:space="preserve">The recent history of floodplain dynamics in the North Fork Skykomish River, Washington</t>
  </si>
  <si>
    <t xml:space="preserve">Husbands</t>
  </si>
  <si>
    <t xml:space="preserve">The 2004 Mount Rainier climber study: selecting indicators of climber experience quality for the high use and moderate use climbing zones</t>
  </si>
  <si>
    <t xml:space="preserve">Open space preferences and voluntary provision: a comparative study of the public benefit rating system in participating Washington counties</t>
  </si>
  <si>
    <t xml:space="preserve">Klepl</t>
  </si>
  <si>
    <t xml:space="preserve">Investigating plot data projection versus aggregated stand data projection on a variable density thinning using a distance independent model</t>
  </si>
  <si>
    <t xml:space="preserve">Kroeger</t>
  </si>
  <si>
    <t xml:space="preserve">Identifying western Washington deer mouse species (Peromyscus maniculatus and Peromyscus keeni) using molecular techniques and improved morphological analysis</t>
  </si>
  <si>
    <t xml:space="preserve">Lambert</t>
  </si>
  <si>
    <t xml:space="preserve">Prairie restoration in American Camp, San Juan Island National Historical Park: fire and herbicide effects on community composition and growth and survival of planted native species</t>
  </si>
  <si>
    <t xml:space="preserve">Nicole</t>
  </si>
  <si>
    <t xml:space="preserve">The soil seed bank of an Oregon montane meadow: consequences of conifer encroachment and implications for restoration</t>
  </si>
  <si>
    <t xml:space="preserve">Littell</t>
  </si>
  <si>
    <t xml:space="preserve">Climate impacts to forest ecosystem processes: Douglas-fir growth in northwestern US mountain landscapes and area burned by wildfire in western US ecoprovinces</t>
  </si>
  <si>
    <t xml:space="preserve">Mussman</t>
  </si>
  <si>
    <t xml:space="preserve">Stabilization and pedogenesis of reservoir sediments following dam removal on the Elwha River</t>
  </si>
  <si>
    <t xml:space="preserve">Peter,</t>
  </si>
  <si>
    <t xml:space="preserve">Organizations, policy problems, and decision-making: exploring the use of information by Forest Service recreation managers</t>
  </si>
  <si>
    <t xml:space="preserve">Ponderosa pine growth increment responses to prescribed burning in the southern Blue Mountains of Oregon</t>
  </si>
  <si>
    <t xml:space="preserve">Developing stand density thresholds to address mountain pine beetle susceptibility in eastern Washington forests</t>
  </si>
  <si>
    <t xml:space="preserve">Osborne</t>
  </si>
  <si>
    <t xml:space="preserve">Influence of catchment characteristics on stream nitrogen transport and hypoxic conditions in south Hood Canal, Washington</t>
  </si>
  <si>
    <t xml:space="preserve">Erikka</t>
  </si>
  <si>
    <t xml:space="preserve">Control of Juncus effusus and enhancement of Carex spp in a wetland mitigation site</t>
  </si>
  <si>
    <t xml:space="preserve">David,</t>
  </si>
  <si>
    <t xml:space="preserve">Effects of underburning on Oregon white oak reproductive capacity</t>
  </si>
  <si>
    <t xml:space="preserve">Sprenger</t>
  </si>
  <si>
    <t xml:space="preserve">Beebe</t>
  </si>
  <si>
    <t xml:space="preserve">Fire history of a Douglas-fir--Oregon white oak woodland, Waldron Island, Washington</t>
  </si>
  <si>
    <t xml:space="preserve">Travers</t>
  </si>
  <si>
    <t xml:space="preserve">Virginia</t>
  </si>
  <si>
    <t xml:space="preserve">A spatial and temporal assessment of physical and chemical diurnal patterns occurring in a small stream during a low flow period</t>
  </si>
  <si>
    <t xml:space="preserve">Urgenson</t>
  </si>
  <si>
    <t xml:space="preserve">Samantha</t>
  </si>
  <si>
    <t xml:space="preserve">The ecological consequences of Japanese knotweed invasion into riparian forests</t>
  </si>
  <si>
    <t xml:space="preserve">Responses of small mammals to green-tree retention harvests in forests of western Oregon and Washington</t>
  </si>
  <si>
    <t xml:space="preserve">Late glacial and Holocene fire history in the southcentral Brooks Range, Alaska: direct and indirect impacts of climatic change on fire regimes</t>
  </si>
  <si>
    <t xml:space="preserve">Developing a continuous bisulfate postsulfonation process for the black liquor from soda pulping of wheat straw</t>
  </si>
  <si>
    <t xml:space="preserve">Mayrhofer</t>
  </si>
  <si>
    <t xml:space="preserve">Spatial point processes and brown creepers (Certhia americana): estimating habitat use of a silvicultural experiment</t>
  </si>
  <si>
    <t xml:space="preserve">Inferring traffic induced sediment production processes from forest road particle size distributions</t>
  </si>
  <si>
    <t xml:space="preserve">Shebitz</t>
  </si>
  <si>
    <t xml:space="preserve">Daniela</t>
  </si>
  <si>
    <t xml:space="preserve">The historical role and current restoration applications of fire in maintaining beargrass (Xerophyllum tenax (Pursh) Nutt) habitat on the Olympic Peninsula, Washington State</t>
  </si>
  <si>
    <t xml:space="preserve">Improving methodologies used for carnivore conservation and management: collection and analysis of fecal DNA samples from endangered San Joaquin kit fox populations in California</t>
  </si>
  <si>
    <t xml:space="preserve">Strahm</t>
  </si>
  <si>
    <t xml:space="preserve">Abiotic retention mechanisms of organic and macronutrient anions in variable-charge soils</t>
  </si>
  <si>
    <t xml:space="preserve">Interactions among American crows, breeding songbirds, and forest function, and their responses to urbanization</t>
  </si>
  <si>
    <t xml:space="preserve">Leever</t>
  </si>
  <si>
    <t xml:space="preserve">Can commercial wildflower seed mixes contribute to the spread of invasive species? </t>
  </si>
  <si>
    <t xml:space="preserve">Darci</t>
  </si>
  <si>
    <t xml:space="preserve">Bark beetle-root rot dynamics in grand fir</t>
  </si>
  <si>
    <t xml:space="preserve">Castillo</t>
  </si>
  <si>
    <t xml:space="preserve">Faviola</t>
  </si>
  <si>
    <t xml:space="preserve">Ecological effects of different fire regimes in pine-oak forests of the Sierra de Manantlán Biosphere Reserve, Jalisco and Colima, México</t>
  </si>
  <si>
    <t xml:space="preserve">Chenoweth</t>
  </si>
  <si>
    <t xml:space="preserve">Predicting seed germination in the sediments of Lake Mills after the removal of the Glines Canyon Dam on the Elwha River</t>
  </si>
  <si>
    <t xml:space="preserve">Clarkin</t>
  </si>
  <si>
    <t xml:space="preserve">Tobey</t>
  </si>
  <si>
    <t xml:space="preserve">Modeling global navigation satellite system positional error under forest canopy based on LIDAR-derived canopy densities</t>
  </si>
  <si>
    <t xml:space="preserve">Conner</t>
  </si>
  <si>
    <t xml:space="preserve">Corrine</t>
  </si>
  <si>
    <t xml:space="preserve">Perceptions of recreation impacts in the subalpine wilderness of Mount Rainer National Park</t>
  </si>
  <si>
    <t xml:space="preserve">Devin-Clarke</t>
  </si>
  <si>
    <t xml:space="preserve">Fate and degradation of 4-nonylphenol in applied biosolids</t>
  </si>
  <si>
    <t xml:space="preserve">Flint</t>
  </si>
  <si>
    <t xml:space="preserve">Leaching of nitrogen from the rooting zone of Douglas-fir forests following urea fertilization and potential impacts on the water quality of Hood Canal</t>
  </si>
  <si>
    <t xml:space="preserve">Miki</t>
  </si>
  <si>
    <t xml:space="preserve">Roshan</t>
  </si>
  <si>
    <t xml:space="preserve">Understanding visitors at the Diamond Lake recreation area</t>
  </si>
  <si>
    <t xml:space="preserve">Heckman</t>
  </si>
  <si>
    <t xml:space="preserve">Gold/Ewing</t>
  </si>
  <si>
    <t xml:space="preserve">Soil properties associated with English ivy (Hedera spp) infestations in Pacific Northwest urban forests</t>
  </si>
  <si>
    <t xml:space="preserve">Hohl</t>
  </si>
  <si>
    <t xml:space="preserve">Understanding interactions between federal wildland fire managers and the scientific community: building a foundation for adaptive management</t>
  </si>
  <si>
    <t xml:space="preserve">Imaki</t>
  </si>
  <si>
    <t xml:space="preserve">Hiroo</t>
  </si>
  <si>
    <t xml:space="preserve">Optimizing timber harvest revenue with wildlife constraints for old-forest species using a spatially explicit habitat model and open source GIS</t>
  </si>
  <si>
    <t xml:space="preserve">Evaluation of stream restoration projects in Washington State</t>
  </si>
  <si>
    <t xml:space="preserve">Kubota</t>
  </si>
  <si>
    <t xml:space="preserve">Hideaki</t>
  </si>
  <si>
    <t xml:space="preserve">World paper demand, income elasticity, and computer technology</t>
  </si>
  <si>
    <t xml:space="preserve">Leach</t>
  </si>
  <si>
    <t xml:space="preserve">Invasion by Buddleja davidii: impacts on the geomorphology of a gravel bar in the Tolt River, Washington</t>
  </si>
  <si>
    <t xml:space="preserve">Vogt, D/Mantua</t>
  </si>
  <si>
    <t xml:space="preserve">Evaluating the forest stand and Washington State level feasibility of methanol production from woody biomass</t>
  </si>
  <si>
    <t xml:space="preserve">Adam,</t>
  </si>
  <si>
    <t xml:space="preserve">Valuing rare and endangered species: a model-averaged meta-analysis</t>
  </si>
  <si>
    <t xml:space="preserve">Malone</t>
  </si>
  <si>
    <t xml:space="preserve">Lindsay</t>
  </si>
  <si>
    <t xml:space="preserve">Meagan</t>
  </si>
  <si>
    <t xml:space="preserve">Understanding interests and needs of new forest landowners in Pierce County, Washington</t>
  </si>
  <si>
    <t xml:space="preserve">Native plant performance on a Seattle green roof</t>
  </si>
  <si>
    <t xml:space="preserve">Monsanto</t>
  </si>
  <si>
    <t xml:space="preserve">The effects of salvage logging on coarse woody debris dynamics in dry forests after stand replacement fire, Entiat watershed, Okanogan and Wenatchee National Forests</t>
  </si>
  <si>
    <t xml:space="preserve">Nakamura</t>
  </si>
  <si>
    <t xml:space="preserve">Toru</t>
  </si>
  <si>
    <t xml:space="preserve">A profitability analysis of Japanese private landowners' forest management using soil expectation value approach</t>
  </si>
  <si>
    <t xml:space="preserve">Integration of conservation planning and local land-use planning processes: building a decision-support system for Whatcom County, Washington, USA</t>
  </si>
  <si>
    <t xml:space="preserve">Peer</t>
  </si>
  <si>
    <t xml:space="preserve">Soil and foliar delta 15N along the Elwha River of western Washington</t>
  </si>
  <si>
    <t xml:space="preserve">Plewe</t>
  </si>
  <si>
    <t xml:space="preserve">Bethany</t>
  </si>
  <si>
    <t xml:space="preserve">Vogt, D</t>
  </si>
  <si>
    <t xml:space="preserve">Comparison of qualitative and quantitative measurements of cobble embeddedness in Puget Sound streams</t>
  </si>
  <si>
    <t xml:space="preserve">Annalissa</t>
  </si>
  <si>
    <t xml:space="preserve">Baseline ecological assessment of three headwater streams in and around La Cangreja National Park, Costa Rica</t>
  </si>
  <si>
    <t xml:space="preserve">Santiparp</t>
  </si>
  <si>
    <t xml:space="preserve">Chaitad</t>
  </si>
  <si>
    <t xml:space="preserve">Wettability and surface energetic properties of New Zealand flax (Phormium tenax) fibers for use in epoxy composites</t>
  </si>
  <si>
    <t xml:space="preserve">Seifert</t>
  </si>
  <si>
    <t xml:space="preserve">Jered</t>
  </si>
  <si>
    <t xml:space="preserve">Jon Stephen</t>
  </si>
  <si>
    <t xml:space="preserve">Development and application of dynamic simulations for operator training and course instruction</t>
  </si>
  <si>
    <t xml:space="preserve">Six</t>
  </si>
  <si>
    <t xml:space="preserve">Substrate effects on distribution, biomass allocation, and morphology of forest understory plants</t>
  </si>
  <si>
    <t xml:space="preserve">Sierra</t>
  </si>
  <si>
    <t xml:space="preserve">Arbuscular mycorrhizal fungi of abandoned agricultural land and their implications for the restoration of Puget Sound prairies</t>
  </si>
  <si>
    <t xml:space="preserve">Swenson</t>
  </si>
  <si>
    <t xml:space="preserve">Revisiting value: a meta-analysis of discounting studies with applications for conservation easement programs</t>
  </si>
  <si>
    <t xml:space="preserve">Bradley/Kearney</t>
  </si>
  <si>
    <t xml:space="preserve">Neighborhood vegetation and preferences : exploring walking behaviors in urban and suburban environments</t>
  </si>
  <si>
    <t xml:space="preserve">Tracy</t>
  </si>
  <si>
    <t xml:space="preserve">Investigating the aquatic ecology of University Slough before and after its connection to Ravenna Creek</t>
  </si>
  <si>
    <t xml:space="preserve">Vaughn</t>
  </si>
  <si>
    <t xml:space="preserve">An individual-tree model to predict the annual growth of young stands of Douglas-fir (Pseudotsuga menziesii (Mirbel) Franco) in the Pacific Northwest</t>
  </si>
  <si>
    <t xml:space="preserve">Warittha</t>
  </si>
  <si>
    <t xml:space="preserve">Rungruangpaisalsuk</t>
  </si>
  <si>
    <t xml:space="preserve">The effects of paper formation on print mottle of uncoated paper using impact and non-impact printing systems</t>
  </si>
  <si>
    <t xml:space="preserve">Wilkinson</t>
  </si>
  <si>
    <t xml:space="preserve">Evaluating collaborative outputs: a content analysis of watershed plans and salmon recovery plans in Puget Sound</t>
  </si>
  <si>
    <t xml:space="preserve">Sanjeev</t>
  </si>
  <si>
    <t xml:space="preserve">X-ray microtomography to examine wood structure</t>
  </si>
  <si>
    <t xml:space="preserve">Christopher </t>
  </si>
  <si>
    <t xml:space="preserve">A fundamental examination of the interactions between thermo-mechanical pulp and water in the presence of alkenyl succinic anhydride</t>
  </si>
  <si>
    <t xml:space="preserve">Daniels</t>
  </si>
  <si>
    <t xml:space="preserve">An economic assessment of the lumber manufacturing sector in western Washington</t>
  </si>
  <si>
    <t xml:space="preserve">Diefenderfer</t>
  </si>
  <si>
    <t xml:space="preserve">Heidi</t>
  </si>
  <si>
    <t xml:space="preserve">Channel morphology and restoration of Sitka spruce (Picea stichensis) tidal forested wetlands, Columbia River, USA</t>
  </si>
  <si>
    <t xml:space="preserve">Hatten</t>
  </si>
  <si>
    <t xml:space="preserve">Jeffery</t>
  </si>
  <si>
    <t xml:space="preserve">Fire intensity and prescribed fire effects on soil organic matter</t>
  </si>
  <si>
    <t xml:space="preserve">Evaluating the validity of research implications</t>
  </si>
  <si>
    <t xml:space="preserve">Qiao</t>
  </si>
  <si>
    <t xml:space="preserve">Fundamental study of kraft pulp kappa uniformity</t>
  </si>
  <si>
    <t xml:space="preserve">Ellyson</t>
  </si>
  <si>
    <t xml:space="preserve">Measurement and modeling of the forest carbon resource in the Nothofagus forests of Tierra del Fuego, Chile</t>
  </si>
  <si>
    <t xml:space="preserve">Watson</t>
  </si>
  <si>
    <t xml:space="preserve">Collective action problems and cumulative effects: addressing pollution of marine waters in Hood Canal, Washington</t>
  </si>
  <si>
    <t xml:space="preserve">Whittaker</t>
  </si>
  <si>
    <t xml:space="preserve">Kara</t>
  </si>
  <si>
    <t xml:space="preserve">Dispersal, habitat use, and survival of native forest songbirds in an urban landscape</t>
  </si>
  <si>
    <t xml:space="preserve">Barndt</t>
  </si>
  <si>
    <t xml:space="preserve">Katie</t>
  </si>
  <si>
    <t xml:space="preserve">An assessment of the allelopathic potential of herb robert (Geranium robertianum)</t>
  </si>
  <si>
    <t xml:space="preserve">Baum</t>
  </si>
  <si>
    <t xml:space="preserve">Biodiversity informatics: improving the efficacy of decisions related to conservation in the Pacific Islands region in the face of global climate change</t>
  </si>
  <si>
    <t xml:space="preserve">Modeling forest responses to proposed restoration thinning at Lewis and Clark National Historical Park</t>
  </si>
  <si>
    <t xml:space="preserve">Compagnoni</t>
  </si>
  <si>
    <t xml:space="preserve">Aldo</t>
  </si>
  <si>
    <t xml:space="preserve">Controls on plant species invasions during early secondary succession: the roles of plant origin and community properties</t>
  </si>
  <si>
    <t xml:space="preserve">Analysis of LIDAR-derived bare ground model accuracy in southern California chaparral</t>
  </si>
  <si>
    <t xml:space="preserve">Cram</t>
  </si>
  <si>
    <t xml:space="preserve">How do experimental stream food webs respond to salmon carcass loading rates?</t>
  </si>
  <si>
    <t xml:space="preserve">Dangelei</t>
  </si>
  <si>
    <t xml:space="preserve">Restoration of Lomatium nudicaule on the Tulalip Reservation: seed germination and the effects of soil treatments on plant fitness</t>
  </si>
  <si>
    <t xml:space="preserve">Freund</t>
  </si>
  <si>
    <t xml:space="preserve">Age structure of 200-year-old Douglas-fir forests in the southwestern Washington Cascade Range</t>
  </si>
  <si>
    <t xml:space="preserve">Gilmore</t>
  </si>
  <si>
    <t xml:space="preserve">Effects and evaluation of two erosion control materials: early development and dry mass production at various application rates</t>
  </si>
  <si>
    <t xml:space="preserve">Mathias</t>
  </si>
  <si>
    <t xml:space="preserve">Molly</t>
  </si>
  <si>
    <t xml:space="preserve">Assessing functional connectivity for the northern red-legged frog (Rana aurora) in an urbanizing landscape</t>
  </si>
  <si>
    <t xml:space="preserve">Forest resources and livelihoods: evaluating local forest management in Barjomot Village, Tanzania</t>
  </si>
  <si>
    <t xml:space="preserve">Conifer transplant survival in urban forests</t>
  </si>
  <si>
    <t xml:space="preserve">Estimating leaf area index from multiple return, small-footprint, aerial LiDAR at the Washington Park Arboretum</t>
  </si>
  <si>
    <t xml:space="preserve">Singleton</t>
  </si>
  <si>
    <t xml:space="preserve">Glenda</t>
  </si>
  <si>
    <t xml:space="preserve">Doty</t>
  </si>
  <si>
    <t xml:space="preserve">Genetic analysis of transgenic poplars for enhanced phytoremediation</t>
  </si>
  <si>
    <t xml:space="preserve">Sommargren</t>
  </si>
  <si>
    <t xml:space="preserve">Alaine</t>
  </si>
  <si>
    <t xml:space="preserve">The ecology of black lily (Fritillaria camschatscensis) in the Pacific Northwest</t>
  </si>
  <si>
    <t xml:space="preserve">Soil microsite conditions of Festuca roemeri and Castilleja levisecta in native prairies of western Washington</t>
  </si>
  <si>
    <t xml:space="preserve">Strunk</t>
  </si>
  <si>
    <t xml:space="preserve">Jacob</t>
  </si>
  <si>
    <t xml:space="preserve">Two-stage forest inventory with LIDAR on the Fort Lewis military installation</t>
  </si>
  <si>
    <t xml:space="preserve">Suing</t>
  </si>
  <si>
    <t xml:space="preserve">Judy</t>
  </si>
  <si>
    <t xml:space="preserve">Lessons from the Little Applegate: how the design of a consensus process affects agreement over forest management</t>
  </si>
  <si>
    <t xml:space="preserve">Sullivan</t>
  </si>
  <si>
    <t xml:space="preserve">LIDAR based delineation in forest stands</t>
  </si>
  <si>
    <t xml:space="preserve">Norma</t>
  </si>
  <si>
    <t xml:space="preserve">Reproductive biology of Hackelia venusta (Piper) St John (Boraginaceae)</t>
  </si>
  <si>
    <t xml:space="preserve">Jessica</t>
  </si>
  <si>
    <t xml:space="preserve">Effects of riparian buffers on soil nitrogen mineralization and stream nitrogen concentrations in headwater streams of western Washington</t>
  </si>
  <si>
    <t xml:space="preserve">Thienel</t>
  </si>
  <si>
    <t xml:space="preserve">Carrasco,</t>
  </si>
  <si>
    <t xml:space="preserve">Gonzalo</t>
  </si>
  <si>
    <t xml:space="preserve">Nondestructive evaluation of wood quality in standing Douglas-fir trees in western Washington and western Oregon</t>
  </si>
  <si>
    <t xml:space="preserve">Arden</t>
  </si>
  <si>
    <t xml:space="preserve">Investigation of western pearlshell mussel (Margaritifera falcata) mortality in Bear Creek, King County, Washington: a disease ecology approach</t>
  </si>
  <si>
    <t xml:space="preserve">Drake</t>
  </si>
  <si>
    <t xml:space="preserve">ESA applied</t>
  </si>
  <si>
    <t xml:space="preserve">Ganguly</t>
  </si>
  <si>
    <t xml:space="preserve">Indroneil</t>
  </si>
  <si>
    <t xml:space="preserve">Modeling alternatives and visualization of product adoption and usage in the residential construction industry</t>
  </si>
  <si>
    <t xml:space="preserve">Hill</t>
  </si>
  <si>
    <t xml:space="preserve">Improving diameter growth prediction of Douglas-fir in eastern Washington State, USA by incorporating precipitation and temperature</t>
  </si>
  <si>
    <t xml:space="preserve">Horton</t>
  </si>
  <si>
    <t xml:space="preserve">Ecology and conservation of marbled murrelets on the western Olympic Peninsula: temporal and spatial variation in inland activity and implications for forest management</t>
  </si>
  <si>
    <t xml:space="preserve">Analyzing fuel treatments and fire hazard in the Pacific Northwest</t>
  </si>
  <si>
    <t xml:space="preserve">Kato</t>
  </si>
  <si>
    <t xml:space="preserve">Akira,</t>
  </si>
  <si>
    <t xml:space="preserve">Capturing tree crown attributes from high resolution remotely sensed data</t>
  </si>
  <si>
    <t xml:space="preserve">Individual tree species identification using LIDAR-derived crown structures and intensity data</t>
  </si>
  <si>
    <t xml:space="preserve">Climate, fire, and vegetation change in Yosemite National Park</t>
  </si>
  <si>
    <t xml:space="preserve">Perla</t>
  </si>
  <si>
    <t xml:space="preserve">Bianca</t>
  </si>
  <si>
    <t xml:space="preserve">The differential impact of protection on social and ecological resilience of mountain and lowland communities in the Skagit River watershed, USA</t>
  </si>
  <si>
    <t xml:space="preserve">Fire-bark beetle interactions: exploring links between fire injury, resin defenses, and beetle-induced mortality in ponderosa pine forests</t>
  </si>
  <si>
    <t xml:space="preserve">Scott-Kolarova</t>
  </si>
  <si>
    <t xml:space="preserve">Brand portfolio strategy in the wood products industry: consideration of brand associations in a co-branding environment</t>
  </si>
  <si>
    <t xml:space="preserve">Phalaris arundinacea control and riparian restoration within agricultural watercourses in King County, Washington</t>
  </si>
  <si>
    <t xml:space="preserve">Royce</t>
  </si>
  <si>
    <t xml:space="preserve">Microarthropod distribution in the canopy soil of a Sitka spruce (Picea sitchensis) on the Olympic Peninsula, Washington</t>
  </si>
  <si>
    <t xml:space="preserve">Blume</t>
  </si>
  <si>
    <t xml:space="preserve">Garry oak restoration in central Washington: planting technique evaluation and preliminary target identification through stand characterization</t>
  </si>
  <si>
    <t xml:space="preserve">Breems</t>
  </si>
  <si>
    <t xml:space="preserve">Joel</t>
  </si>
  <si>
    <t xml:space="preserve">Wyllie-Echeverria</t>
  </si>
  <si>
    <t xml:space="preserve">Assessing the impacts of wood waste on nearshore habitat function in Thatcher Bay, Washington</t>
  </si>
  <si>
    <t xml:space="preserve">Bui</t>
  </si>
  <si>
    <t xml:space="preserve">Thuy-Vy</t>
  </si>
  <si>
    <t xml:space="preserve">The effects of nest and brood predation by common ravens (Corvus corax) on greater sage-grouse (Centrocercus urophasianus) in relation to land use in western Wyoming</t>
  </si>
  <si>
    <t xml:space="preserve">Ciecko</t>
  </si>
  <si>
    <t xml:space="preserve">Effects of mulch, irrigation gel on the establishment of conifer seedlings at Seattle forest restoration sites</t>
  </si>
  <si>
    <t xml:space="preserve">Cornell</t>
  </si>
  <si>
    <t xml:space="preserve">Lasting recognition and social learning of a threatening person by American crows</t>
  </si>
  <si>
    <t xml:space="preserve">Erdody</t>
  </si>
  <si>
    <t xml:space="preserve">Moskal</t>
  </si>
  <si>
    <t xml:space="preserve">Fusion of LiDAR and imagery for estimating forest canopy fuels in eastern Washington</t>
  </si>
  <si>
    <t xml:space="preserve">Hackman</t>
  </si>
  <si>
    <t xml:space="preserve">Plant responses to the urban climate: a look at stomatal numbers and growth of plants in Seattle, Washington</t>
  </si>
  <si>
    <t xml:space="preserve">Justina</t>
  </si>
  <si>
    <t xml:space="preserve">Influence of urban development on Sitka spruce (Picea sitchensis) ecology in Swamp Creek watershed, Puget Sound, Washington</t>
  </si>
  <si>
    <t xml:space="preserve">Jantarasami</t>
  </si>
  <si>
    <t xml:space="preserve">Charinratna</t>
  </si>
  <si>
    <t xml:space="preserve">Lawler</t>
  </si>
  <si>
    <t xml:space="preserve">Policy context and barriers to climate-change adaptation in the National Park Service and United States Forest Service in Washington State</t>
  </si>
  <si>
    <t xml:space="preserve">Kantavichai</t>
  </si>
  <si>
    <t xml:space="preserve">Rapeepan</t>
  </si>
  <si>
    <t xml:space="preserve">Effect of silviculture and climates on wood specific gravity of a 55 year-old Douglas-fir stand in western Washington</t>
  </si>
  <si>
    <t xml:space="preserve">Kinmonth-Schultz</t>
  </si>
  <si>
    <t xml:space="preserve">Hannah</t>
  </si>
  <si>
    <t xml:space="preserve">Acquisition and allocation of resources in response to elevated CO₂ and nitrogen fertilization in two perennial C₃ grasses</t>
  </si>
  <si>
    <t xml:space="preserve">Chemical alternatives to methyl bromide for control of Fusarium oxysporum and Fusarium commune in Douglas-fir nurseries in the Pacific Northwest</t>
  </si>
  <si>
    <t xml:space="preserve">Hong,</t>
  </si>
  <si>
    <t xml:space="preserve">Application of ceramic membranes to recover hemicellulose from alkaline peroxide pretreated wheat straw</t>
  </si>
  <si>
    <t xml:space="preserve">Lyons-Tinsley</t>
  </si>
  <si>
    <t xml:space="preserve">Forest heterogeneity and surface fuels affect wildfire severity in a mixed conifer forest, eastside Cascade Range, Washington, USA</t>
  </si>
  <si>
    <t xml:space="preserve">Maxa</t>
  </si>
  <si>
    <t xml:space="preserve">Headwater stream sediment storage in relation to in-stream woody debris and forest management practices in southwestern Washington</t>
  </si>
  <si>
    <t xml:space="preserve">Mocklin</t>
  </si>
  <si>
    <t xml:space="preserve">Evidence of feeding by bowhead whales from aerial photography</t>
  </si>
  <si>
    <t xml:space="preserve">Putnicki</t>
  </si>
  <si>
    <t xml:space="preserve">Lydia</t>
  </si>
  <si>
    <t xml:space="preserve">Glawe</t>
  </si>
  <si>
    <t xml:space="preserve">Taxonomy of powdery mildews on Rhododendron in the Pacific Northwest</t>
  </si>
  <si>
    <t xml:space="preserve">Shryock</t>
  </si>
  <si>
    <t xml:space="preserve">The effects of urea fertilization on carbon sequestration in Douglas-fir plantations of the coastal Pacific Northwest</t>
  </si>
  <si>
    <t xml:space="preserve">Lead shot poisoning in swans: sources of pellets within Whatcom County, WA and Sumas Prairie, BC </t>
  </si>
  <si>
    <t xml:space="preserve">Wendel</t>
  </si>
  <si>
    <t xml:space="preserve">Forests and fire history of the Geyser Valley area, Olympic National Park, Washington State</t>
  </si>
  <si>
    <t xml:space="preserve">Ping,</t>
  </si>
  <si>
    <t xml:space="preserve">Genetic analysis of endophytic yeast strains from poplar</t>
  </si>
  <si>
    <t xml:space="preserve">Ho</t>
  </si>
  <si>
    <t xml:space="preserve">Wildfire and weather in Southern California: an exploratory quantitative assessment</t>
  </si>
  <si>
    <t xml:space="preserve">Rates, causes, and correlates of tree mortality in old-growth forests of the western Washington Cascade Range</t>
  </si>
  <si>
    <t xml:space="preserve">Modeling and control of the DEop bleaching stages</t>
  </si>
  <si>
    <t xml:space="preserve">Towards small-footprint airborne LIDAR-assisted large scale operational forest inventory: a case study of integrating LIDAR data into forest inventory and analysis in Kenai Peninsula, Alaska</t>
  </si>
  <si>
    <t xml:space="preserve">Interactions of lignosulfonates in the soil environment</t>
  </si>
  <si>
    <t xml:space="preserve">Unfried</t>
  </si>
  <si>
    <t xml:space="preserve">Urban landscape relationships with song sparrow (Melospiza melodia) population structure and connectivity and human health and behavior</t>
  </si>
  <si>
    <t xml:space="preserve">Weekes</t>
  </si>
  <si>
    <t xml:space="preserve">Process domains as a unifying concept to characterize geohydrological linkages in glaciated mountain headwaters</t>
  </si>
  <si>
    <t xml:space="preserve">Atkins</t>
  </si>
  <si>
    <t xml:space="preserve">Seeing the trees: farmer perceptions of indigenous forest trees within the cultivated cocoa landscape: a case study of the Domeabra traditional lands, Ashanti-Akim, Ghana </t>
  </si>
  <si>
    <t xml:space="preserve">Aaron</t>
  </si>
  <si>
    <t xml:space="preserve">Cochran</t>
  </si>
  <si>
    <t xml:space="preserve">A hydrological assessment of sockeye salmon spawning beaches on Lake Ozette, WA: a pilot study </t>
  </si>
  <si>
    <t xml:space="preserve">Burk</t>
  </si>
  <si>
    <t xml:space="preserve">Cross-seasonal effects of range attributes and migration distance on condition of Rocky Mountain mule deer in Chelan County, Washington</t>
  </si>
  <si>
    <t xml:space="preserve">Clawson</t>
  </si>
  <si>
    <t xml:space="preserve">Skalski</t>
  </si>
  <si>
    <t xml:space="preserve">Use of age-at-harvest information to inform wildlife management</t>
  </si>
  <si>
    <t xml:space="preserve">DesCamp</t>
  </si>
  <si>
    <t xml:space="preserve">Lamiastrum galeobdolon subsp argentatum: an invasive plant species in the Pacific Northwest</t>
  </si>
  <si>
    <t xml:space="preserve">Dilley</t>
  </si>
  <si>
    <t xml:space="preserve">Using community based social marketing to increase urban forest canopy cover on residential property</t>
  </si>
  <si>
    <t xml:space="preserve">Donley</t>
  </si>
  <si>
    <t xml:space="preserve">Strategic planning for water rights acquisitions in the central Columbia Basin: an assessment of regional streamflow response to climate change</t>
  </si>
  <si>
    <t xml:space="preserve">Variations in types of major funding partnerships in college and university gardens</t>
  </si>
  <si>
    <t xml:space="preserve">Fletcher</t>
  </si>
  <si>
    <t xml:space="preserve">Concentrations of PBDEs and PCBs in water in the Cedar River and fish from the Lake Washington/Cedar/Sammamish watershed</t>
  </si>
  <si>
    <t xml:space="preserve">Meghan</t>
  </si>
  <si>
    <t xml:space="preserve">Towards a semi-automated remote sensing based wetland inventory</t>
  </si>
  <si>
    <t xml:space="preserve">Hough-Snee</t>
  </si>
  <si>
    <t xml:space="preserve">The effects of flooding depth, fertilization, and initial seedling size on the growth and biomass allocation of two wetland sedges, Carex obnupta and Carex stipata</t>
  </si>
  <si>
    <t xml:space="preserve">Janviriyasopak</t>
  </si>
  <si>
    <t xml:space="preserve">Pop</t>
  </si>
  <si>
    <t xml:space="preserve">The influence of thermomechanical pulp furnish properties on wet web physical properties and paper machine runnability</t>
  </si>
  <si>
    <t xml:space="preserve">Trevor</t>
  </si>
  <si>
    <t xml:space="preserve">Factors affecting the growth and survival of Douglas-fir on a reclaimed coal mine near Centralia, Washington</t>
  </si>
  <si>
    <t xml:space="preserve">Quantification of the long-term effects of organic soil amendment use: carbon, nitrogen, bulk density, and water-holding capacity</t>
  </si>
  <si>
    <t xml:space="preserve">X</t>
  </si>
  <si>
    <t xml:space="preserve">Bura</t>
  </si>
  <si>
    <t xml:space="preserve">Bioproducts from sulfite pulping: bioconversion of sugar streams from pulp, sludge, and spent sulfite liquor</t>
  </si>
  <si>
    <t xml:space="preserve">Lightner</t>
  </si>
  <si>
    <t xml:space="preserve">Integrating remote sensing as a tool for adaptive management of riparian systems</t>
  </si>
  <si>
    <t xml:space="preserve">Sonja</t>
  </si>
  <si>
    <t xml:space="preserve">Rabotyagov</t>
  </si>
  <si>
    <t xml:space="preserve">Conservation easements as a strategy to retain Washington's working forests: an economic analysis of small forest landowner preferences using spatially explicit data</t>
  </si>
  <si>
    <t xml:space="preserve">Lipsky</t>
  </si>
  <si>
    <t xml:space="preserve">Stakeholder input in Puget Sound nearshore restoration: an application of the advocacy coalition framework</t>
  </si>
  <si>
    <t xml:space="preserve">Ziyu</t>
  </si>
  <si>
    <t xml:space="preserve">Understory light and its effect on photosynthesis in conifer saplings: study of Abies amabilis and Tsuga heterophylla in a western Olympic Peninsula mature forest</t>
  </si>
  <si>
    <t xml:space="preserve">Comparison of trichloroethylene toxicity, removal, and degradation by varieties of Populus and Salix for improved phytoremediation applications </t>
  </si>
  <si>
    <t xml:space="preserve">Torgersen</t>
  </si>
  <si>
    <t xml:space="preserve">Spatial and temporal analysis of Chinook salmon redds from historical and current aerial surveys on the Cowlitz River, Washington</t>
  </si>
  <si>
    <t xml:space="preserve">Nelsen</t>
  </si>
  <si>
    <t xml:space="preserve">Reactor performance and bacterial community dynamics in anaerobic co-digestion of high-lipid food waste with sewage sludge</t>
  </si>
  <si>
    <t xml:space="preserve">Pringle</t>
  </si>
  <si>
    <t xml:space="preserve">The role of the US Forest Service in open space conservation in Washington State: implementation of the open space conservation strategy</t>
  </si>
  <si>
    <t xml:space="preserve">Rozance</t>
  </si>
  <si>
    <t xml:space="preserve">Spatial and landowner attributes related to the likelihood of forestland development and time to forestland development on small forest landowners' parcels in Washington State</t>
  </si>
  <si>
    <t xml:space="preserve">Scullion</t>
  </si>
  <si>
    <t xml:space="preserve">The political ecology of payments of ecosystem services: a case study of Coatepec, Mexico</t>
  </si>
  <si>
    <t xml:space="preserve">Trlica</t>
  </si>
  <si>
    <t xml:space="preserve">Mitigation of climate change through land reclamation with biosolids: carbon storage in reclaimed mine soils, life cycle analysis of biosolids reclamation, and ecosystem services with reforestation</t>
  </si>
  <si>
    <t xml:space="preserve">Karen,</t>
  </si>
  <si>
    <t xml:space="preserve">Effects of prescribed fire on understory vegetation in mixed-conifer forests of the southern Sierra Nevada, California</t>
  </si>
  <si>
    <t xml:space="preserve">Causes and consequences of conifer invasion into Pacific Northwest grasslands</t>
  </si>
  <si>
    <t xml:space="preserve">Kane</t>
  </si>
  <si>
    <t xml:space="preserve">Patterns of forest structural complexity studied with airborne LiDAR data</t>
  </si>
  <si>
    <t xml:space="preserve">Cougar ecology, behavior, and interactions with people in a wildland-urban environment in Western Washington</t>
  </si>
  <si>
    <t xml:space="preserve">Petrasek</t>
  </si>
  <si>
    <t xml:space="preserve">Stavislav</t>
  </si>
  <si>
    <t xml:space="preserve">Real options analysis of price risk in forestry investments</t>
  </si>
  <si>
    <t xml:space="preserve">Carbon dynamics of forests in Washington, US and the effects of climate-driven changes in fire regimes on carbon storage potential</t>
  </si>
  <si>
    <t xml:space="preserve">The urbanization of second-growth forests in the Pacific Northwest: land-use change, fragmentation, and policy implications</t>
  </si>
  <si>
    <t xml:space="preserve">Shoemaker</t>
  </si>
  <si>
    <t xml:space="preserve">Ginger</t>
  </si>
  <si>
    <t xml:space="preserve">Occurrence of rhizomal endophytes in temperate Northern Hemisphere seagrasses and effects of the endophyte-plant interaction on host elevated temperature tolerance</t>
  </si>
  <si>
    <t xml:space="preserve">Webb</t>
  </si>
  <si>
    <t xml:space="preserve">Demography, gene flow, and nest predatory behavior of the common raven (Corvus corax) in a temperate rainforest</t>
  </si>
  <si>
    <t xml:space="preserve">Effects of disturbance and fuelbed succession on spatial patterns of fuel, fire hazard, and carbon; and fuel consumption in shrub-dominated ecosystems</t>
  </si>
  <si>
    <t xml:space="preserve">Albright</t>
  </si>
  <si>
    <t xml:space="preserve">Tree growth and climate in the Pacific Northwest: an analysis of changing growth environments </t>
  </si>
  <si>
    <t xml:space="preserve">Asah</t>
  </si>
  <si>
    <t xml:space="preserve">Social construction of cultural ecosystem services within the Deschutes National Forest: using the ecosystem service framework to enhance forest management and stewardship</t>
  </si>
  <si>
    <t xml:space="preserve">Cansler</t>
  </si>
  <si>
    <t xml:space="preserve">Alina</t>
  </si>
  <si>
    <t xml:space="preserve">Drivers of burn severity in the northern Cascade Range, Washington, USA</t>
  </si>
  <si>
    <t xml:space="preserve">Eun</t>
  </si>
  <si>
    <t xml:space="preserve">Hyoung</t>
  </si>
  <si>
    <t xml:space="preserve">Economic feasibility of carbon sequestration in Korean private forestlands</t>
  </si>
  <si>
    <t xml:space="preserve">Corum</t>
  </si>
  <si>
    <t xml:space="preserve">Zander</t>
  </si>
  <si>
    <t xml:space="preserve">Social and policy outputs of collaboration: a case study of the Washington Biodiversity Council </t>
  </si>
  <si>
    <t xml:space="preserve">Darzen</t>
  </si>
  <si>
    <t xml:space="preserve">Meriel</t>
  </si>
  <si>
    <t xml:space="preserve">Law, science, and public involvement: forest service decision-making at the project level </t>
  </si>
  <si>
    <t xml:space="preserve">Dettweiler-Robinson</t>
  </si>
  <si>
    <t xml:space="preserve">Eva</t>
  </si>
  <si>
    <t xml:space="preserve">Multiple fires and landscape factors affect vegetation composition over time and interact to affect biological soil crust cover </t>
  </si>
  <si>
    <t xml:space="preserve">Farwell</t>
  </si>
  <si>
    <t xml:space="preserve">A new bully on the block: urbanization facilitates Bewick's wren domination of Pacific wrens </t>
  </si>
  <si>
    <t xml:space="preserve">Footen</t>
  </si>
  <si>
    <t xml:space="preserve">The effects of previous nitrogen fertilization on productivity and soil nitrogen and carbon pools of subsequent stands of Douglas-fir forests in the Pacific Northwest </t>
  </si>
  <si>
    <t xml:space="preserve">Gmur</t>
  </si>
  <si>
    <t xml:space="preserve">Stephan</t>
  </si>
  <si>
    <t xml:space="preserve">Characterization of soil series, nitrogen, and carbon using VISNIR </t>
  </si>
  <si>
    <t xml:space="preserve">Gockel</t>
  </si>
  <si>
    <t xml:space="preserve">Kilbane</t>
  </si>
  <si>
    <t xml:space="preserve">Motivations for participating in King County's transfer of development rights program </t>
  </si>
  <si>
    <t xml:space="preserve">Ketcheson</t>
  </si>
  <si>
    <t xml:space="preserve">Vegetation responses to ecological thinning of dense coniferous forests in the Cedar River Watershed, western Washington </t>
  </si>
  <si>
    <t xml:space="preserve">Jaclynn</t>
  </si>
  <si>
    <t xml:space="preserve">Assessing a modified forestry reclamation approach for Douglas-fir in southwestern Washington State </t>
  </si>
  <si>
    <t xml:space="preserve">Klett</t>
  </si>
  <si>
    <t xml:space="preserve">Spatial patterns of fine sediment infiltration and implications for egg-to-fry survival of Chinook salmon </t>
  </si>
  <si>
    <t xml:space="preserve">Kubo</t>
  </si>
  <si>
    <t xml:space="preserve">Aquatic insect assemblages of subalpine stream segment types in relict glaciated headwaters </t>
  </si>
  <si>
    <t xml:space="preserve">Natural history and population ecology of a rare pierid butterfly, Euchloe ausonides insulanus Guppy and Shepard (Pieridae)</t>
  </si>
  <si>
    <t xml:space="preserve">Rong</t>
  </si>
  <si>
    <t xml:space="preserve">Harrison/Zabowski</t>
  </si>
  <si>
    <t xml:space="preserve">Soil physical properties after application of a modified forest reclamation approach in southern western Washington State </t>
  </si>
  <si>
    <t xml:space="preserve">Mazur</t>
  </si>
  <si>
    <t xml:space="preserve">Anticipating gray wolf re-colonization in Washington State: stakeholder frames of management perspectives </t>
  </si>
  <si>
    <t xml:space="preserve">Mitigation of serpentine stress by a fungal endophyte </t>
  </si>
  <si>
    <t xml:space="preserve">Nuñez</t>
  </si>
  <si>
    <t xml:space="preserve">Tristan</t>
  </si>
  <si>
    <t xml:space="preserve">Connectivity planning to facilitate species movements in response to climate change </t>
  </si>
  <si>
    <t xml:space="preserve">Papendick</t>
  </si>
  <si>
    <t xml:space="preserve">Hilary</t>
  </si>
  <si>
    <t xml:space="preserve">Preparing for rising tides: coastal hazard risk perceptions and support for sea level rise adaptation in Washington</t>
  </si>
  <si>
    <t xml:space="preserve">Petrova</t>
  </si>
  <si>
    <t xml:space="preserve">Bakker/Turnblom</t>
  </si>
  <si>
    <t xml:space="preserve">Improving ponderosa pine growth predictions in the Southwest </t>
  </si>
  <si>
    <t xml:space="preserve">Jorge,</t>
  </si>
  <si>
    <t xml:space="preserve">Linking aquatic breeding amphibian distributions to multi-scale landscape patterns in the in the [sic] Puget Sound region </t>
  </si>
  <si>
    <t xml:space="preserve">Roesch</t>
  </si>
  <si>
    <t xml:space="preserve">Gabrielle</t>
  </si>
  <si>
    <t xml:space="preserve">Voluntary vs mandatory payment mechanisms for the provision of forest ecosystem services: a discrete choice analysis of Washington and Oregon households </t>
  </si>
  <si>
    <t xml:space="preserve">Ruesch</t>
  </si>
  <si>
    <t xml:space="preserve">Projected climate-induced thermal habitat loss for salmonids based on a geostatistical network model of stream temperature </t>
  </si>
  <si>
    <t xml:space="preserve">Santos</t>
  </si>
  <si>
    <t xml:space="preserve">Augusta</t>
  </si>
  <si>
    <t xml:space="preserve">Estimating abundance of harbor porpoises in Puget Sound: a correction for observer bias </t>
  </si>
  <si>
    <t xml:space="preserve">Schloss</t>
  </si>
  <si>
    <t xml:space="preserve">Mammalian vulnerability and conservation in a changing climate </t>
  </si>
  <si>
    <t xml:space="preserve">Seckel</t>
  </si>
  <si>
    <t xml:space="preserve">Corvid distribution, human recreation, and park management in Mount Rainier National Park, Washington </t>
  </si>
  <si>
    <t xml:space="preserve">Forest inventory derived from small-footprint aerial LiDAR, image segmentation, and multiple regressions </t>
  </si>
  <si>
    <t xml:space="preserve">Correlating multiple players in the mass-wasting of seagrass</t>
  </si>
  <si>
    <t xml:space="preserve">Harvest optimization modeling of Eucalyptus globulus plantations incorporating ecosystem services in the context of native forest restoration in coastal southern Chile</t>
  </si>
  <si>
    <t xml:space="preserve">Kristen</t>
  </si>
  <si>
    <t xml:space="preserve">Fridley/Ewing</t>
  </si>
  <si>
    <t xml:space="preserve">Evaluating and monitoring the success of ecological restoration implemented by the University of Washington Restoration Ecology Network (UW-REN) capstone projects </t>
  </si>
  <si>
    <t xml:space="preserve">Yahnke</t>
  </si>
  <si>
    <t xml:space="preserve">Amphibian reproduction and water quality in stormwater ponds </t>
  </si>
  <si>
    <t xml:space="preserve">Lihan</t>
  </si>
  <si>
    <t xml:space="preserve">Water reload location optimization in helicopter firefighting based on average flight slope and distance </t>
  </si>
  <si>
    <t xml:space="preserve">Cao</t>
  </si>
  <si>
    <t xml:space="preserve">Xiaozhi</t>
  </si>
  <si>
    <t xml:space="preserve">Does it pay to be green? : an integrated view of environmental marketing with evidence from the forest products industry in China </t>
  </si>
  <si>
    <t xml:space="preserve">Predispersal seed predators and nectar robbers: the influence of plant and animal traits on plant reproduction and bumblebee foraging behavior </t>
  </si>
  <si>
    <t xml:space="preserve">Effects of climate and thinning on coastal Douglas-fir annual biomass growth at four sites</t>
  </si>
  <si>
    <t xml:space="preserve">Könnyű</t>
  </si>
  <si>
    <t xml:space="preserve">Nóra</t>
  </si>
  <si>
    <t xml:space="preserve">Tóth</t>
  </si>
  <si>
    <t xml:space="preserve">Maximum clearcut size restriction and temporal connectivity in spatially-explicit harvest scheduling problems </t>
  </si>
  <si>
    <t xml:space="preserve">McIvor</t>
  </si>
  <si>
    <t xml:space="preserve">Soil quality and the dynamics of information sharing in community gardens</t>
  </si>
  <si>
    <t xml:space="preserve">Oleyar</t>
  </si>
  <si>
    <t xml:space="preserve">Urbanization influences on songbird population dynamics, community structure, and energy relationships</t>
  </si>
  <si>
    <t xml:space="preserve">Joowon</t>
  </si>
  <si>
    <t xml:space="preserve">Comparison of the positional accuracy of stream mapping methods: considering the effects of minimum contributing area and spectral data </t>
  </si>
  <si>
    <t xml:space="preserve">Quantitative assessment of problematic forest structure in eastern Washington and Oregon </t>
  </si>
  <si>
    <t xml:space="preserve">China's forest sector: essays on production efficiency, foreign investment, and trade and illegal logging</t>
  </si>
  <si>
    <t xml:space="preserve">Seol</t>
  </si>
  <si>
    <t xml:space="preserve">Mihyun</t>
  </si>
  <si>
    <t xml:space="preserve">Factors causing firms to adopt forest certifications: Chinese manufacturer's perspective</t>
  </si>
  <si>
    <t xml:space="preserve">Liam</t>
  </si>
  <si>
    <t xml:space="preserve">Marcus</t>
  </si>
  <si>
    <t xml:space="preserve">The impacts and spread of the Argentine ant (Linepithema humile, Mayr) invasion in coastal sclerophyllous forests of Chile </t>
  </si>
  <si>
    <t xml:space="preserve">Suntana</t>
  </si>
  <si>
    <t xml:space="preserve">Asep</t>
  </si>
  <si>
    <t xml:space="preserve">Sugih</t>
  </si>
  <si>
    <t xml:space="preserve">Non-traditional utilization of forest biomass for sustainable energy development </t>
  </si>
  <si>
    <t xml:space="preserve">Ecological and social aspects of riparian restoration and non-native plant invasions: studies from the Pacific Northwest, US and the Western Cape, South Africa </t>
  </si>
  <si>
    <t xml:space="preserve">Decomposing waveform lidar for individual tree species recognition</t>
  </si>
  <si>
    <t xml:space="preserve">Wilsey</t>
  </si>
  <si>
    <t xml:space="preserve">Chad</t>
  </si>
  <si>
    <t xml:space="preserve">Simulating the impacts of land-use, climate change, and management on an endangered species </t>
  </si>
  <si>
    <t xml:space="preserve">Zheng</t>
  </si>
  <si>
    <t xml:space="preserve">Guang,</t>
  </si>
  <si>
    <t xml:space="preserve">Retrieval of leaf area index and tree crown parameters using terrestrial laser scanning </t>
  </si>
  <si>
    <t xml:space="preserve">Boenker</t>
  </si>
  <si>
    <t xml:space="preserve">Karyn</t>
  </si>
  <si>
    <t xml:space="preserve">Communicating global climate change: framing patterns in the us 24-hour news cycle, 2007-2009 ﻿</t>
  </si>
  <si>
    <t xml:space="preserve">Brody</t>
  </si>
  <si>
    <t xml:space="preserve">Oren Brown</t>
  </si>
  <si>
    <t xml:space="preserve">Citizen involvement in environmental bureaucratic decision-making: communicative action in forest service nepa projects ﻿</t>
  </si>
  <si>
    <t xml:space="preserve">Jedediah </t>
  </si>
  <si>
    <t xml:space="preserve">Nonlinear approaches to predicting diameter of the largest limb at breast height in young, Douglas-fir (Pseudotsuga menziesii (Mirbel) Franco) plantations growing in the Pacific Northwest ﻿</t>
  </si>
  <si>
    <t xml:space="preserve">Cassell</t>
  </si>
  <si>
    <t xml:space="preserve">A </t>
  </si>
  <si>
    <t xml:space="preserve">Alvarado</t>
  </si>
  <si>
    <t xml:space="preserve">Fire history of the Sierra de Manantlán biosphere reserve in western México ﻿</t>
  </si>
  <si>
    <t xml:space="preserve">Chia-Hsiu</t>
  </si>
  <si>
    <t xml:space="preserve">Effects of dam removal on resident fish movement in Cijiawan River, Taiwan ﻿</t>
  </si>
  <si>
    <t xml:space="preserve">Ewanick</t>
  </si>
  <si>
    <t xml:space="preserve">Improving the bioconversion yield of carbohydrates and ethanol from lignocellulosic biomass ﻿</t>
  </si>
  <si>
    <t xml:space="preserve">Galitsky</t>
  </si>
  <si>
    <t xml:space="preserve">Effects of local vegetation and landscape patterns on avian biodiversity in the threatened oak habitat of the Willamette Valley, Oregon ﻿</t>
  </si>
  <si>
    <t xml:space="preserve">Guthrie</t>
  </si>
  <si>
    <t xml:space="preserve">Caitlin</t>
  </si>
  <si>
    <t xml:space="preserve">Rose </t>
  </si>
  <si>
    <t xml:space="preserve">Environmental controls on installed woody plant establishment in the hydrologically restored tidal freshwater wetlands of the Nisqually River delta ﻿</t>
  </si>
  <si>
    <t xml:space="preserve">Hays</t>
  </si>
  <si>
    <t xml:space="preserve">Louis </t>
  </si>
  <si>
    <t xml:space="preserve">Physiological responses of Himalayan blackberry (Rubus armeniacus Focke) to flooding and implications for wetland restoration in the Pacific Northwest ﻿</t>
  </si>
  <si>
    <t xml:space="preserve">Hellier</t>
  </si>
  <si>
    <t xml:space="preserve">Justin </t>
  </si>
  <si>
    <t xml:space="preserve">Ecologists and organizers: participatory research for shared understanding in the Green Seattle Partnership ﻿</t>
  </si>
  <si>
    <t xml:space="preserve">Himes</t>
  </si>
  <si>
    <t xml:space="preserve">Austin</t>
  </si>
  <si>
    <t xml:space="preserve">Jacob </t>
  </si>
  <si>
    <t xml:space="preserve">Risk to long-term site productivity due to whole-tree harvesting in the coastal Pacific Northwest ﻿</t>
  </si>
  <si>
    <t xml:space="preserve">Yu-Chi</t>
  </si>
  <si>
    <t xml:space="preserve">Resident participation in watershed management: preference for riparian landscapes, attitudes, and behaviors- case study of Cedar River Watershed, Washington ﻿</t>
  </si>
  <si>
    <t xml:space="preserve">Laurel</t>
  </si>
  <si>
    <t xml:space="preserve">Lynn </t>
  </si>
  <si>
    <t xml:space="preserve">National to local: a pre &amp; post assessment of the fuel characteristic classification system (fccs) landscape variables for the confederated Salish and Kootenai tribes ﻿</t>
  </si>
  <si>
    <t xml:space="preserve">G </t>
  </si>
  <si>
    <t xml:space="preserve">Effect of Armillaria root disease on stand structure, composition, and potential fire behavior in a managed ponderosa pine forest near Glenwood, WA ﻿</t>
  </si>
  <si>
    <t xml:space="preserve">Knoth</t>
  </si>
  <si>
    <t xml:space="preserve">Jenny </t>
  </si>
  <si>
    <t xml:space="preserve">Analysis of the potential for diazotrophic endophytes to increase efficiency of bioenergy crop production: growth promotion effects of the endophytes isolated from Populus trichocarpa and Salix sitchensis ﻿</t>
  </si>
  <si>
    <t xml:space="preserve">Marcinkowski</t>
  </si>
  <si>
    <t xml:space="preserve">Kailey</t>
  </si>
  <si>
    <t xml:space="preserve">Reconstructing mass balance of south Cascade glacier using tree-ring records ﻿</t>
  </si>
  <si>
    <t xml:space="preserve">McBurney</t>
  </si>
  <si>
    <t xml:space="preserve">Effects of soil chemistry, niche partitioning, and competitive exclusion on the ectomycorrhizal community composition of red alder (Alnus rubra) ﻿</t>
  </si>
  <si>
    <t xml:space="preserve">Allison </t>
  </si>
  <si>
    <t xml:space="preserve">Evaluation of northwestern seattle parking strip soil for urban horticulture land use and urban food production ﻿</t>
  </si>
  <si>
    <t xml:space="preserve">Nackley</t>
  </si>
  <si>
    <t xml:space="preserve">L </t>
  </si>
  <si>
    <t xml:space="preserve">Ecophysiology as a tool for evaluating invasive-plant based bioenergies: physiological and ecological case-studies of Arundo donax and Elaeagnus angustifolia﻿</t>
  </si>
  <si>
    <t xml:space="preserve">Povak</t>
  </si>
  <si>
    <t xml:space="preserve">Adam </t>
  </si>
  <si>
    <t xml:space="preserve">Landscape- and regional-level correlative modeling techniques for the prediction of ecological processes ﻿</t>
  </si>
  <si>
    <t xml:space="preserve">Restaino</t>
  </si>
  <si>
    <t xml:space="preserve">Joseph </t>
  </si>
  <si>
    <t xml:space="preserve">Wildfire and fuel treatment effects on carbon storage, eastside Cascade range, Washington, USA ﻿</t>
  </si>
  <si>
    <t xml:space="preserve">Rotramel</t>
  </si>
  <si>
    <t xml:space="preserve">Ananda </t>
  </si>
  <si>
    <t xml:space="preserve">Foliar nutrient levels in Douglas-fir plantations 25 years after stump removal and fertilization to control Phellinus weirii ﻿</t>
  </si>
  <si>
    <t xml:space="preserve">Singer</t>
  </si>
  <si>
    <t xml:space="preserve">E </t>
  </si>
  <si>
    <t xml:space="preserve">Irrigation with reclaimed water: implications for subsurface recharge ﻿</t>
  </si>
  <si>
    <t xml:space="preserve">Starr</t>
  </si>
  <si>
    <t xml:space="preserve">Chamberlain </t>
  </si>
  <si>
    <t xml:space="preserve">Polymorphic mountain whitefish (Prosopium williamsoni) in a coastal riverscape: size class assemblages, distribution, and habitat associations ﻿</t>
  </si>
  <si>
    <t xml:space="preserve">Tarrahan</t>
  </si>
  <si>
    <t xml:space="preserve">Kezia-Bree</t>
  </si>
  <si>
    <t xml:space="preserve">Examination of the educational and scientific value of permanent plot studies at Waskowitz outdoor school, Washington State ﻿</t>
  </si>
  <si>
    <t xml:space="preserve">Kirk </t>
  </si>
  <si>
    <t xml:space="preserve">Coastal cutthroat trout in headwater stream networks: distribution and abundance in space and time ﻿</t>
  </si>
  <si>
    <t xml:space="preserve">Weir</t>
  </si>
  <si>
    <t xml:space="preserve">Ellen </t>
  </si>
  <si>
    <t xml:space="preserve">The focus theory of normative conduct: application to pro-environmental grocery shopping behaviors ﻿</t>
  </si>
  <si>
    <t xml:space="preserve">Banaag</t>
  </si>
  <si>
    <t xml:space="preserve">Jaime</t>
  </si>
  <si>
    <t xml:space="preserve">F </t>
  </si>
  <si>
    <t xml:space="preserve">Morphological, growth, and photosynthetic responses of cottonwood hybrid 47-174 (Populus trichocarpa x P. deltoides) to nitrogen fertilization and leaf rust infection ﻿</t>
  </si>
  <si>
    <t xml:space="preserve">Kang</t>
  </si>
  <si>
    <t xml:space="preserve">Jun</t>
  </si>
  <si>
    <t xml:space="preserve">Won </t>
  </si>
  <si>
    <t xml:space="preserve">Bioremediation of trichloroethylene: analysis of the plant gene response to TCE and characterization of a novel TCE-degrading endophyte ﻿</t>
  </si>
  <si>
    <t xml:space="preserve">Hanft,</t>
  </si>
  <si>
    <t xml:space="preserve">Kim Mare</t>
  </si>
  <si>
    <t xml:space="preserve">The effects of biogeoclimatic properties on water and nitrogen availability and Douglas-fir growth and fertilizer response in the Pacific Northwest ﻿</t>
  </si>
  <si>
    <t xml:space="preserve">Rullman</t>
  </si>
  <si>
    <t xml:space="preserve">Duane </t>
  </si>
  <si>
    <t xml:space="preserve">Effects of Cooper's hawk predation and presence on songbird survivorship, nesting success, and community structure ﻿</t>
  </si>
  <si>
    <t xml:space="preserve">Shelton</t>
  </si>
  <si>
    <t xml:space="preserve">Maura </t>
  </si>
  <si>
    <t xml:space="preserve">gt</t>
  </si>
  <si>
    <t xml:space="preserve">Land-use changes in southwestern Guatemala: assessment of their effects and sustainability ﻿</t>
  </si>
  <si>
    <t xml:space="preserve">Jane </t>
  </si>
  <si>
    <t xml:space="preserve">Consequences of agroforestry management on understory vegetation in Uruguay ﻿</t>
  </si>
  <si>
    <t xml:space="preserve">Diane </t>
  </si>
  <si>
    <t xml:space="preserve">Ecology and conservation of the western gray squirrel (Sciurus griseus) in the North Cascades ﻿</t>
  </si>
  <si>
    <t xml:space="preserve">Zwart</t>
  </si>
  <si>
    <t xml:space="preserve">Drew</t>
  </si>
  <si>
    <t xml:space="preserve">C </t>
  </si>
  <si>
    <t xml:space="preserve">Stress physiology of Phytophthora-canker pathogens in landscape trees: impacts, mechanisms, and mitigation through biochar amendment ﻿</t>
  </si>
  <si>
    <t xml:space="preserve">Aga</t>
  </si>
  <si>
    <t xml:space="preserve">Yoshihiko </t>
  </si>
  <si>
    <t xml:space="preserve">Market integration of domestic wood and imported wood in japan: implication for policy implementation ﻿</t>
  </si>
  <si>
    <t xml:space="preserve">Baroody</t>
  </si>
  <si>
    <t xml:space="preserve">Julianne</t>
  </si>
  <si>
    <t xml:space="preserve">Johnston </t>
  </si>
  <si>
    <t xml:space="preserve">Firewood extraction as a catalyst of pine-oak forest degradation in the highlands of Chiapas, Mexico ﻿</t>
  </si>
  <si>
    <t xml:space="preserve">Bolis</t>
  </si>
  <si>
    <t xml:space="preserve">Susan </t>
  </si>
  <si>
    <t xml:space="preserve">Wirsing</t>
  </si>
  <si>
    <t xml:space="preserve">Factors affecting the quantity and quality of Argos telemetry locations for wolverines in the northern Cascade Range in Washington ﻿</t>
  </si>
  <si>
    <t xml:space="preserve">Budsberg</t>
  </si>
  <si>
    <t xml:space="preserve">Erik </t>
  </si>
  <si>
    <t xml:space="preserve">Life cycle assessment of biofuels produced from short rotation woody crops ﻿</t>
  </si>
  <si>
    <t xml:space="preserve">Hillary</t>
  </si>
  <si>
    <t xml:space="preserve">Local and landscape-scale influences of bee abundance and diversity in residential gardens ﻿</t>
  </si>
  <si>
    <t xml:space="preserve">Laura </t>
  </si>
  <si>
    <t xml:space="preserve">Planning for small forest landscapes: facilitating the connection between people and nature ﻿</t>
  </si>
  <si>
    <t xml:space="preserve">T </t>
  </si>
  <si>
    <t xml:space="preserve">Techno-economic analysis of hydrocarbon biofuels from poplar biomass ﻿</t>
  </si>
  <si>
    <t xml:space="preserve">Delvin</t>
  </si>
  <si>
    <t xml:space="preserve">Eric </t>
  </si>
  <si>
    <t xml:space="preserve">Restoring abandoned agricultural lands in Puget lowland prairies: a new approach ﻿</t>
  </si>
  <si>
    <t xml:space="preserve">Dou</t>
  </si>
  <si>
    <t xml:space="preserve">Chang </t>
  </si>
  <si>
    <t xml:space="preserve">Improving carbohydrate recovery from uncatalyzed steam pretreated hybrid poplar ﻿</t>
  </si>
  <si>
    <t xml:space="preserve">Fischer</t>
  </si>
  <si>
    <t xml:space="preserve">W </t>
  </si>
  <si>
    <t xml:space="preserve">The effects of forest management intensity on carbon storage and revenue in western Washington: a model and monte carlo-based case study of tradeoffs at Pack Forest ﻿</t>
  </si>
  <si>
    <t xml:space="preserve">Fraser</t>
  </si>
  <si>
    <t xml:space="preserve">Harrison </t>
  </si>
  <si>
    <t xml:space="preserve">Use of solarization to kill the root crown and reduce the seed bank viability of Rubus armeniacus Focke and Cytisus scoparius (L) link ﻿</t>
  </si>
  <si>
    <t xml:space="preserve">Grand</t>
  </si>
  <si>
    <t xml:space="preserve">Lauren </t>
  </si>
  <si>
    <t xml:space="preserve">Identification of habitat controls on amphibian populations: the northern red-legged frog in the Pacific Northwest ﻿</t>
  </si>
  <si>
    <t xml:space="preserve">Hannam</t>
  </si>
  <si>
    <t xml:space="preserve">Patrick </t>
  </si>
  <si>
    <t xml:space="preserve">The influence of multiple scales of environmental context on the distribution and interaction of an invasive seagrass and its native congener ﻿</t>
  </si>
  <si>
    <t xml:space="preserve">Jeong</t>
  </si>
  <si>
    <t xml:space="preserve">Jighan </t>
  </si>
  <si>
    <t xml:space="preserve">Modeling habitat suitability of Pinus densiflora in response to climate change in the Korean Peninsula and east Asia ﻿</t>
  </si>
  <si>
    <t xml:space="preserve">Jespersen</t>
  </si>
  <si>
    <t xml:space="preserve">Gustav </t>
  </si>
  <si>
    <t xml:space="preserve">Experimental investigations into the ecological functions of cryptogams in alpine plant communities ﻿</t>
  </si>
  <si>
    <t xml:space="preserve">Norman </t>
  </si>
  <si>
    <t xml:space="preserve">Eastern gray squirrel ecology and interactions with western gray squirrels ﻿</t>
  </si>
  <si>
    <t xml:space="preserve">Kazakova</t>
  </si>
  <si>
    <t xml:space="preserve">Alexandra</t>
  </si>
  <si>
    <t xml:space="preserve">N </t>
  </si>
  <si>
    <t xml:space="preserve">Quantifying vertical and horizontal stand structure using terrestrial LiDAR in Pacific Northwest forests ﻿</t>
  </si>
  <si>
    <t xml:space="preserve">Khorasani</t>
  </si>
  <si>
    <t xml:space="preserve">Mahsa </t>
  </si>
  <si>
    <t xml:space="preserve">Cylindrocarpon species in pacific northwest Douglas-fir nurseries: diversity and effects of temperature and fungicides on mycelial growth ﻿</t>
  </si>
  <si>
    <t xml:space="preserve">Kirsch</t>
  </si>
  <si>
    <t xml:space="preserve">Lucas </t>
  </si>
  <si>
    <t xml:space="preserve">Relationships between fine root productivity and aboveground forest metrics ﻿</t>
  </si>
  <si>
    <t xml:space="preserve">Erika</t>
  </si>
  <si>
    <t xml:space="preserve">J </t>
  </si>
  <si>
    <t xml:space="preserve">Harvest intensity and competing vegetation control have little effect on soil carbon and nitrogen pools in a Pacific Northwest Douglas-fir plantation ﻿</t>
  </si>
  <si>
    <t xml:space="preserve">Langdon</t>
  </si>
  <si>
    <t xml:space="preserve">G R</t>
  </si>
  <si>
    <t xml:space="preserve">Forecasting the impact of climate change on terrestrial biodiversity and protected areas in the Pacific Northwest ﻿</t>
  </si>
  <si>
    <t xml:space="preserve">Hanna</t>
  </si>
  <si>
    <t xml:space="preserve">Family forest owners and bioenergy: toward a blueprint "buy-in" plan for feedstock production ﻿</t>
  </si>
  <si>
    <t xml:space="preserve">Lipson</t>
  </si>
  <si>
    <t xml:space="preserve">Kean</t>
  </si>
  <si>
    <t xml:space="preserve">Business activities, decision-making, and barriers to viability of the forest biomass harvesting industry in Washington state ﻿</t>
  </si>
  <si>
    <t xml:space="preserve">Chabot </t>
  </si>
  <si>
    <t xml:space="preserve">The effect of agricultural riparian buffer width on generalist natural enemy diversity ﻿</t>
  </si>
  <si>
    <t xml:space="preserve">McPhaden</t>
  </si>
  <si>
    <t xml:space="preserve">Megan </t>
  </si>
  <si>
    <t xml:space="preserve">Bolton/Zabowski </t>
  </si>
  <si>
    <t xml:space="preserve">Effects of agricultural drainage ditch maintenance on water temperature in the Snoqualmie River valley, Washington state ﻿</t>
  </si>
  <si>
    <t xml:space="preserve">Mendrey</t>
  </si>
  <si>
    <t xml:space="preserve">Katrina</t>
  </si>
  <si>
    <t xml:space="preserve">Jean </t>
  </si>
  <si>
    <t xml:space="preserve">Metal response of Douglas-fir: a comparison of foliar metals and phytochelatin production in trees planted in soils amended with biosolids or metal salts ﻿</t>
  </si>
  <si>
    <t xml:space="preserve">Colton </t>
  </si>
  <si>
    <t xml:space="preserve">Reforesting surface coal-mined land using Douglas-fir seedlings in Washington state ﻿</t>
  </si>
  <si>
    <t xml:space="preserve">Rachel </t>
  </si>
  <si>
    <t xml:space="preserve">The extent, drivers, and consequences of intraspecific variation in plant functional traits ﻿</t>
  </si>
  <si>
    <t xml:space="preserve">Using non-invasive techniques to examine black bear (Ursus americanus) abundance in the North Cascades ecosystem, Washington state ﻿</t>
  </si>
  <si>
    <t xml:space="preserve">Saetern</t>
  </si>
  <si>
    <t xml:space="preserve">Nai</t>
  </si>
  <si>
    <t xml:space="preserve">Kuang </t>
  </si>
  <si>
    <t xml:space="preserve">Multiple regression inference of yield for Douglas-fir plantations in the Pacific Northwest ﻿</t>
  </si>
  <si>
    <t xml:space="preserve">Sandercock</t>
  </si>
  <si>
    <t xml:space="preserve">Maria </t>
  </si>
  <si>
    <t xml:space="preserve">The role of patterns of urban development in stream benthic index of biotic integrity score ﻿</t>
  </si>
  <si>
    <t xml:space="preserve">Schoellhamer</t>
  </si>
  <si>
    <t xml:space="preserve">Matthew </t>
  </si>
  <si>
    <t xml:space="preserve">Estimating the economic benefits of a Mt. St. Helens wolf population: a cost benefit analysis using benefit transfer ﻿</t>
  </si>
  <si>
    <t xml:space="preserve">Simeone</t>
  </si>
  <si>
    <t xml:space="preserve">Crichton </t>
  </si>
  <si>
    <t xml:space="preserve">Challenges and opportunities for the development of a sustainable forest sector in the Russian far east ﻿</t>
  </si>
  <si>
    <t xml:space="preserve">Joshua </t>
  </si>
  <si>
    <t xml:space="preserve">An econometric analysis of paid sewer backup damage claims in Seattle ﻿</t>
  </si>
  <si>
    <t xml:space="preserve">Caitlin </t>
  </si>
  <si>
    <t xml:space="preserve">Stakeholder attitudes toward forest-residual based biofuels in Washington state ﻿</t>
  </si>
  <si>
    <t xml:space="preserve">H </t>
  </si>
  <si>
    <t xml:space="preserve">Barred owls and northern spotted owls in the eastern cascade range, Washington ﻿</t>
  </si>
  <si>
    <t xml:space="preserve">Vance</t>
  </si>
  <si>
    <t xml:space="preserve">Mary Everitt Elizabeth</t>
  </si>
  <si>
    <t xml:space="preserve">An examination of the soils supporting Hackelia venusta, Washington state's most endangered species ﻿</t>
  </si>
  <si>
    <t xml:space="preserve">Andrea</t>
  </si>
  <si>
    <t xml:space="preserve">Lee </t>
  </si>
  <si>
    <t xml:space="preserve">An examination of stand attributes and the presence of English holly in a Pacific Northwest forest, Grays Harbor County, Wash ﻿</t>
  </si>
  <si>
    <t xml:space="preserve">Hoglund </t>
  </si>
  <si>
    <t xml:space="preserve">Riparian vegetation structure and composition in the fire-prone ecosystem of eastern Washington ﻿</t>
  </si>
  <si>
    <t xml:space="preserve">Quantifying and restoring stand-level spatial pattern in dry forests of the eastern Washington Cascades ﻿</t>
  </si>
  <si>
    <t xml:space="preserve">Andrew </t>
  </si>
  <si>
    <t xml:space="preserve">Establishment histories and structural development of mature and early old-growth Douglas-fir forests of western Washington and Oregon ﻿</t>
  </si>
  <si>
    <t xml:space="preserve">Keum</t>
  </si>
  <si>
    <t xml:space="preserve">Phytoremediation of chlorpyrifos insecticide : the use of woody plants and transgenics to enhance and understand the uptake, translocation, and transformation of chlorpyrifos </t>
  </si>
  <si>
    <t xml:space="preserve">Marchand</t>
  </si>
  <si>
    <t xml:space="preserve">Edward </t>
  </si>
  <si>
    <t xml:space="preserve">The river of life: sustainable practices of native Americans and indigenous peoples ﻿</t>
  </si>
  <si>
    <t xml:space="preserve">Sasatani</t>
  </si>
  <si>
    <t xml:space="preserve">Daisuke</t>
  </si>
  <si>
    <t xml:space="preserve">Business strategies of north American sawmills: flexibility, exports and performance ﻿</t>
  </si>
  <si>
    <t xml:space="preserve">Natalie</t>
  </si>
  <si>
    <t xml:space="preserve">Parasitic plants and community composition: how Castilleja levisecta affects, and is affected by, its community</t>
  </si>
  <si>
    <t xml:space="preserve">Schroder</t>
  </si>
  <si>
    <t xml:space="preserve">Svetlana</t>
  </si>
  <si>
    <t xml:space="preserve">Optimizing forest management in consideration of environmental regulations, economic constraints, and ecosystem services ﻿</t>
  </si>
  <si>
    <t xml:space="preserve">Stavros</t>
  </si>
  <si>
    <t xml:space="preserve">Natasha </t>
  </si>
  <si>
    <t xml:space="preserve">Very large wildfires in the western contiguous United States: probabilistic models for historical and future conditions ﻿</t>
  </si>
  <si>
    <t xml:space="preserve">Tejo</t>
  </si>
  <si>
    <t xml:space="preserve">Haristoy,</t>
  </si>
  <si>
    <t xml:space="preserve">Camila F</t>
  </si>
  <si>
    <t xml:space="preserve">Nadkarni/Zabowski</t>
  </si>
  <si>
    <t xml:space="preserve">Canopy soils, litterfall and litter decomposition in a coastal old-growth temperate rainforest, Washington ﻿</t>
  </si>
  <si>
    <t xml:space="preserve">Vajzovic</t>
  </si>
  <si>
    <t xml:space="preserve">Azra </t>
  </si>
  <si>
    <t xml:space="preserve">Production of xylitol and ethanol from lignocellulosics ﻿</t>
  </si>
  <si>
    <t xml:space="preserve">Bazinet</t>
  </si>
  <si>
    <t xml:space="preserve">Fenno Groshen</t>
  </si>
  <si>
    <t xml:space="preserve">Urban environmental stewardship in practice: using the Green Seattle partnership to examine relationships between ecosystem health, site conditions, and restoration efforts ﻿</t>
  </si>
  <si>
    <t xml:space="preserve">Kendall</t>
  </si>
  <si>
    <t xml:space="preserve">Marjorie Loree</t>
  </si>
  <si>
    <t xml:space="preserve">Effects of low-severity fire on species composition and structure in montane forests of the Sierra Nevada, California, USA</t>
  </si>
  <si>
    <t xml:space="preserve">Bridegam</t>
  </si>
  <si>
    <t xml:space="preserve">The effects of the 2008 lacey act amendment on international trade in forest products ﻿</t>
  </si>
  <si>
    <t xml:space="preserve">Bruegerhoff</t>
  </si>
  <si>
    <t xml:space="preserve">Amita</t>
  </si>
  <si>
    <t xml:space="preserve">Variation of photosynthesis along a leaf in Zea mays L ﻿</t>
  </si>
  <si>
    <t xml:space="preserve">Rhiannon</t>
  </si>
  <si>
    <t xml:space="preserve">Aurora</t>
  </si>
  <si>
    <t xml:space="preserve">Seasonal and diurnal patterns of whole-tree plant water relations in three Pacific Northwest conifer species: Thuja plicata, Pseudotsuga menziesii, and Tsuga heterophylla ﻿</t>
  </si>
  <si>
    <t xml:space="preserve">Gibbons</t>
  </si>
  <si>
    <t xml:space="preserve">A framework for developing and evaluating comprehensive urban forest management plans: an analysis of Washington State plans ﻿</t>
  </si>
  <si>
    <t xml:space="preserve">Deep soil: quantification, modeling, and significance of subsurface carbon and nitrogen ﻿</t>
  </si>
  <si>
    <t xml:space="preserve">Resende</t>
  </si>
  <si>
    <t xml:space="preserve">Hydropyrolysis of lignin using Pd/HZSM-5 ﻿</t>
  </si>
  <si>
    <t xml:space="preserve">Klock</t>
  </si>
  <si>
    <t xml:space="preserve">Ecological constraints of antibiotic resistant gram-negative coliforms in an urban riverine ecosystem ﻿</t>
  </si>
  <si>
    <t xml:space="preserve">McCalmont</t>
  </si>
  <si>
    <t xml:space="preserve">Dylan</t>
  </si>
  <si>
    <t xml:space="preserve">Diversity of ammonia-oxidizing Archaea in soils under managed and native conditions﻿</t>
  </si>
  <si>
    <t xml:space="preserve">McGrath</t>
  </si>
  <si>
    <t xml:space="preserve">Land of the free-flowing rivers: administration of the 1968 Wild and Scenic Rivers Act on designated rivers in Oregon and Washington state ﻿</t>
  </si>
  <si>
    <t xml:space="preserve">Sheppard</t>
  </si>
  <si>
    <t xml:space="preserve">Colin </t>
  </si>
  <si>
    <t xml:space="preserve">Toward a framework for evaluating civic environmental stewardship in the Green-Duwamish watershed, WA</t>
  </si>
  <si>
    <t xml:space="preserve">Urbanization alters the influence of weather and primary productivity on avian populations in the seattle metropolitan area ﻿</t>
  </si>
  <si>
    <t xml:space="preserve">Wilder</t>
  </si>
  <si>
    <t xml:space="preserve">Tmth-Spusmen</t>
  </si>
  <si>
    <t xml:space="preserve">Francis George</t>
  </si>
  <si>
    <t xml:space="preserve">Quantifying landscape spatial patterns: a collaborative forest management framework for tribal and federal lands ﻿</t>
  </si>
  <si>
    <t xml:space="preserve">Wing</t>
  </si>
  <si>
    <t xml:space="preserve">Seth</t>
  </si>
  <si>
    <t xml:space="preserve">Reservoir sediment carbon along the Elwha river after dam removal ﻿</t>
  </si>
  <si>
    <t xml:space="preserve">Assessing climate change vulnerability of species in northwestern North America ﻿</t>
  </si>
  <si>
    <t xml:space="preserve">Exploring tropical ecosystem drivers of productivity using GIS, remote sensing and meta-analysis ﻿</t>
  </si>
  <si>
    <t xml:space="preserve">Hagmann</t>
  </si>
  <si>
    <t xml:space="preserve">Keala</t>
  </si>
  <si>
    <t xml:space="preserve">Historical forest conditions in frequent-fire forests on the eastern slopes of the Oregon Cascade Range ﻿</t>
  </si>
  <si>
    <t xml:space="preserve">Young </t>
  </si>
  <si>
    <t xml:space="preserve">Phytoremediation of chlorpyrifos insecticide: the use of woody plants and transgenics to enhance and understand the uptake, translocation, and transformation of chlorpyrifos ﻿</t>
  </si>
  <si>
    <t xml:space="preserve">Post-release movements, survival, and resource selection of fishers (Pekania pennanti) translocated to the Olympic Peninsula of Washington ﻿</t>
  </si>
  <si>
    <t xml:space="preserve">Climate drivers of Douglas-fir growth in the western United States ﻿</t>
  </si>
  <si>
    <t xml:space="preserve">Vogt K</t>
  </si>
  <si>
    <t xml:space="preserve">Improving forest conservation in frontier environments: a global review and case studies from the Peruvian amazon ﻿</t>
  </si>
  <si>
    <t xml:space="preserve">Andres </t>
  </si>
  <si>
    <t xml:space="preserve">Understanding key environmental management practices associated with the environmental and financial performance in selected manufacturing firms ﻿</t>
  </si>
  <si>
    <t xml:space="preserve">Determining the effects of vegetation on levee structural integrity on the Green River in King County, Washington</t>
  </si>
  <si>
    <t xml:space="preserve">Potential organic fungicides for the control of powdery mildew on Chrysanthemum x morifolium </t>
  </si>
  <si>
    <t xml:space="preserve">Church</t>
  </si>
  <si>
    <t xml:space="preserve">Invasive English holly (Ilex aquifolium l) in clear-cut and forest units in a western washington managed forest ﻿ </t>
  </si>
  <si>
    <t xml:space="preserve">Bee-crossed lovers and a forbidden Castilleja romance: Cross-breeding between C. hispida and endangered C. levisecta in prairie restoration sites</t>
  </si>
  <si>
    <t xml:space="preserve">Dow</t>
  </si>
  <si>
    <t xml:space="preserve">Consistency of aerial lidar-derived forest metrics across multiple acquisitions</t>
  </si>
  <si>
    <t xml:space="preserve">Dunne</t>
  </si>
  <si>
    <t xml:space="preserve">Jonnie</t>
  </si>
  <si>
    <t xml:space="preserve">Using aerial photos to produce digital surface models, orthophotos, and land cover maps of a coastal area in Puget Sound, WA</t>
  </si>
  <si>
    <t xml:space="preserve">Duwal</t>
  </si>
  <si>
    <t xml:space="preserve">Pratibha</t>
  </si>
  <si>
    <r>
      <rPr>
        <sz val="11"/>
        <color rgb="FF000000"/>
        <rFont val="Times New Roman"/>
        <family val="1"/>
        <charset val="1"/>
      </rPr>
      <t xml:space="preserve">Perceived impacts of climate change on forests and livelihoods in the Padampokhari village on the Parsa wildlife reserve buffer zone, Nepal </t>
    </r>
    <r>
      <rPr>
        <sz val="12"/>
        <color rgb="FF000000"/>
        <rFont val="Arial"/>
        <family val="2"/>
        <charset val="1"/>
      </rPr>
      <t xml:space="preserve">﻿ </t>
    </r>
  </si>
  <si>
    <t xml:space="preserve">Ehsanipour</t>
  </si>
  <si>
    <t xml:space="preserve">Mandana</t>
  </si>
  <si>
    <t xml:space="preserve">Bioconversion of lignocellulosic hydrolysate to acetic acid using Moorella thermoacetica</t>
  </si>
  <si>
    <t xml:space="preserve">Gowan</t>
  </si>
  <si>
    <t xml:space="preserve">Harper</t>
  </si>
  <si>
    <r>
      <rPr>
        <sz val="11"/>
        <color rgb="FF000000"/>
        <rFont val="Times New Roman"/>
        <family val="1"/>
        <charset val="1"/>
      </rPr>
      <t xml:space="preserve">Landowner experiences with soft shore projects in Puget Sound </t>
    </r>
    <r>
      <rPr>
        <sz val="12"/>
        <color rgb="FF000000"/>
        <rFont val="Arial"/>
        <family val="2"/>
        <charset val="1"/>
      </rPr>
      <t xml:space="preserve">﻿</t>
    </r>
  </si>
  <si>
    <t xml:space="preserve">Estimation of an unobservable transition: from dependence to weaning in the california sea lion (Zalophus californianus) ﻿ </t>
  </si>
  <si>
    <t xml:space="preserve">Courtney</t>
  </si>
  <si>
    <t xml:space="preserve">Prescribed fire in grassland butterfly habitat: targeting weather and fuel conditions to reduce risk to larvae and enhance post-burn habitat heterogeneity</t>
  </si>
  <si>
    <t xml:space="preserve">Hsiao</t>
  </si>
  <si>
    <t xml:space="preserve">Calibration, validation and improvement of a process-based crop simulation model for hardneck garlic (Allium sativum L)</t>
  </si>
  <si>
    <t xml:space="preserve">Jeronimo</t>
  </si>
  <si>
    <t xml:space="preserve">Lidar individual tree detection for assessing structurally diverse forest landscapes</t>
  </si>
  <si>
    <t xml:space="preserve">Luyi</t>
  </si>
  <si>
    <t xml:space="preserve">The effects of soil parent material and nitrogen fertilization on tree growth and wood quality of Douglas-fir in the Pacific Northwest</t>
  </si>
  <si>
    <t xml:space="preserve">Ziyi</t>
  </si>
  <si>
    <t xml:space="preserve">The effects of the 2008 Lacey Act Amendment on Chinese Companies in the forest products industry</t>
  </si>
  <si>
    <t xml:space="preserve">Mafune</t>
  </si>
  <si>
    <t xml:space="preserve">Korena</t>
  </si>
  <si>
    <t xml:space="preserve">Vogt D</t>
  </si>
  <si>
    <t xml:space="preserve">Identifying mycorrhizas present in bigleaf maple canopy and forest floor soils in a coastal old-growth temperate rainforest in western Washington</t>
  </si>
  <si>
    <t xml:space="preserve">When technology fails: insights on socially sustainable strategies in the water, sanitation, and hygiene sector</t>
  </si>
  <si>
    <t xml:space="preserve">Mihle</t>
  </si>
  <si>
    <t xml:space="preserve">The importance of water, climate change, and water policy for bioethanol derived from hybrid poplar (Populus spp) in washington state</t>
  </si>
  <si>
    <t xml:space="preserve">Norton</t>
  </si>
  <si>
    <t xml:space="preserve">Douglas-fir stump decomposition:modeling carbon residence times</t>
  </si>
  <si>
    <t xml:space="preserve">Implementing comprehensive urban forest management plans: lessons from Washington state</t>
  </si>
  <si>
    <t xml:space="preserve">Rickenbaker</t>
  </si>
  <si>
    <t xml:space="preserve">Eve</t>
  </si>
  <si>
    <t xml:space="preserve">Raquel</t>
  </si>
  <si>
    <t xml:space="preserve">University of Washington student perception of the Washington Park Arboretum</t>
  </si>
  <si>
    <t xml:space="preserve">Roberts</t>
  </si>
  <si>
    <t xml:space="preserve">DeLuca</t>
  </si>
  <si>
    <t xml:space="preserve">Evaluating psychographic measures among undergraduates: relevance to marketing of sustainable tourism</t>
  </si>
  <si>
    <t xml:space="preserve">Roe</t>
  </si>
  <si>
    <t xml:space="preserve">The influence of timber legality regulations on Chinese and Vietnamese wood products manufacturers</t>
  </si>
  <si>
    <t xml:space="preserve">Sessions</t>
  </si>
  <si>
    <t xml:space="preserve">Caroline</t>
  </si>
  <si>
    <t xml:space="preserve">Measuring recreational visitation with crowd-sourced photographs</t>
  </si>
  <si>
    <t xml:space="preserve">Sifford</t>
  </si>
  <si>
    <t xml:space="preserve">Cody</t>
  </si>
  <si>
    <r>
      <rPr>
        <sz val="11"/>
        <color rgb="FF000000"/>
        <rFont val="Times New Roman"/>
        <family val="1"/>
        <charset val="1"/>
      </rPr>
      <t xml:space="preserve">Developing an impact assessment of local air quality as a result of biomass burns </t>
    </r>
    <r>
      <rPr>
        <sz val="12"/>
        <color rgb="FF000000"/>
        <rFont val="Arial"/>
        <family val="2"/>
        <charset val="1"/>
      </rPr>
      <t xml:space="preserve">﻿</t>
    </r>
  </si>
  <si>
    <r>
      <rPr>
        <sz val="11"/>
        <color rgb="FF000000"/>
        <rFont val="Times New Roman"/>
        <family val="1"/>
        <charset val="1"/>
      </rPr>
      <t xml:space="preserve">Measuring economic value of native American cultural designs within the tribal gift box market and tribal forest certification </t>
    </r>
    <r>
      <rPr>
        <sz val="12"/>
        <color rgb="FF000000"/>
        <rFont val="Arial"/>
        <family val="2"/>
        <charset val="1"/>
      </rPr>
      <t xml:space="preserve">﻿ </t>
    </r>
  </si>
  <si>
    <t xml:space="preserve">Swift</t>
  </si>
  <si>
    <t xml:space="preserve">Kaele </t>
  </si>
  <si>
    <t xml:space="preserve">Wild American crows use funerals to learn about danger</t>
  </si>
  <si>
    <t xml:space="preserve">von Ries Crooks</t>
  </si>
  <si>
    <t xml:space="preserve">Skadi</t>
  </si>
  <si>
    <r>
      <rPr>
        <sz val="11"/>
        <color rgb="FF000000"/>
        <rFont val="Times New Roman"/>
        <family val="1"/>
        <charset val="1"/>
      </rPr>
      <t xml:space="preserve">Role ambiguity and perceived organizational politics in wolf recovery: Washington State Wildlife Agency personnel perspectives </t>
    </r>
    <r>
      <rPr>
        <sz val="12"/>
        <color rgb="FF000000"/>
        <rFont val="Arial"/>
        <family val="2"/>
        <charset val="1"/>
      </rPr>
      <t xml:space="preserve">﻿ </t>
    </r>
  </si>
  <si>
    <t xml:space="preserve">Vondrasek</t>
  </si>
  <si>
    <t xml:space="preserve">Delineating forested river habitats and riparian floodplain hydrology with LiDAR</t>
  </si>
  <si>
    <t xml:space="preserve">Assessing the social acceptability of endophyte-assisted phytoremediation of polycyclic aromatic hydrocarbons: a case study at gas works park</t>
  </si>
  <si>
    <t xml:space="preserve">Zwicker</t>
  </si>
  <si>
    <t xml:space="preserve">Assessing the effects of tropical land use change: a camera trapping study of terrestrial Peruvian mammals</t>
  </si>
  <si>
    <r>
      <rPr>
        <sz val="11"/>
        <color rgb="FF000000"/>
        <rFont val="Times New Roman"/>
        <family val="1"/>
        <charset val="1"/>
      </rPr>
      <t xml:space="preserve">Multi-scale analysis of fire effects in alpine treeline ecotones </t>
    </r>
    <r>
      <rPr>
        <sz val="12"/>
        <color rgb="FF000000"/>
        <rFont val="Arial"/>
        <family val="2"/>
        <charset val="1"/>
      </rPr>
      <t xml:space="preserve">﻿ </t>
    </r>
  </si>
  <si>
    <t xml:space="preserve">Management application of statistical population reconstruction to wild game populations</t>
  </si>
  <si>
    <t xml:space="preserve">Morales</t>
  </si>
  <si>
    <t xml:space="preserve">Rodrigo</t>
  </si>
  <si>
    <t xml:space="preserve">Bioconversion of heterogeneous lignocellulosic biomass for sugar production</t>
  </si>
  <si>
    <t xml:space="preserve">Pietri</t>
  </si>
  <si>
    <t xml:space="preserve">Meredes</t>
  </si>
  <si>
    <t xml:space="preserve">Social capital in marine management collaborative networks: lessons learned in the coral triangle and the Philippines</t>
  </si>
  <si>
    <t xml:space="preserve">Schmitt</t>
  </si>
  <si>
    <t xml:space="preserve">Advanced modelling, monitoring, and process control of bioconversion systems</t>
  </si>
  <si>
    <t xml:space="preserve">Tulee</t>
  </si>
  <si>
    <t xml:space="preserve">Introducing renewable energy on tribal lands or comprehensive and holistic alternative energy planning for American Indian Nations</t>
  </si>
  <si>
    <t xml:space="preserve">Uyeda</t>
  </si>
  <si>
    <t xml:space="preserve">The water monitor lizard Varanus salvator: behavior, ecology, and human dimensions in Banten, Indonesia</t>
  </si>
  <si>
    <t xml:space="preserve">Population dynamics of the endangered black-capped vireo (Vireo atricapilla)</t>
  </si>
  <si>
    <t xml:space="preserve">Muning</t>
  </si>
  <si>
    <t xml:space="preserve">Volunteer geographic information reporting system: a cross-case comparison</t>
  </si>
  <si>
    <t xml:space="preserve">Blazina</t>
  </si>
  <si>
    <r>
      <rPr>
        <sz val="11"/>
        <color rgb="FF000000"/>
        <rFont val="Times New Roman"/>
        <family val="1"/>
        <charset val="1"/>
      </rPr>
      <t xml:space="preserve">Historical disturbance and recent management factors driving </t>
    </r>
    <r>
      <rPr>
        <i val="true"/>
        <sz val="11"/>
        <color rgb="FF000000"/>
        <rFont val="Times New Roman"/>
        <family val="1"/>
        <charset val="1"/>
      </rPr>
      <t xml:space="preserve">Quercus garryana</t>
    </r>
    <r>
      <rPr>
        <sz val="11"/>
        <color rgb="FF000000"/>
        <rFont val="Times New Roman"/>
        <family val="1"/>
        <charset val="1"/>
      </rPr>
      <t xml:space="preserve"> vegetation communities in the Puget Sound lowlands ﻿ </t>
    </r>
  </si>
  <si>
    <t xml:space="preserve">Bioretention Soil Media: Understanding the effects of compost and finding predictors for phosphorus leaching ﻿ </t>
  </si>
  <si>
    <t xml:space="preserve">Heimbuch</t>
  </si>
  <si>
    <t xml:space="preserve">Black-capped Vireos and White-eyed Vireos: How two birds adapt to challenges of living in central Texas ﻿ </t>
  </si>
  <si>
    <t xml:space="preserve">The invasion risk in the Pacific Northwest of two closely related grass species in the Genus Cortaderia ﻿ Sorensen, </t>
  </si>
  <si>
    <t xml:space="preserve">Zhengxin</t>
  </si>
  <si>
    <t xml:space="preserve">Cost-efficient spatial placement of water retention sites (WRS) to reduce sediment in Le Sueur river watershed, MN﻿  </t>
  </si>
  <si>
    <t xml:space="preserve"> Chan</t>
  </si>
  <si>
    <t xml:space="preserve">Tzu-Jen</t>
  </si>
  <si>
    <t xml:space="preserve">Examining factors affecting attitudes toward nuclear power in Taiwan ﻿</t>
  </si>
  <si>
    <t xml:space="preserve"> Mount </t>
  </si>
  <si>
    <t xml:space="preserve">Pileated woodpecker occupancy and the occurrence and recruitment of key habitat attributes in a managed forest ﻿</t>
  </si>
  <si>
    <t xml:space="preserve">Lange </t>
  </si>
  <si>
    <t xml:space="preserve">Policy-oriented learning among national forest stakeholders in the pacific northwest: changes in policy beliefs since adoption of the northwest forest plan ﻿ </t>
  </si>
  <si>
    <t xml:space="preserve"> Peelle</t>
  </si>
  <si>
    <t xml:space="preserve">Predator species identification from saliva at kill sites with limited remains ﻿</t>
  </si>
  <si>
    <t xml:space="preserve">Gao </t>
  </si>
  <si>
    <t xml:space="preserve">Si</t>
  </si>
  <si>
    <t xml:space="preserve">Locally produced wood biochar increases nutrient retention in agricultural soils of the San Juan Islands, WA, USA ﻿ </t>
  </si>
  <si>
    <t xml:space="preserve"> Khuat </t>
  </si>
  <si>
    <t xml:space="preserve">Soil influence on forest vegetation productivity and patterns in the eastern cascades of southern Oregon ﻿</t>
  </si>
  <si>
    <t xml:space="preserve"> Luo</t>
  </si>
  <si>
    <t xml:space="preserve">Guanqun</t>
  </si>
  <si>
    <t xml:space="preserve">Ablative pyrolysis of beetle-killed trees </t>
  </si>
  <si>
    <t xml:space="preserve"> Barenboim </t>
  </si>
  <si>
    <t xml:space="preserve">The social and economic impacts of a Washington state carbon tax</t>
  </si>
  <si>
    <t xml:space="preserve">Ehsanipour </t>
  </si>
  <si>
    <t xml:space="preserve">Stem and branch diameter response in pruned Douglas-fir plantations (Pseudotsuga menziesii var. menziesii): implications for volume and clear wood production in the U.S. Pacific Northwest ﻿ </t>
  </si>
  <si>
    <t xml:space="preserve">Leite de Campos Menegale</t>
  </si>
  <si>
    <t xml:space="preserve">Marcella</t>
  </si>
  <si>
    <t xml:space="preserve">The effects of different harvest intensities on the distribution of soil phosphorus and nutrient stocks in a Brazilian oxisol ﻿</t>
  </si>
  <si>
    <t xml:space="preserve">Kandel</t>
  </si>
  <si>
    <t xml:space="preserve">Shyam</t>
  </si>
  <si>
    <t xml:space="preserve">Salicaceae endophytes: growth promotion potential in rice (Oryza sativa l.) and maize (Zea mays l.) and bio-control of plant pathogen ﻿ </t>
  </si>
  <si>
    <t xml:space="preserve">Fullerton </t>
  </si>
  <si>
    <t xml:space="preserve">Aimee</t>
  </si>
  <si>
    <t xml:space="preserve">Conservation of freshwater thermal habitats for Pacific salmon in a changing climate ﻿ </t>
  </si>
  <si>
    <t xml:space="preserve">Hutten</t>
  </si>
  <si>
    <t xml:space="preserve">Landscape vegetation change, pattern detection, and interpretation in a subalpine fir forest infested with balsam woolly adelgid</t>
  </si>
  <si>
    <t xml:space="preserve">Babcock</t>
  </si>
  <si>
    <t xml:space="preserve">Estimating aboveground biomass in interior alaska: statistical methods for coupling remotely sensed data with field observations to improve precision ﻿ </t>
  </si>
  <si>
    <t xml:space="preserve">Urbanization impacts on epiphytic nitrogen and metal cycling in Acer macrophyllum stands in western Washington,USA</t>
  </si>
  <si>
    <t xml:space="preserve">Bobsin</t>
  </si>
  <si>
    <t xml:space="preserve">Bormann</t>
  </si>
  <si>
    <t xml:space="preserve">Understory development in thinned stands as part of a long-term ecosystem productivity study ﻿ </t>
  </si>
  <si>
    <t xml:space="preserve">Buschman</t>
  </si>
  <si>
    <t xml:space="preserve">Alaska native perspectives on the governance of wildlife subsistence and conservation resources in the arctic ﻿ </t>
  </si>
  <si>
    <t xml:space="preserve">Callahan</t>
  </si>
  <si>
    <t xml:space="preserve">Effects of traffic-derived cu pollution and climate change on arboreal Collembola in western Washington, USA ﻿</t>
  </si>
  <si>
    <t xml:space="preserve">The role of abiotic and biotic factors in Douglas-fir decline in the western Cascades, Washington ﻿ </t>
  </si>
  <si>
    <t xml:space="preserve">Gross</t>
  </si>
  <si>
    <t xml:space="preserve">Harrsion</t>
  </si>
  <si>
    <t xml:space="preserve">Soil carbon and nitrogen stocks: underestimation with common sampling methods, and effects of thinning and fertilization treatments in a coastal Pacific Northwest forest ﻿ </t>
  </si>
  <si>
    <t xml:space="preserve">Leif</t>
  </si>
  <si>
    <t xml:space="preserve">Breeding ecology of golden eagles in western Washington ﻿ </t>
  </si>
  <si>
    <t xml:space="preserve">Hernandez </t>
  </si>
  <si>
    <t xml:space="preserve">Environmental justice in the pacific northwest: developing an atlas &amp; website to identify indigenous pillars of environmental justice for policy recommendations ﻿ </t>
  </si>
  <si>
    <t xml:space="preserve">Kemp-Jennings </t>
  </si>
  <si>
    <t xml:space="preserve">Summer</t>
  </si>
  <si>
    <t xml:space="preserve">Temporal and spatial variability in climate-growth response of mountain hemlock at treeline ﻿ </t>
  </si>
  <si>
    <t xml:space="preserve">Metz </t>
  </si>
  <si>
    <t xml:space="preserve">Effects of temperature and host distribution on gypsy moth growth rates along its expanding population front ﻿ </t>
  </si>
  <si>
    <t xml:space="preserve">Nemens </t>
  </si>
  <si>
    <t xml:space="preserve">The persistence of oak woodlands in altered fire regimes of the pacific northwest ﻿ </t>
  </si>
  <si>
    <t xml:space="preserve">Neverisky</t>
  </si>
  <si>
    <t xml:space="preserve">Nick</t>
  </si>
  <si>
    <t xml:space="preserve">Motivational goals of Seattle homeowners related to their yards: implications for ecosystem service assessments and behavioral appeals </t>
  </si>
  <si>
    <t xml:space="preserve">Pazdral</t>
  </si>
  <si>
    <t xml:space="preserve">Rosemary</t>
  </si>
  <si>
    <t xml:space="preserve">Planning for current species distributions is more effective than planning for nature’s stage in the face of climate change ﻿ </t>
  </si>
  <si>
    <t xml:space="preserve">Pendergraft</t>
  </si>
  <si>
    <t xml:space="preserve">Loma</t>
  </si>
  <si>
    <t xml:space="preserve">Food amount affects the vocalizations around and possibly recruitment to a food source by american crows ﻿ </t>
  </si>
  <si>
    <t xml:space="preserve">Tessia</t>
  </si>
  <si>
    <t xml:space="preserve">The future of southern periphery Canada lynx (Lynx canadensis): habitat suitability projections for lynx in the Washington-British Columbia transboundary region ﻿ </t>
  </si>
  <si>
    <t xml:space="preserve">Robins</t>
  </si>
  <si>
    <t xml:space="preserve">Clint</t>
  </si>
  <si>
    <t xml:space="preserve">Investigating the effects of urbanization on cougar foraging ecology along the wildland-urban gradient of western Washington ﻿  </t>
  </si>
  <si>
    <t xml:space="preserve">Robinson </t>
  </si>
  <si>
    <t xml:space="preserve">Policy implementation in collaborative watershed management: a multi-case study of collaborative efforts under Washington’s Watershed Planning Act ﻿</t>
  </si>
  <si>
    <t xml:space="preserve">Root</t>
  </si>
  <si>
    <t xml:space="preserve">Amelia</t>
  </si>
  <si>
    <t xml:space="preserve">The effects of biomass removal and vegetation control on Douglas-fir foliar nitrogen and phosphorus in the pacific northwest, usa. ﻿ </t>
  </si>
  <si>
    <t xml:space="preserve">Rossman </t>
  </si>
  <si>
    <t xml:space="preserve">Responses of dry forest understory diversity to thinning intensity and burning: the importance of time, space, and analytical approach ﻿ </t>
  </si>
  <si>
    <t xml:space="preserve">Tallman</t>
  </si>
  <si>
    <t xml:space="preserve">Silvicultural alternatives for Pacific silver fir stands on the Yakama reservation ﻿ </t>
  </si>
  <si>
    <t xml:space="preserve">Competitive interactions and rhizome reproductive capacity of an invasive plant, garden loosestrife (lysimachia vulgaris l.) ﻿ </t>
  </si>
  <si>
    <t xml:space="preserve">Integrated wastewater treatment in lignocellulosic biorefineries ﻿ </t>
  </si>
  <si>
    <t xml:space="preserve">Carrera Zamanillo</t>
  </si>
  <si>
    <t xml:space="preserve">Cultivando comunidad: a community-based approach to study the link between cultural and environmental identities in latinxs living in the seattle metropolitan area </t>
  </si>
  <si>
    <t xml:space="preserve">Biochemical and thermochemical conversions of short rotation coppice poplar for carbohydrate and fuel production in lignocellulosic biorefineries ﻿ </t>
  </si>
  <si>
    <t xml:space="preserve">Haan </t>
  </si>
  <si>
    <t xml:space="preserve">Ecological interactions between Euphydryas editha larvae and their host plants ﻿ </t>
  </si>
  <si>
    <t xml:space="preserve">Halabisky </t>
  </si>
  <si>
    <t xml:space="preserve">Reconstructing the past and modeling the future of wetland dynamics under climate change ﻿ </t>
  </si>
  <si>
    <t xml:space="preserve">Jan </t>
  </si>
  <si>
    <t xml:space="preserve">Heterogeneous catalytic oligomerization of ethylene ﻿ </t>
  </si>
  <si>
    <t xml:space="preserve">Lenentine</t>
  </si>
  <si>
    <t xml:space="preserve">Miku</t>
  </si>
  <si>
    <t xml:space="preserve">Social perspectives on hybrid poplar biofuels in the pacific northwest: structuring stakeholder viewpoints and analyzing media content ﻿ </t>
  </si>
  <si>
    <t xml:space="preserve">Michelsen-Correa</t>
  </si>
  <si>
    <t xml:space="preserve">Nitrogen cycling under increased n loads in two forested ecosystems ﻿ </t>
  </si>
  <si>
    <t xml:space="preserve">Pingree </t>
  </si>
  <si>
    <t xml:space="preserve">Rose Ann</t>
  </si>
  <si>
    <t xml:space="preserve">Fire, charcoal, and the biogeochemistry of carbon and nitrogen in Pacific Northwest forest soils ﻿ </t>
  </si>
  <si>
    <t xml:space="preserve">Tomasevic </t>
  </si>
  <si>
    <t xml:space="preserve">Cavity-nesting bird interactions in the urban-suburban gradient ﻿ </t>
  </si>
  <si>
    <t xml:space="preserve">Axe</t>
  </si>
  <si>
    <t xml:space="preserve">Travis</t>
  </si>
  <si>
    <t xml:space="preserve">Leaf area index in riparian forests: estimation with airborne lidar vs. airborne structure-from-motion and the societal value of remotely sensed ecological information </t>
  </si>
  <si>
    <t xml:space="preserve">Batjiaka </t>
  </si>
  <si>
    <t xml:space="preserve">Creating novel soil amendments using class a biosolids</t>
  </si>
  <si>
    <t xml:space="preserve">Betzen</t>
  </si>
  <si>
    <t xml:space="preserve">Bigleaf maple decline in western Washington</t>
  </si>
  <si>
    <t xml:space="preserve">Comparison between catalytic fast pyrolysis and catalytic fast hydropyrolysis of Arundo donax in a fluidized bed reactor</t>
  </si>
  <si>
    <t xml:space="preserve">Chowyuk, Amira </t>
  </si>
  <si>
    <t xml:space="preserve">Amira</t>
  </si>
  <si>
    <t xml:space="preserve">Feasibility analysis of a hybrid poplar-based biorefinery in southwestern Washington</t>
  </si>
  <si>
    <t xml:space="preserve">Dwivedi</t>
  </si>
  <si>
    <t xml:space="preserve">Pranjal</t>
  </si>
  <si>
    <t xml:space="preserve">Turnblom/Harrison</t>
  </si>
  <si>
    <t xml:space="preserve">Nutrient cycling and wood chemistry of sinuous Douglas-fir stands across different genetic gain levels in western Washington</t>
  </si>
  <si>
    <t xml:space="preserve">Franco</t>
  </si>
  <si>
    <t xml:space="preserve">Lesly</t>
  </si>
  <si>
    <t xml:space="preserve">The association between wildfire emitted PM2.5 and hospital admissions in the greater Seattle area</t>
  </si>
  <si>
    <t xml:space="preserve">Goodman</t>
  </si>
  <si>
    <t xml:space="preserve">Dichiara</t>
  </si>
  <si>
    <t xml:space="preserve">Nanomaterials for sustainable water remediation</t>
  </si>
  <si>
    <t xml:space="preserve">Using stand conditions, latitude, elevation, and allometric relationships to model coastal Douglas-fir crown biomass</t>
  </si>
  <si>
    <t xml:space="preserve">Klauder</t>
  </si>
  <si>
    <t xml:space="preserve">Kaija</t>
  </si>
  <si>
    <t xml:space="preserve">Prugh</t>
  </si>
  <si>
    <t xml:space="preserve">Between a risk and a hard place: scavenging patterns and habitat selection of carnivores in the subarctic</t>
  </si>
  <si>
    <t xml:space="preserve">LeFevre</t>
  </si>
  <si>
    <t xml:space="preserve">Franklin/Kane</t>
  </si>
  <si>
    <t xml:space="preserve">Using lidar data to predict photo interpreted attributes</t>
  </si>
  <si>
    <t xml:space="preserve">Means </t>
  </si>
  <si>
    <t xml:space="preserve">Lawler/Torgesen</t>
  </si>
  <si>
    <t xml:space="preserve">Stream temperature variability in headwater beaver dam complexes in relation to hydrologic and environmental factors</t>
  </si>
  <si>
    <t xml:space="preserve">Parsons</t>
  </si>
  <si>
    <t xml:space="preserve">Effects of forest management, prey, and predators on the habitat selection of fishers in the south cascades of Washington.</t>
  </si>
  <si>
    <t xml:space="preserve">Pulido-Chavez</t>
  </si>
  <si>
    <t xml:space="preserve">Fabiola</t>
  </si>
  <si>
    <t xml:space="preserve">Effects of high-severity wildfires on the ectomycorrhizal fungal community of ponderosa pine ecosystems in eastern Washington</t>
  </si>
  <si>
    <t xml:space="preserve">Rafay</t>
  </si>
  <si>
    <t xml:space="preserve">Loretta</t>
  </si>
  <si>
    <t xml:space="preserve">Try it with fire and lime: phytochemical responses to prescribed fire, soil amendments, and simulated herbivory</t>
  </si>
  <si>
    <t xml:space="preserve">Shoot </t>
  </si>
  <si>
    <t xml:space="preserve">Caileigh</t>
  </si>
  <si>
    <t xml:space="preserve">Moskal/Anderson</t>
  </si>
  <si>
    <t xml:space="preserve">Classifying FIA forest type from a fusion of hyperspectral and lidar data</t>
  </si>
  <si>
    <t xml:space="preserve">Leaf area index in riparian forests: estimation with airborne lidar vs. airborne structure-from-motion and the societal value of remotely sensed ecological information</t>
  </si>
  <si>
    <t xml:space="preserve">Viana Sueth Seufitelli</t>
  </si>
  <si>
    <t xml:space="preserve">Study of the catalytic reactions of ethylene oligomerization in subcritical and supercritical media over a NiBEA catalyst ﻿ </t>
  </si>
  <si>
    <t xml:space="preserve">Whyte</t>
  </si>
  <si>
    <t xml:space="preserve">Brendan</t>
  </si>
  <si>
    <t xml:space="preserve">Long-term influence of retained forest aggregates on conifer regeneration in harvest units of the Pacific Northwest</t>
  </si>
  <si>
    <t xml:space="preserve">Wise</t>
  </si>
  <si>
    <t xml:space="preserve">Gwen</t>
  </si>
  <si>
    <t xml:space="preserve">Resende/Dichiara</t>
  </si>
  <si>
    <t xml:space="preserve">Catalytic fast pyrolysis of beetle killed lodgepole pine in a novel ablative reactor</t>
  </si>
  <si>
    <t xml:space="preserve">Bogezi</t>
  </si>
  <si>
    <t xml:space="preserve">Interactions between people and carnivores in Washington State</t>
  </si>
  <si>
    <t xml:space="preserve">Is sweetgrass on the decline? Response of Schoenoplectus pungens (m. Vahl) palla var. badius (k. Presl) s. G. Smith to environmental variables, cultural use, and anthropogenic change in Grays Harbor, Washington</t>
  </si>
  <si>
    <t xml:space="preserve">Dellinger</t>
  </si>
  <si>
    <t xml:space="preserve">Impacts of re-colonizing gray wolves on mule deer and white-tailed deer in north-central Washington</t>
  </si>
  <si>
    <t xml:space="preserve">Dietzen</t>
  </si>
  <si>
    <t xml:space="preserve">Christiana</t>
  </si>
  <si>
    <t xml:space="preserve">The response of soil organic carbon to climate change and potential to increase carbon sequestration in soils through management</t>
  </si>
  <si>
    <t xml:space="preserve">The effects of forest harvesting and land-use change on soil carbon and nutrient cycling</t>
  </si>
  <si>
    <t xml:space="preserve">Restoring forest resilience in the sierra nevada mixed-conifer zone, with a focus on measuring spatial patterns of trees using airborne lidar</t>
  </si>
  <si>
    <t xml:space="preserve">Littlefield </t>
  </si>
  <si>
    <t xml:space="preserve">Landscape connectivity and recovery from disturbance: understanding where and when to implement climate-change adaptation strategies</t>
  </si>
  <si>
    <t xml:space="preserve">Rho</t>
  </si>
  <si>
    <t xml:space="preserve">Hyungmin</t>
  </si>
  <si>
    <t xml:space="preserve">Salicaceae endophyte impacts on physiological functions of host plants: water relations, photosynthesis, and respiration in rice (Oryza sativa)</t>
  </si>
  <si>
    <t xml:space="preserve">Nitrogen cycling and microbial communities of alpine soils in the Pacific Northwest</t>
  </si>
  <si>
    <t xml:space="preserve">Kaeli</t>
  </si>
  <si>
    <t xml:space="preserve">American crow (Corvus brachyrhynchos) thanatology</t>
  </si>
  <si>
    <t xml:space="preserve">Pascoli</t>
  </si>
  <si>
    <t xml:space="preserve">Danielle</t>
  </si>
  <si>
    <t xml:space="preserve">Uchimura</t>
  </si>
  <si>
    <t xml:space="preserve">Ethanol production from clean chips and whole-tree chips poplar feedstocks: effects of preprocessing on ethanol yield and process economics</t>
  </si>
  <si>
    <t xml:space="preserve">Kates</t>
  </si>
  <si>
    <t xml:space="preserve">Norah</t>
  </si>
  <si>
    <t xml:space="preserve">Brown S.</t>
  </si>
  <si>
    <t xml:space="preserve">Examining reduction of phosphorus and copper release from bioretention soil media components using phosphorus saturation ratio</t>
  </si>
  <si>
    <t xml:space="preserve">Tuo</t>
  </si>
  <si>
    <t xml:space="preserve">Vogt, D.</t>
  </si>
  <si>
    <t xml:space="preserve">The impact of climate change and topography on spatial and temporal NPP dynamics using time-series Landsat data coupled with Biome-BGC model</t>
  </si>
  <si>
    <t xml:space="preserve">Rautu</t>
  </si>
  <si>
    <t xml:space="preserve">Roxana</t>
  </si>
  <si>
    <t xml:space="preserve">Linking seasonal and spatial stream carbon dynamics to landscape characteristics in selected watersheds on the Olympic Peninsula</t>
  </si>
  <si>
    <t xml:space="preserve">Ertel</t>
  </si>
  <si>
    <t xml:space="preserve">Lambers/Van Volkenberg</t>
  </si>
  <si>
    <t xml:space="preserve">Investigating physiological trade-offs in North Cascades plant species</t>
  </si>
  <si>
    <t xml:space="preserve">Saberi</t>
  </si>
  <si>
    <t xml:space="preserve">Saba</t>
  </si>
  <si>
    <t xml:space="preserve">Juliet</t>
  </si>
  <si>
    <t xml:space="preserve">Quantifying burn severity in forests of the interior Pacific Northwest: from field measurements to satellite spectral indices</t>
  </si>
  <si>
    <t xml:space="preserve">Buonanduci</t>
  </si>
  <si>
    <t xml:space="preserve">S.</t>
  </si>
  <si>
    <t xml:space="preserve">Modeling individual lodgepole pine mortality from mountain pine beetle outbreak in a spatially explicit framework</t>
  </si>
  <si>
    <t xml:space="preserve">M.</t>
  </si>
  <si>
    <t xml:space="preserve">Kahn</t>
  </si>
  <si>
    <t xml:space="preserve">The importance of Discovery Park's relative wildness in the urban landscape : history, human-nature interaction, and just management</t>
  </si>
  <si>
    <t xml:space="preserve">El-Husseini</t>
  </si>
  <si>
    <t xml:space="preserve">Hisham</t>
  </si>
  <si>
    <t xml:space="preserve">Talal</t>
  </si>
  <si>
    <t xml:space="preserve">Reducing highway runoff pollution and producing a low-cost biorefinery feedstock</t>
  </si>
  <si>
    <t xml:space="preserve">Meeker</t>
  </si>
  <si>
    <t xml:space="preserve">The effects of recreational activities on avian occupancy and breeding success in Denali National Park and Preserve</t>
  </si>
  <si>
    <t xml:space="preserve">Swan </t>
  </si>
  <si>
    <t xml:space="preserve">Prediction of aboveground component biomass for coastal Douglas-fir (Pseudotsuga menziesii var. menziesii)</t>
  </si>
  <si>
    <t xml:space="preserve">Systma</t>
  </si>
  <si>
    <t xml:space="preserve">Mira</t>
  </si>
  <si>
    <t xml:space="preserve">Laura Terney</t>
  </si>
  <si>
    <t xml:space="preserve">Responses of wildlife to tourism and glacial recession in Glacier Bay National Park, Alaska</t>
  </si>
  <si>
    <t xml:space="preserve">Olivia</t>
  </si>
  <si>
    <t xml:space="preserve">Seather</t>
  </si>
  <si>
    <t xml:space="preserve">An exploratory analysis of environmentally-certified wood products (ECWPs) in the residential Leadership in Energy and Environmental Design (LEED) market : 2018 and 2011</t>
  </si>
  <si>
    <t xml:space="preserve">Bratman</t>
  </si>
  <si>
    <t xml:space="preserve">Accessibility of urban greenspace and its impact on health</t>
  </si>
  <si>
    <t xml:space="preserve">Feinberg</t>
  </si>
  <si>
    <t xml:space="preserve">Daniel </t>
  </si>
  <si>
    <t xml:space="preserve">What factors influence the quality of hazard mitigation plans in Washington State?</t>
  </si>
  <si>
    <t xml:space="preserve">Ameyaw</t>
  </si>
  <si>
    <t xml:space="preserve">Lord</t>
  </si>
  <si>
    <t xml:space="preserve">K.</t>
  </si>
  <si>
    <t xml:space="preserve">Biodiversity, carbon and chocolate: toward an environmentally friendly cocoa production system in Ghana</t>
  </si>
  <si>
    <t xml:space="preserve">Villanova</t>
  </si>
  <si>
    <t xml:space="preserve">Emilio</t>
  </si>
  <si>
    <t xml:space="preserve">Patterns and processes in tropical forests: an analysis of forest structure and function from long-term permanent plots in Venezuela, Northern South America</t>
  </si>
  <si>
    <t xml:space="preserve">D.</t>
  </si>
  <si>
    <t xml:space="preserve">Scaling of a tree: how Picea sitchensis development, neighborhood forest density, and forest structure influence canopy complexity in Olympic rainforests</t>
  </si>
  <si>
    <t xml:space="preserve">Kiwoong</t>
  </si>
  <si>
    <t xml:space="preserve">Effects of artificial, stand-level induced drought and thinning on Pseudotsuga menziesii plantation eco-physiology, and soil respiration</t>
  </si>
  <si>
    <t xml:space="preserve">Dittbrenner</t>
  </si>
  <si>
    <t xml:space="preserve">J.</t>
  </si>
  <si>
    <t xml:space="preserve">Lawler/Torgersen</t>
  </si>
  <si>
    <t xml:space="preserve">Restoration potential of beaver for hydrological resilience in a changing climate</t>
  </si>
  <si>
    <t xml:space="preserve">Xiaoning</t>
  </si>
  <si>
    <t xml:space="preserve">Cindy</t>
  </si>
  <si>
    <t xml:space="preserve">Environmental assessment of the production and end-of-life of cross-laminated timber in western Washington</t>
  </si>
  <si>
    <t xml:space="preserve">Tait</t>
  </si>
  <si>
    <t xml:space="preserve">The next generation of residential construction: adoption of green building programs, environmentally certified wood products and the transparency of environmental friendliness</t>
  </si>
  <si>
    <t xml:space="preserve">Vivian Griffey</t>
  </si>
  <si>
    <t xml:space="preserve">Kane/Moskal</t>
  </si>
  <si>
    <t xml:space="preserve">Ownership patterns drive multi-scale forest structure patterns across a large landscape in southern coastal Oregon, USA</t>
  </si>
  <si>
    <t xml:space="preserve">Naomi Fein</t>
  </si>
  <si>
    <t xml:space="preserve">Greenspace, mental health, and psychological well-being: exploring mechanisms and effect modification</t>
  </si>
  <si>
    <t xml:space="preserve">O’Connor</t>
  </si>
  <si>
    <t xml:space="preserve">Caitlyn</t>
  </si>
  <si>
    <t xml:space="preserve">Bay</t>
  </si>
  <si>
    <t xml:space="preserve">Levin</t>
  </si>
  <si>
    <t xml:space="preserve">Variation in perceptions of the stormwater social-ecological system in Puget Sound: insights for management across the land-sea interface</t>
  </si>
  <si>
    <t xml:space="preserve">Marcaida III</t>
  </si>
  <si>
    <t xml:space="preserve">Manuel</t>
  </si>
  <si>
    <t xml:space="preserve"> Paderan</t>
  </si>
  <si>
    <t xml:space="preserve">Rice production in Tonle Sap floodplains in response to anthropogenic changes in hydrology, climate, and agronomic practices</t>
  </si>
  <si>
    <t xml:space="preserve"> Phillip</t>
  </si>
  <si>
    <t xml:space="preserve">Predictive flood mapping in cloud-obscured satellite imagery</t>
  </si>
  <si>
    <t xml:space="preserve">G. J.</t>
  </si>
  <si>
    <t xml:space="preserve">Understanding the microbiome of Puget prairies: community composition of bacteria in a hemiparasitic plant system</t>
  </si>
  <si>
    <t xml:space="preserve">Cutting a course: examining  the effects of historical thinning treatments on directing forest response to bark beetle outbreaks</t>
  </si>
  <si>
    <t xml:space="preserve">Prasad</t>
  </si>
  <si>
    <t xml:space="preserve">Nameeta</t>
  </si>
  <si>
    <t xml:space="preserve">Policy interventions in India to improve coastal risk reduction in the face of climate change</t>
  </si>
  <si>
    <t xml:space="preserve">Garrison</t>
  </si>
  <si>
    <t xml:space="preserve">R,</t>
  </si>
  <si>
    <t xml:space="preserve">Optimizing management guidelines for the non-native azalea lace bug on Rhododendron species in western Washington </t>
  </si>
  <si>
    <t xml:space="preserve">Murphy-Williams</t>
  </si>
  <si>
    <t xml:space="preserve">Maia</t>
  </si>
  <si>
    <t xml:space="preserve">Vogt, K.</t>
  </si>
  <si>
    <t xml:space="preserve">Climate change impacts in alpine meadows: environmental factors correlated with the decline of the Olympic marmot (Marmota olympus) population in Olympic National Park, Washington State</t>
  </si>
  <si>
    <t xml:space="preserve">Vogt K./Spencer</t>
  </si>
  <si>
    <t xml:space="preserve">Indigenous lands before urban parks: indigenizing restoration at Discovery Park, WA.</t>
  </si>
  <si>
    <t xml:space="preserve">Epidemiology and biology of powdery mildews and their host plants </t>
  </si>
  <si>
    <t xml:space="preserve">Bagaram</t>
  </si>
  <si>
    <t xml:space="preserve">B.</t>
  </si>
  <si>
    <t xml:space="preserve">Forest planning under climate uncertainty </t>
  </si>
  <si>
    <t xml:space="preserve">Shores</t>
  </si>
  <si>
    <t xml:space="preserve">Predator-prey spatiotemporal interactions in a multi-use landscape</t>
  </si>
  <si>
    <t xml:space="preserve">Robotyagov</t>
  </si>
  <si>
    <t xml:space="preserve">Integrated nature-human system modeling: a cost-effectiveness analysis for agricultural nonpoint source pollution control in a Minnesota River Basin</t>
  </si>
  <si>
    <t xml:space="preserve">Climate warming and the effectiveness of restoring longitudinal river connectivity for endangered non-anadromous Taiwan salmon (Oncorhynchus formosanus) </t>
  </si>
  <si>
    <t xml:space="preserve">DISSERTATIONS AND THESES SORTED BY FACULTY 1909-2020</t>
  </si>
  <si>
    <t xml:space="preserve">Student</t>
  </si>
  <si>
    <t xml:space="preserve">Faculty</t>
  </si>
  <si>
    <t xml:space="preserve">Fein</t>
  </si>
  <si>
    <t xml:space="preserve">Khamurudin</t>
  </si>
  <si>
    <t xml:space="preserve">Vogt, K/Spencer</t>
  </si>
  <si>
    <t xml:space="preserve">Zabowski/Nadkarni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</si>
</sst>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i val="true"/>
      <sz val="13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color rgb="FF32322F"/>
      <name val="Times New Roman"/>
      <family val="1"/>
      <charset val="1"/>
    </font>
    <font>
      <b val="true"/>
      <sz val="11"/>
      <color rgb="FF32322F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sz val="11"/>
      <name val="Times New Roman"/>
      <family val="1"/>
      <charset val="1"/>
    </font>
    <font>
      <sz val="11"/>
      <name val="Calibri"/>
      <family val="2"/>
      <charset val="1"/>
    </font>
    <font>
      <sz val="12"/>
      <color rgb="FF000000"/>
      <name val="Arial"/>
      <family val="2"/>
      <charset val="1"/>
    </font>
    <font>
      <i val="true"/>
      <sz val="11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AA61A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DFDFD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FDF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AA61A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232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0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1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2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3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4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5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6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7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776</xdr:row>
      <xdr:rowOff>160200</xdr:rowOff>
    </xdr:from>
    <xdr:to>
      <xdr:col>6</xdr:col>
      <xdr:colOff>617040</xdr:colOff>
      <xdr:row>780</xdr:row>
      <xdr:rowOff>90000</xdr:rowOff>
    </xdr:to>
    <xdr:sp>
      <xdr:nvSpPr>
        <xdr:cNvPr id="8" name="CustomShape 1"/>
        <xdr:cNvSpPr/>
      </xdr:nvSpPr>
      <xdr:spPr>
        <a:xfrm>
          <a:off x="6517800" y="136173960"/>
          <a:ext cx="579960" cy="630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845640</xdr:colOff>
      <xdr:row>927</xdr:row>
      <xdr:rowOff>10440</xdr:rowOff>
    </xdr:from>
    <xdr:to>
      <xdr:col>6</xdr:col>
      <xdr:colOff>965880</xdr:colOff>
      <xdr:row>927</xdr:row>
      <xdr:rowOff>81000</xdr:rowOff>
    </xdr:to>
    <xdr:sp>
      <xdr:nvSpPr>
        <xdr:cNvPr id="9" name="CustomShape 1"/>
        <xdr:cNvSpPr/>
      </xdr:nvSpPr>
      <xdr:spPr>
        <a:xfrm>
          <a:off x="7326360" y="162488520"/>
          <a:ext cx="120240" cy="70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7200</xdr:colOff>
      <xdr:row>877</xdr:row>
      <xdr:rowOff>147600</xdr:rowOff>
    </xdr:from>
    <xdr:to>
      <xdr:col>3</xdr:col>
      <xdr:colOff>7560</xdr:colOff>
      <xdr:row>878</xdr:row>
      <xdr:rowOff>65880</xdr:rowOff>
    </xdr:to>
    <xdr:sp>
      <xdr:nvSpPr>
        <xdr:cNvPr id="10" name="CustomShape 1"/>
        <xdr:cNvSpPr/>
      </xdr:nvSpPr>
      <xdr:spPr>
        <a:xfrm>
          <a:off x="3133800" y="153862560"/>
          <a:ext cx="3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7200</xdr:colOff>
      <xdr:row>877</xdr:row>
      <xdr:rowOff>147600</xdr:rowOff>
    </xdr:from>
    <xdr:to>
      <xdr:col>3</xdr:col>
      <xdr:colOff>7560</xdr:colOff>
      <xdr:row>878</xdr:row>
      <xdr:rowOff>65880</xdr:rowOff>
    </xdr:to>
    <xdr:sp>
      <xdr:nvSpPr>
        <xdr:cNvPr id="11" name="CustomShape 1"/>
        <xdr:cNvSpPr/>
      </xdr:nvSpPr>
      <xdr:spPr>
        <a:xfrm>
          <a:off x="3133800" y="153862560"/>
          <a:ext cx="3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12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13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14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15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16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17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18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19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837</xdr:row>
      <xdr:rowOff>15120</xdr:rowOff>
    </xdr:from>
    <xdr:to>
      <xdr:col>6</xdr:col>
      <xdr:colOff>617400</xdr:colOff>
      <xdr:row>837</xdr:row>
      <xdr:rowOff>108720</xdr:rowOff>
    </xdr:to>
    <xdr:sp>
      <xdr:nvSpPr>
        <xdr:cNvPr id="20" name="CustomShape 1"/>
        <xdr:cNvSpPr/>
      </xdr:nvSpPr>
      <xdr:spPr>
        <a:xfrm>
          <a:off x="6518160" y="14671980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846360</xdr:colOff>
      <xdr:row>988</xdr:row>
      <xdr:rowOff>121320</xdr:rowOff>
    </xdr:from>
    <xdr:to>
      <xdr:col>6</xdr:col>
      <xdr:colOff>966600</xdr:colOff>
      <xdr:row>988</xdr:row>
      <xdr:rowOff>169200</xdr:rowOff>
    </xdr:to>
    <xdr:sp>
      <xdr:nvSpPr>
        <xdr:cNvPr id="21" name="CustomShape 1"/>
        <xdr:cNvSpPr/>
      </xdr:nvSpPr>
      <xdr:spPr>
        <a:xfrm>
          <a:off x="7327080" y="173289960"/>
          <a:ext cx="120240" cy="47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22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23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24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25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26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27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28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29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162000</xdr:rowOff>
    </xdr:from>
    <xdr:to>
      <xdr:col>6</xdr:col>
      <xdr:colOff>617040</xdr:colOff>
      <xdr:row>835</xdr:row>
      <xdr:rowOff>91080</xdr:rowOff>
    </xdr:to>
    <xdr:sp>
      <xdr:nvSpPr>
        <xdr:cNvPr id="30" name="CustomShape 1"/>
        <xdr:cNvSpPr/>
      </xdr:nvSpPr>
      <xdr:spPr>
        <a:xfrm>
          <a:off x="6810480" y="145934280"/>
          <a:ext cx="579960" cy="63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10440</xdr:colOff>
      <xdr:row>934</xdr:row>
      <xdr:rowOff>148680</xdr:rowOff>
    </xdr:from>
    <xdr:to>
      <xdr:col>3</xdr:col>
      <xdr:colOff>10800</xdr:colOff>
      <xdr:row>935</xdr:row>
      <xdr:rowOff>65520</xdr:rowOff>
    </xdr:to>
    <xdr:sp>
      <xdr:nvSpPr>
        <xdr:cNvPr id="31" name="CustomShape 1"/>
        <xdr:cNvSpPr/>
      </xdr:nvSpPr>
      <xdr:spPr>
        <a:xfrm>
          <a:off x="3114000" y="163972800"/>
          <a:ext cx="360" cy="9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10440</xdr:colOff>
      <xdr:row>934</xdr:row>
      <xdr:rowOff>148680</xdr:rowOff>
    </xdr:from>
    <xdr:to>
      <xdr:col>3</xdr:col>
      <xdr:colOff>10800</xdr:colOff>
      <xdr:row>935</xdr:row>
      <xdr:rowOff>65520</xdr:rowOff>
    </xdr:to>
    <xdr:sp>
      <xdr:nvSpPr>
        <xdr:cNvPr id="32" name="CustomShape 1"/>
        <xdr:cNvSpPr/>
      </xdr:nvSpPr>
      <xdr:spPr>
        <a:xfrm>
          <a:off x="3114000" y="163972800"/>
          <a:ext cx="360" cy="9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33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34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35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36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37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38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39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40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41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846360</xdr:colOff>
      <xdr:row>1050</xdr:row>
      <xdr:rowOff>120600</xdr:rowOff>
    </xdr:from>
    <xdr:to>
      <xdr:col>6</xdr:col>
      <xdr:colOff>966600</xdr:colOff>
      <xdr:row>1050</xdr:row>
      <xdr:rowOff>168480</xdr:rowOff>
    </xdr:to>
    <xdr:sp>
      <xdr:nvSpPr>
        <xdr:cNvPr id="42" name="CustomShape 1"/>
        <xdr:cNvSpPr/>
      </xdr:nvSpPr>
      <xdr:spPr>
        <a:xfrm>
          <a:off x="7619760" y="184275000"/>
          <a:ext cx="120240" cy="47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43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44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45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46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47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48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49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50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37080</xdr:colOff>
      <xdr:row>831</xdr:row>
      <xdr:rowOff>162360</xdr:rowOff>
    </xdr:from>
    <xdr:to>
      <xdr:col>6</xdr:col>
      <xdr:colOff>617040</xdr:colOff>
      <xdr:row>835</xdr:row>
      <xdr:rowOff>91080</xdr:rowOff>
    </xdr:to>
    <xdr:sp>
      <xdr:nvSpPr>
        <xdr:cNvPr id="51" name="CustomShape 1"/>
        <xdr:cNvSpPr/>
      </xdr:nvSpPr>
      <xdr:spPr>
        <a:xfrm>
          <a:off x="6810480" y="145934640"/>
          <a:ext cx="579960" cy="629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10080</xdr:colOff>
      <xdr:row>934</xdr:row>
      <xdr:rowOff>149040</xdr:rowOff>
    </xdr:from>
    <xdr:to>
      <xdr:col>3</xdr:col>
      <xdr:colOff>10440</xdr:colOff>
      <xdr:row>935</xdr:row>
      <xdr:rowOff>65880</xdr:rowOff>
    </xdr:to>
    <xdr:sp>
      <xdr:nvSpPr>
        <xdr:cNvPr id="52" name="CustomShape 1"/>
        <xdr:cNvSpPr/>
      </xdr:nvSpPr>
      <xdr:spPr>
        <a:xfrm>
          <a:off x="3113640" y="163973160"/>
          <a:ext cx="360" cy="9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10080</xdr:colOff>
      <xdr:row>934</xdr:row>
      <xdr:rowOff>149040</xdr:rowOff>
    </xdr:from>
    <xdr:to>
      <xdr:col>3</xdr:col>
      <xdr:colOff>10440</xdr:colOff>
      <xdr:row>935</xdr:row>
      <xdr:rowOff>65880</xdr:rowOff>
    </xdr:to>
    <xdr:sp>
      <xdr:nvSpPr>
        <xdr:cNvPr id="53" name="CustomShape 1"/>
        <xdr:cNvSpPr/>
      </xdr:nvSpPr>
      <xdr:spPr>
        <a:xfrm>
          <a:off x="3113640" y="163973160"/>
          <a:ext cx="360" cy="9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54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55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56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57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58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59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60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61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37440</xdr:colOff>
      <xdr:row>894</xdr:row>
      <xdr:rowOff>15120</xdr:rowOff>
    </xdr:from>
    <xdr:to>
      <xdr:col>6</xdr:col>
      <xdr:colOff>617400</xdr:colOff>
      <xdr:row>894</xdr:row>
      <xdr:rowOff>108720</xdr:rowOff>
    </xdr:to>
    <xdr:sp>
      <xdr:nvSpPr>
        <xdr:cNvPr id="62" name="CustomShape 1"/>
        <xdr:cNvSpPr/>
      </xdr:nvSpPr>
      <xdr:spPr>
        <a:xfrm>
          <a:off x="6810840" y="156828960"/>
          <a:ext cx="579960" cy="93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846360</xdr:colOff>
      <xdr:row>1050</xdr:row>
      <xdr:rowOff>120600</xdr:rowOff>
    </xdr:from>
    <xdr:to>
      <xdr:col>6</xdr:col>
      <xdr:colOff>966600</xdr:colOff>
      <xdr:row>1050</xdr:row>
      <xdr:rowOff>168480</xdr:rowOff>
    </xdr:to>
    <xdr:sp>
      <xdr:nvSpPr>
        <xdr:cNvPr id="63" name="CustomShape 1"/>
        <xdr:cNvSpPr/>
      </xdr:nvSpPr>
      <xdr:spPr>
        <a:xfrm>
          <a:off x="7619760" y="184275000"/>
          <a:ext cx="120240" cy="47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845640</xdr:colOff>
      <xdr:row>977</xdr:row>
      <xdr:rowOff>10440</xdr:rowOff>
    </xdr:from>
    <xdr:to>
      <xdr:col>6</xdr:col>
      <xdr:colOff>965880</xdr:colOff>
      <xdr:row>977</xdr:row>
      <xdr:rowOff>81000</xdr:rowOff>
    </xdr:to>
    <xdr:sp>
      <xdr:nvSpPr>
        <xdr:cNvPr id="64" name="CustomShape 1"/>
        <xdr:cNvSpPr/>
      </xdr:nvSpPr>
      <xdr:spPr>
        <a:xfrm>
          <a:off x="7619040" y="171370800"/>
          <a:ext cx="120240" cy="70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845640</xdr:colOff>
      <xdr:row>977</xdr:row>
      <xdr:rowOff>10440</xdr:rowOff>
    </xdr:from>
    <xdr:to>
      <xdr:col>6</xdr:col>
      <xdr:colOff>965880</xdr:colOff>
      <xdr:row>977</xdr:row>
      <xdr:rowOff>81000</xdr:rowOff>
    </xdr:to>
    <xdr:sp>
      <xdr:nvSpPr>
        <xdr:cNvPr id="65" name="CustomShape 1"/>
        <xdr:cNvSpPr/>
      </xdr:nvSpPr>
      <xdr:spPr>
        <a:xfrm>
          <a:off x="7619040" y="171370800"/>
          <a:ext cx="120240" cy="70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849" colorId="64" zoomScale="110" zoomScaleNormal="110" zoomScalePageLayoutView="100" workbookViewId="0">
      <selection pane="topLeft" activeCell="D870" activeCellId="0" sqref="D870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1.52"/>
    <col collapsed="false" customWidth="true" hidden="false" outlineLevel="0" max="2" min="2" style="1" width="17.65"/>
    <col collapsed="false" customWidth="true" hidden="false" outlineLevel="0" max="3" min="3" style="1" width="15.15"/>
    <col collapsed="false" customWidth="true" hidden="false" outlineLevel="0" max="4" min="4" style="1" width="14.62"/>
    <col collapsed="false" customWidth="true" hidden="false" outlineLevel="0" max="5" min="5" style="1" width="22.73"/>
    <col collapsed="false" customWidth="true" hidden="false" outlineLevel="0" max="6" min="6" style="1" width="10.18"/>
    <col collapsed="false" customWidth="true" hidden="false" outlineLevel="0" max="7" min="7" style="2" width="179.55"/>
    <col collapsed="false" customWidth="false" hidden="false" outlineLevel="0" max="1024" min="8" style="3" width="8.54"/>
  </cols>
  <sheetData>
    <row r="1" customFormat="false" ht="16.15" hidden="false" customHeight="false" outlineLevel="0" collapsed="false">
      <c r="A1" s="4"/>
      <c r="B1" s="5" t="s">
        <v>0</v>
      </c>
      <c r="C1" s="6"/>
      <c r="D1" s="4"/>
      <c r="E1" s="4"/>
      <c r="F1" s="4"/>
      <c r="G1" s="7"/>
    </row>
    <row r="2" customFormat="false" ht="16.15" hidden="false" customHeight="false" outlineLevel="0" collapsed="false">
      <c r="A2" s="4"/>
      <c r="B2" s="5"/>
      <c r="C2" s="4"/>
      <c r="D2" s="4"/>
      <c r="E2" s="4"/>
      <c r="F2" s="4"/>
      <c r="G2" s="7"/>
    </row>
    <row r="3" s="10" customFormat="true" ht="15" hidden="false" customHeight="false" outlineLevel="0" collapsed="false">
      <c r="A3" s="8" t="s">
        <v>1</v>
      </c>
      <c r="B3" s="8" t="s">
        <v>2</v>
      </c>
      <c r="C3" s="8"/>
      <c r="D3" s="8"/>
      <c r="E3" s="8" t="s">
        <v>3</v>
      </c>
      <c r="F3" s="8" t="s">
        <v>4</v>
      </c>
      <c r="G3" s="9" t="s">
        <v>5</v>
      </c>
    </row>
    <row r="4" customFormat="false" ht="13.8" hidden="false" customHeight="false" outlineLevel="0" collapsed="false">
      <c r="A4" s="4" t="s">
        <v>6</v>
      </c>
      <c r="B4" s="7" t="s">
        <v>7</v>
      </c>
      <c r="C4" s="11" t="s">
        <v>8</v>
      </c>
      <c r="D4" s="7" t="s">
        <v>9</v>
      </c>
      <c r="E4" s="7" t="s">
        <v>10</v>
      </c>
      <c r="F4" s="4" t="n">
        <v>1909</v>
      </c>
      <c r="G4" s="12" t="s">
        <v>11</v>
      </c>
    </row>
    <row r="5" customFormat="false" ht="13.8" hidden="false" customHeight="false" outlineLevel="0" collapsed="false">
      <c r="A5" s="4"/>
      <c r="B5" s="7"/>
      <c r="C5" s="12"/>
      <c r="D5" s="7"/>
      <c r="E5" s="7"/>
      <c r="F5" s="4"/>
      <c r="G5" s="12"/>
    </row>
    <row r="6" customFormat="false" ht="13.8" hidden="false" customHeight="false" outlineLevel="0" collapsed="false">
      <c r="A6" s="4" t="s">
        <v>6</v>
      </c>
      <c r="B6" s="7" t="s">
        <v>12</v>
      </c>
      <c r="C6" s="12" t="s">
        <v>13</v>
      </c>
      <c r="D6" s="7"/>
      <c r="E6" s="7" t="s">
        <v>10</v>
      </c>
      <c r="F6" s="4" t="n">
        <v>1910</v>
      </c>
      <c r="G6" s="13" t="s">
        <v>14</v>
      </c>
    </row>
    <row r="7" customFormat="false" ht="13.8" hidden="false" customHeight="false" outlineLevel="0" collapsed="false">
      <c r="A7" s="4"/>
      <c r="B7" s="7"/>
      <c r="C7" s="12"/>
      <c r="D7" s="7"/>
      <c r="E7" s="7"/>
      <c r="F7" s="4"/>
      <c r="G7" s="12"/>
    </row>
    <row r="8" customFormat="false" ht="13.8" hidden="false" customHeight="false" outlineLevel="0" collapsed="false">
      <c r="A8" s="4" t="s">
        <v>6</v>
      </c>
      <c r="B8" s="7" t="s">
        <v>15</v>
      </c>
      <c r="C8" s="12" t="s">
        <v>16</v>
      </c>
      <c r="D8" s="7" t="s">
        <v>17</v>
      </c>
      <c r="E8" s="7" t="s">
        <v>10</v>
      </c>
      <c r="F8" s="4" t="n">
        <v>1911</v>
      </c>
      <c r="G8" s="12" t="s">
        <v>18</v>
      </c>
    </row>
    <row r="9" customFormat="false" ht="13.8" hidden="false" customHeight="false" outlineLevel="0" collapsed="false">
      <c r="A9" s="4"/>
      <c r="B9" s="7"/>
      <c r="C9" s="12"/>
      <c r="D9" s="7"/>
      <c r="E9" s="7"/>
      <c r="F9" s="4"/>
      <c r="G9" s="12"/>
    </row>
    <row r="10" customFormat="false" ht="13.8" hidden="false" customHeight="false" outlineLevel="0" collapsed="false">
      <c r="A10" s="4" t="s">
        <v>6</v>
      </c>
      <c r="B10" s="7" t="s">
        <v>19</v>
      </c>
      <c r="C10" s="12" t="s">
        <v>20</v>
      </c>
      <c r="D10" s="7" t="s">
        <v>21</v>
      </c>
      <c r="E10" s="7" t="s">
        <v>10</v>
      </c>
      <c r="F10" s="4" t="n">
        <v>1912</v>
      </c>
      <c r="G10" s="12" t="s">
        <v>22</v>
      </c>
    </row>
    <row r="11" customFormat="false" ht="13.8" hidden="false" customHeight="false" outlineLevel="0" collapsed="false">
      <c r="A11" s="4" t="s">
        <v>6</v>
      </c>
      <c r="B11" s="7" t="s">
        <v>23</v>
      </c>
      <c r="C11" s="12" t="s">
        <v>24</v>
      </c>
      <c r="D11" s="7" t="s">
        <v>8</v>
      </c>
      <c r="E11" s="7" t="s">
        <v>25</v>
      </c>
      <c r="F11" s="4" t="n">
        <v>1912</v>
      </c>
      <c r="G11" s="12" t="s">
        <v>26</v>
      </c>
    </row>
    <row r="12" customFormat="false" ht="13.8" hidden="false" customHeight="false" outlineLevel="0" collapsed="false">
      <c r="A12" s="4"/>
      <c r="B12" s="7"/>
      <c r="C12" s="12"/>
      <c r="D12" s="7"/>
      <c r="E12" s="7"/>
      <c r="F12" s="4"/>
      <c r="G12" s="12"/>
    </row>
    <row r="13" customFormat="false" ht="13.8" hidden="false" customHeight="false" outlineLevel="0" collapsed="false">
      <c r="A13" s="4" t="s">
        <v>6</v>
      </c>
      <c r="B13" s="7" t="s">
        <v>27</v>
      </c>
      <c r="C13" s="12" t="s">
        <v>28</v>
      </c>
      <c r="D13" s="7"/>
      <c r="E13" s="7" t="s">
        <v>10</v>
      </c>
      <c r="F13" s="4" t="n">
        <v>1913</v>
      </c>
      <c r="G13" s="12" t="s">
        <v>29</v>
      </c>
    </row>
    <row r="14" customFormat="false" ht="13.8" hidden="false" customHeight="false" outlineLevel="0" collapsed="false">
      <c r="A14" s="4" t="s">
        <v>6</v>
      </c>
      <c r="B14" s="7" t="s">
        <v>30</v>
      </c>
      <c r="C14" s="12" t="s">
        <v>31</v>
      </c>
      <c r="D14" s="7" t="s">
        <v>32</v>
      </c>
      <c r="E14" s="7" t="s">
        <v>10</v>
      </c>
      <c r="F14" s="4" t="n">
        <v>1913</v>
      </c>
      <c r="G14" s="12" t="s">
        <v>33</v>
      </c>
    </row>
    <row r="15" customFormat="false" ht="13.8" hidden="false" customHeight="false" outlineLevel="0" collapsed="false">
      <c r="A15" s="4"/>
      <c r="B15" s="7"/>
      <c r="C15" s="12"/>
      <c r="D15" s="7"/>
      <c r="E15" s="7"/>
      <c r="F15" s="4"/>
      <c r="G15" s="12"/>
    </row>
    <row r="16" customFormat="false" ht="13.8" hidden="false" customHeight="false" outlineLevel="0" collapsed="false">
      <c r="A16" s="4" t="s">
        <v>6</v>
      </c>
      <c r="B16" s="7" t="s">
        <v>34</v>
      </c>
      <c r="C16" s="12" t="s">
        <v>16</v>
      </c>
      <c r="D16" s="7" t="s">
        <v>35</v>
      </c>
      <c r="E16" s="7" t="s">
        <v>10</v>
      </c>
      <c r="F16" s="4" t="n">
        <v>1914</v>
      </c>
      <c r="G16" s="12" t="s">
        <v>36</v>
      </c>
    </row>
    <row r="17" customFormat="false" ht="13.8" hidden="false" customHeight="false" outlineLevel="0" collapsed="false">
      <c r="A17" s="4"/>
      <c r="B17" s="7"/>
      <c r="C17" s="12"/>
      <c r="D17" s="7"/>
      <c r="E17" s="7"/>
      <c r="F17" s="4"/>
      <c r="G17" s="12"/>
    </row>
    <row r="18" customFormat="false" ht="13.8" hidden="false" customHeight="false" outlineLevel="0" collapsed="false">
      <c r="A18" s="4" t="s">
        <v>6</v>
      </c>
      <c r="B18" s="7" t="s">
        <v>37</v>
      </c>
      <c r="C18" s="12" t="s">
        <v>38</v>
      </c>
      <c r="D18" s="7" t="s">
        <v>39</v>
      </c>
      <c r="E18" s="7" t="s">
        <v>10</v>
      </c>
      <c r="F18" s="4" t="n">
        <v>1915</v>
      </c>
      <c r="G18" s="12" t="s">
        <v>40</v>
      </c>
    </row>
    <row r="19" customFormat="false" ht="13.8" hidden="false" customHeight="false" outlineLevel="0" collapsed="false">
      <c r="A19" s="4" t="s">
        <v>6</v>
      </c>
      <c r="B19" s="7" t="s">
        <v>41</v>
      </c>
      <c r="C19" s="12" t="s">
        <v>42</v>
      </c>
      <c r="D19" s="7"/>
      <c r="E19" s="7" t="s">
        <v>10</v>
      </c>
      <c r="F19" s="4" t="n">
        <v>1915</v>
      </c>
      <c r="G19" s="12" t="s">
        <v>43</v>
      </c>
    </row>
    <row r="20" customFormat="false" ht="13.8" hidden="false" customHeight="false" outlineLevel="0" collapsed="false">
      <c r="A20" s="4"/>
      <c r="B20" s="7"/>
      <c r="C20" s="12"/>
      <c r="D20" s="7"/>
      <c r="E20" s="7"/>
      <c r="F20" s="4"/>
      <c r="G20" s="12"/>
    </row>
    <row r="21" customFormat="false" ht="13.8" hidden="false" customHeight="false" outlineLevel="0" collapsed="false">
      <c r="A21" s="4" t="s">
        <v>6</v>
      </c>
      <c r="B21" s="7" t="s">
        <v>44</v>
      </c>
      <c r="C21" s="14" t="s">
        <v>45</v>
      </c>
      <c r="D21" s="7" t="s">
        <v>46</v>
      </c>
      <c r="E21" s="7" t="s">
        <v>10</v>
      </c>
      <c r="F21" s="4" t="n">
        <v>1916</v>
      </c>
      <c r="G21" s="12" t="s">
        <v>47</v>
      </c>
    </row>
    <row r="22" customFormat="false" ht="13.8" hidden="false" customHeight="false" outlineLevel="0" collapsed="false">
      <c r="A22" s="4"/>
      <c r="B22" s="7"/>
      <c r="C22" s="14"/>
      <c r="D22" s="7"/>
      <c r="E22" s="7"/>
      <c r="F22" s="4"/>
      <c r="G22" s="12"/>
    </row>
    <row r="23" customFormat="false" ht="13.8" hidden="false" customHeight="false" outlineLevel="0" collapsed="false">
      <c r="A23" s="4" t="s">
        <v>6</v>
      </c>
      <c r="B23" s="7" t="s">
        <v>48</v>
      </c>
      <c r="C23" s="14" t="s">
        <v>49</v>
      </c>
      <c r="D23" s="7" t="s">
        <v>50</v>
      </c>
      <c r="E23" s="7" t="s">
        <v>10</v>
      </c>
      <c r="F23" s="4" t="n">
        <v>1917</v>
      </c>
      <c r="G23" s="14" t="s">
        <v>51</v>
      </c>
    </row>
    <row r="24" customFormat="false" ht="13.8" hidden="false" customHeight="false" outlineLevel="0" collapsed="false">
      <c r="A24" s="4"/>
      <c r="B24" s="7"/>
      <c r="C24" s="14"/>
      <c r="D24" s="7"/>
      <c r="E24" s="7"/>
      <c r="F24" s="4"/>
      <c r="G24" s="14"/>
    </row>
    <row r="25" customFormat="false" ht="13.8" hidden="false" customHeight="false" outlineLevel="0" collapsed="false">
      <c r="A25" s="4" t="s">
        <v>52</v>
      </c>
      <c r="B25" s="7" t="s">
        <v>53</v>
      </c>
      <c r="C25" s="14" t="s">
        <v>54</v>
      </c>
      <c r="D25" s="7" t="s">
        <v>55</v>
      </c>
      <c r="E25" s="7" t="s">
        <v>10</v>
      </c>
      <c r="F25" s="4" t="n">
        <v>1920</v>
      </c>
      <c r="G25" s="14" t="s">
        <v>56</v>
      </c>
    </row>
    <row r="26" customFormat="false" ht="13.8" hidden="false" customHeight="false" outlineLevel="0" collapsed="false">
      <c r="A26" s="4" t="s">
        <v>52</v>
      </c>
      <c r="B26" s="7" t="s">
        <v>57</v>
      </c>
      <c r="C26" s="14" t="s">
        <v>58</v>
      </c>
      <c r="D26" s="7" t="s">
        <v>59</v>
      </c>
      <c r="E26" s="7" t="s">
        <v>10</v>
      </c>
      <c r="F26" s="4" t="n">
        <v>1920</v>
      </c>
      <c r="G26" s="14" t="s">
        <v>60</v>
      </c>
    </row>
    <row r="27" customFormat="false" ht="13.8" hidden="false" customHeight="false" outlineLevel="0" collapsed="false">
      <c r="A27" s="4" t="s">
        <v>6</v>
      </c>
      <c r="B27" s="7" t="s">
        <v>61</v>
      </c>
      <c r="C27" s="14" t="s">
        <v>62</v>
      </c>
      <c r="D27" s="7" t="s">
        <v>63</v>
      </c>
      <c r="E27" s="7" t="s">
        <v>10</v>
      </c>
      <c r="F27" s="4" t="n">
        <v>1920</v>
      </c>
      <c r="G27" s="14" t="s">
        <v>64</v>
      </c>
    </row>
    <row r="28" customFormat="false" ht="13.8" hidden="false" customHeight="false" outlineLevel="0" collapsed="false">
      <c r="A28" s="4"/>
      <c r="B28" s="7"/>
      <c r="C28" s="14"/>
      <c r="D28" s="7"/>
      <c r="E28" s="7"/>
      <c r="F28" s="4"/>
      <c r="G28" s="14"/>
    </row>
    <row r="29" customFormat="false" ht="13.8" hidden="false" customHeight="false" outlineLevel="0" collapsed="false">
      <c r="A29" s="4" t="s">
        <v>6</v>
      </c>
      <c r="B29" s="7" t="s">
        <v>65</v>
      </c>
      <c r="C29" s="14" t="s">
        <v>66</v>
      </c>
      <c r="D29" s="7" t="s">
        <v>67</v>
      </c>
      <c r="E29" s="7" t="s">
        <v>10</v>
      </c>
      <c r="F29" s="4" t="n">
        <v>1921</v>
      </c>
      <c r="G29" s="14" t="s">
        <v>68</v>
      </c>
    </row>
    <row r="30" customFormat="false" ht="13.8" hidden="false" customHeight="false" outlineLevel="0" collapsed="false">
      <c r="A30" s="4" t="s">
        <v>6</v>
      </c>
      <c r="B30" s="7" t="s">
        <v>69</v>
      </c>
      <c r="C30" s="14" t="s">
        <v>70</v>
      </c>
      <c r="D30" s="7" t="s">
        <v>71</v>
      </c>
      <c r="E30" s="7" t="s">
        <v>10</v>
      </c>
      <c r="F30" s="4" t="n">
        <v>1921</v>
      </c>
      <c r="G30" s="14" t="s">
        <v>72</v>
      </c>
    </row>
    <row r="31" customFormat="false" ht="13.8" hidden="false" customHeight="false" outlineLevel="0" collapsed="false">
      <c r="A31" s="4" t="s">
        <v>6</v>
      </c>
      <c r="B31" s="7" t="s">
        <v>73</v>
      </c>
      <c r="C31" s="14" t="s">
        <v>8</v>
      </c>
      <c r="D31" s="7"/>
      <c r="E31" s="7" t="s">
        <v>10</v>
      </c>
      <c r="F31" s="4" t="n">
        <v>1921</v>
      </c>
      <c r="G31" s="14" t="s">
        <v>74</v>
      </c>
    </row>
    <row r="32" customFormat="false" ht="13.8" hidden="false" customHeight="false" outlineLevel="0" collapsed="false">
      <c r="A32" s="4" t="s">
        <v>52</v>
      </c>
      <c r="B32" s="7" t="s">
        <v>75</v>
      </c>
      <c r="C32" s="14" t="s">
        <v>76</v>
      </c>
      <c r="D32" s="7" t="s">
        <v>77</v>
      </c>
      <c r="E32" s="7" t="s">
        <v>10</v>
      </c>
      <c r="F32" s="4" t="n">
        <v>1921</v>
      </c>
      <c r="G32" s="14" t="s">
        <v>78</v>
      </c>
    </row>
    <row r="33" customFormat="false" ht="13.8" hidden="false" customHeight="false" outlineLevel="0" collapsed="false">
      <c r="A33" s="4"/>
      <c r="B33" s="7"/>
      <c r="C33" s="14"/>
      <c r="D33" s="7"/>
      <c r="E33" s="7"/>
      <c r="F33" s="4"/>
      <c r="G33" s="15"/>
    </row>
    <row r="34" customFormat="false" ht="13.8" hidden="false" customHeight="false" outlineLevel="0" collapsed="false">
      <c r="A34" s="4" t="s">
        <v>79</v>
      </c>
      <c r="B34" s="7" t="s">
        <v>80</v>
      </c>
      <c r="C34" s="14" t="s">
        <v>81</v>
      </c>
      <c r="D34" s="7" t="s">
        <v>82</v>
      </c>
      <c r="E34" s="7" t="s">
        <v>10</v>
      </c>
      <c r="F34" s="4" t="n">
        <v>1923</v>
      </c>
      <c r="G34" s="14" t="s">
        <v>83</v>
      </c>
    </row>
    <row r="35" customFormat="false" ht="13.8" hidden="false" customHeight="false" outlineLevel="0" collapsed="false">
      <c r="A35" s="4" t="s">
        <v>79</v>
      </c>
      <c r="B35" s="7" t="s">
        <v>84</v>
      </c>
      <c r="C35" s="14" t="s">
        <v>85</v>
      </c>
      <c r="D35" s="7"/>
      <c r="E35" s="7" t="s">
        <v>30</v>
      </c>
      <c r="F35" s="4" t="n">
        <v>1923</v>
      </c>
      <c r="G35" s="14" t="s">
        <v>86</v>
      </c>
    </row>
    <row r="36" customFormat="false" ht="13.8" hidden="false" customHeight="false" outlineLevel="0" collapsed="false">
      <c r="A36" s="4" t="s">
        <v>6</v>
      </c>
      <c r="B36" s="7" t="s">
        <v>87</v>
      </c>
      <c r="C36" s="14" t="s">
        <v>88</v>
      </c>
      <c r="D36" s="7"/>
      <c r="E36" s="7" t="s">
        <v>10</v>
      </c>
      <c r="F36" s="4" t="n">
        <v>1923</v>
      </c>
      <c r="G36" s="14" t="s">
        <v>89</v>
      </c>
    </row>
    <row r="37" customFormat="false" ht="13.8" hidden="false" customHeight="false" outlineLevel="0" collapsed="false">
      <c r="A37" s="4" t="s">
        <v>6</v>
      </c>
      <c r="B37" s="7" t="s">
        <v>90</v>
      </c>
      <c r="C37" s="14" t="s">
        <v>91</v>
      </c>
      <c r="D37" s="7"/>
      <c r="E37" s="7" t="s">
        <v>10</v>
      </c>
      <c r="F37" s="4" t="n">
        <v>1923</v>
      </c>
      <c r="G37" s="14" t="s">
        <v>92</v>
      </c>
    </row>
    <row r="38" customFormat="false" ht="13.8" hidden="false" customHeight="false" outlineLevel="0" collapsed="false">
      <c r="A38" s="4"/>
      <c r="B38" s="7"/>
      <c r="C38" s="14"/>
      <c r="D38" s="7"/>
      <c r="E38" s="7"/>
      <c r="F38" s="4"/>
      <c r="G38" s="14"/>
    </row>
    <row r="39" customFormat="false" ht="13.8" hidden="false" customHeight="false" outlineLevel="0" collapsed="false">
      <c r="A39" s="4" t="s">
        <v>52</v>
      </c>
      <c r="B39" s="7" t="s">
        <v>93</v>
      </c>
      <c r="C39" s="14" t="s">
        <v>94</v>
      </c>
      <c r="D39" s="7" t="s">
        <v>95</v>
      </c>
      <c r="E39" s="7" t="s">
        <v>10</v>
      </c>
      <c r="F39" s="4" t="n">
        <v>1924</v>
      </c>
      <c r="G39" s="14" t="s">
        <v>96</v>
      </c>
    </row>
    <row r="40" customFormat="false" ht="13.8" hidden="false" customHeight="false" outlineLevel="0" collapsed="false">
      <c r="A40" s="4" t="s">
        <v>79</v>
      </c>
      <c r="B40" s="7" t="s">
        <v>97</v>
      </c>
      <c r="C40" s="14" t="s">
        <v>98</v>
      </c>
      <c r="D40" s="7"/>
      <c r="E40" s="7" t="s">
        <v>30</v>
      </c>
      <c r="F40" s="4" t="n">
        <v>1924</v>
      </c>
      <c r="G40" s="14" t="s">
        <v>99</v>
      </c>
    </row>
    <row r="41" customFormat="false" ht="13.8" hidden="false" customHeight="false" outlineLevel="0" collapsed="false">
      <c r="A41" s="4" t="s">
        <v>6</v>
      </c>
      <c r="B41" s="7" t="s">
        <v>100</v>
      </c>
      <c r="C41" s="14" t="s">
        <v>101</v>
      </c>
      <c r="D41" s="7" t="s">
        <v>102</v>
      </c>
      <c r="E41" s="7" t="s">
        <v>10</v>
      </c>
      <c r="F41" s="4" t="n">
        <v>1924</v>
      </c>
      <c r="G41" s="14" t="s">
        <v>103</v>
      </c>
    </row>
    <row r="42" customFormat="false" ht="13.8" hidden="false" customHeight="false" outlineLevel="0" collapsed="false">
      <c r="A42" s="4"/>
      <c r="B42" s="7"/>
      <c r="C42" s="14"/>
      <c r="D42" s="7"/>
      <c r="E42" s="7"/>
      <c r="F42" s="4"/>
      <c r="G42" s="14"/>
    </row>
    <row r="43" customFormat="false" ht="13.8" hidden="false" customHeight="false" outlineLevel="0" collapsed="false">
      <c r="A43" s="4" t="s">
        <v>79</v>
      </c>
      <c r="B43" s="7" t="s">
        <v>104</v>
      </c>
      <c r="C43" s="14" t="s">
        <v>105</v>
      </c>
      <c r="D43" s="7"/>
      <c r="E43" s="7" t="s">
        <v>106</v>
      </c>
      <c r="F43" s="4" t="n">
        <v>1925</v>
      </c>
      <c r="G43" s="14" t="s">
        <v>107</v>
      </c>
    </row>
    <row r="44" customFormat="false" ht="13.8" hidden="false" customHeight="false" outlineLevel="0" collapsed="false">
      <c r="A44" s="4" t="s">
        <v>79</v>
      </c>
      <c r="B44" s="7" t="s">
        <v>108</v>
      </c>
      <c r="C44" s="14" t="s">
        <v>109</v>
      </c>
      <c r="D44" s="7" t="s">
        <v>110</v>
      </c>
      <c r="E44" s="7" t="s">
        <v>10</v>
      </c>
      <c r="F44" s="4" t="n">
        <v>1925</v>
      </c>
      <c r="G44" s="14" t="s">
        <v>111</v>
      </c>
    </row>
    <row r="45" customFormat="false" ht="13.8" hidden="false" customHeight="false" outlineLevel="0" collapsed="false">
      <c r="A45" s="4"/>
      <c r="B45" s="7"/>
      <c r="C45" s="14"/>
      <c r="D45" s="7"/>
      <c r="E45" s="7"/>
      <c r="F45" s="4"/>
      <c r="G45" s="14"/>
    </row>
    <row r="46" customFormat="false" ht="13.8" hidden="false" customHeight="false" outlineLevel="0" collapsed="false">
      <c r="A46" s="4" t="s">
        <v>79</v>
      </c>
      <c r="B46" s="7" t="s">
        <v>112</v>
      </c>
      <c r="C46" s="14" t="s">
        <v>113</v>
      </c>
      <c r="D46" s="7" t="s">
        <v>114</v>
      </c>
      <c r="E46" s="7" t="s">
        <v>10</v>
      </c>
      <c r="F46" s="4" t="n">
        <v>1926</v>
      </c>
      <c r="G46" s="14" t="s">
        <v>115</v>
      </c>
    </row>
    <row r="47" customFormat="false" ht="13.8" hidden="false" customHeight="false" outlineLevel="0" collapsed="false">
      <c r="A47" s="4" t="s">
        <v>79</v>
      </c>
      <c r="B47" s="7" t="s">
        <v>116</v>
      </c>
      <c r="C47" s="14" t="s">
        <v>117</v>
      </c>
      <c r="D47" s="7" t="s">
        <v>118</v>
      </c>
      <c r="E47" s="7" t="s">
        <v>10</v>
      </c>
      <c r="F47" s="4" t="n">
        <v>1926</v>
      </c>
      <c r="G47" s="14" t="s">
        <v>119</v>
      </c>
    </row>
    <row r="48" customFormat="false" ht="13.8" hidden="false" customHeight="false" outlineLevel="0" collapsed="false">
      <c r="A48" s="4"/>
      <c r="B48" s="7"/>
      <c r="C48" s="14"/>
      <c r="D48" s="7"/>
      <c r="E48" s="7"/>
      <c r="F48" s="4"/>
      <c r="G48" s="14"/>
    </row>
    <row r="49" customFormat="false" ht="13.8" hidden="false" customHeight="false" outlineLevel="0" collapsed="false">
      <c r="A49" s="4" t="s">
        <v>79</v>
      </c>
      <c r="B49" s="7" t="s">
        <v>120</v>
      </c>
      <c r="C49" s="14" t="s">
        <v>121</v>
      </c>
      <c r="D49" s="7" t="s">
        <v>122</v>
      </c>
      <c r="E49" s="7" t="s">
        <v>10</v>
      </c>
      <c r="F49" s="4" t="n">
        <v>1927</v>
      </c>
      <c r="G49" s="14" t="s">
        <v>123</v>
      </c>
    </row>
    <row r="50" customFormat="false" ht="13.8" hidden="false" customHeight="false" outlineLevel="0" collapsed="false">
      <c r="A50" s="4" t="s">
        <v>79</v>
      </c>
      <c r="B50" s="7" t="s">
        <v>124</v>
      </c>
      <c r="C50" s="14" t="s">
        <v>125</v>
      </c>
      <c r="D50" s="7" t="s">
        <v>126</v>
      </c>
      <c r="E50" s="7" t="s">
        <v>127</v>
      </c>
      <c r="F50" s="4" t="n">
        <v>1927</v>
      </c>
      <c r="G50" s="14" t="s">
        <v>128</v>
      </c>
    </row>
    <row r="51" customFormat="false" ht="13.8" hidden="false" customHeight="false" outlineLevel="0" collapsed="false">
      <c r="A51" s="4"/>
      <c r="B51" s="7"/>
      <c r="C51" s="14"/>
      <c r="D51" s="7"/>
      <c r="E51" s="7"/>
      <c r="F51" s="4"/>
      <c r="G51" s="14"/>
    </row>
    <row r="52" customFormat="false" ht="13.8" hidden="false" customHeight="false" outlineLevel="0" collapsed="false">
      <c r="A52" s="16"/>
      <c r="B52" s="17" t="s">
        <v>129</v>
      </c>
      <c r="C52" s="18" t="s">
        <v>130</v>
      </c>
      <c r="D52" s="17" t="s">
        <v>131</v>
      </c>
      <c r="E52" s="17" t="s">
        <v>10</v>
      </c>
      <c r="F52" s="16" t="n">
        <v>1928</v>
      </c>
      <c r="G52" s="18" t="s">
        <v>132</v>
      </c>
    </row>
    <row r="53" customFormat="false" ht="13.8" hidden="false" customHeight="false" outlineLevel="0" collapsed="false">
      <c r="A53" s="4"/>
      <c r="B53" s="7"/>
      <c r="C53" s="14"/>
      <c r="D53" s="7"/>
      <c r="E53" s="7"/>
      <c r="F53" s="4"/>
      <c r="G53" s="14"/>
    </row>
    <row r="54" customFormat="false" ht="13.8" hidden="false" customHeight="false" outlineLevel="0" collapsed="false">
      <c r="A54" s="4" t="s">
        <v>79</v>
      </c>
      <c r="B54" s="7" t="s">
        <v>133</v>
      </c>
      <c r="C54" s="14" t="s">
        <v>134</v>
      </c>
      <c r="D54" s="7" t="s">
        <v>135</v>
      </c>
      <c r="E54" s="7" t="s">
        <v>30</v>
      </c>
      <c r="F54" s="4" t="n">
        <v>1929</v>
      </c>
      <c r="G54" s="14" t="s">
        <v>136</v>
      </c>
    </row>
    <row r="55" customFormat="false" ht="13.8" hidden="false" customHeight="false" outlineLevel="0" collapsed="false">
      <c r="A55" s="4" t="s">
        <v>79</v>
      </c>
      <c r="B55" s="7" t="s">
        <v>137</v>
      </c>
      <c r="C55" s="14" t="s">
        <v>138</v>
      </c>
      <c r="D55" s="7" t="s">
        <v>46</v>
      </c>
      <c r="E55" s="7" t="s">
        <v>10</v>
      </c>
      <c r="F55" s="4" t="n">
        <v>1929</v>
      </c>
      <c r="G55" s="14" t="s">
        <v>139</v>
      </c>
    </row>
    <row r="56" customFormat="false" ht="13.8" hidden="false" customHeight="false" outlineLevel="0" collapsed="false">
      <c r="A56" s="4"/>
      <c r="B56" s="7"/>
      <c r="C56" s="14"/>
      <c r="D56" s="7"/>
      <c r="E56" s="7"/>
      <c r="F56" s="4"/>
      <c r="G56" s="14"/>
    </row>
    <row r="57" customFormat="false" ht="13.8" hidden="false" customHeight="false" outlineLevel="0" collapsed="false">
      <c r="A57" s="4" t="s">
        <v>6</v>
      </c>
      <c r="B57" s="7" t="s">
        <v>140</v>
      </c>
      <c r="C57" s="14" t="s">
        <v>46</v>
      </c>
      <c r="D57" s="7" t="s">
        <v>141</v>
      </c>
      <c r="E57" s="7" t="s">
        <v>10</v>
      </c>
      <c r="F57" s="4" t="n">
        <v>1930</v>
      </c>
      <c r="G57" s="14" t="s">
        <v>142</v>
      </c>
    </row>
    <row r="58" customFormat="false" ht="13.8" hidden="false" customHeight="false" outlineLevel="0" collapsed="false">
      <c r="A58" s="4" t="s">
        <v>79</v>
      </c>
      <c r="B58" s="7" t="s">
        <v>143</v>
      </c>
      <c r="C58" s="14" t="s">
        <v>121</v>
      </c>
      <c r="D58" s="7" t="s">
        <v>144</v>
      </c>
      <c r="E58" s="7" t="s">
        <v>10</v>
      </c>
      <c r="F58" s="4" t="n">
        <v>1930</v>
      </c>
      <c r="G58" s="14" t="s">
        <v>145</v>
      </c>
    </row>
    <row r="59" customFormat="false" ht="13.8" hidden="false" customHeight="false" outlineLevel="0" collapsed="false">
      <c r="A59" s="4" t="s">
        <v>79</v>
      </c>
      <c r="B59" s="7" t="s">
        <v>146</v>
      </c>
      <c r="C59" s="14" t="s">
        <v>147</v>
      </c>
      <c r="D59" s="7"/>
      <c r="E59" s="7" t="s">
        <v>148</v>
      </c>
      <c r="F59" s="4" t="n">
        <v>1930</v>
      </c>
      <c r="G59" s="14" t="s">
        <v>149</v>
      </c>
    </row>
    <row r="60" customFormat="false" ht="13.8" hidden="false" customHeight="false" outlineLevel="0" collapsed="false">
      <c r="A60" s="4" t="s">
        <v>79</v>
      </c>
      <c r="B60" s="7" t="s">
        <v>150</v>
      </c>
      <c r="C60" s="7" t="s">
        <v>151</v>
      </c>
      <c r="D60" s="7" t="s">
        <v>152</v>
      </c>
      <c r="E60" s="7" t="s">
        <v>10</v>
      </c>
      <c r="F60" s="4" t="n">
        <v>1930</v>
      </c>
      <c r="G60" s="7" t="s">
        <v>153</v>
      </c>
    </row>
    <row r="61" customFormat="false" ht="13.8" hidden="false" customHeight="false" outlineLevel="0" collapsed="false">
      <c r="A61" s="4"/>
      <c r="B61" s="7"/>
      <c r="C61" s="7"/>
      <c r="D61" s="7"/>
      <c r="E61" s="7"/>
      <c r="F61" s="4"/>
      <c r="G61" s="7"/>
    </row>
    <row r="62" customFormat="false" ht="13.8" hidden="false" customHeight="false" outlineLevel="0" collapsed="false">
      <c r="A62" s="4" t="s">
        <v>79</v>
      </c>
      <c r="B62" s="7" t="s">
        <v>154</v>
      </c>
      <c r="C62" s="7" t="s">
        <v>155</v>
      </c>
      <c r="D62" s="7"/>
      <c r="E62" s="7" t="s">
        <v>10</v>
      </c>
      <c r="F62" s="4" t="n">
        <v>1931</v>
      </c>
      <c r="G62" s="7" t="s">
        <v>156</v>
      </c>
    </row>
    <row r="63" customFormat="false" ht="13.8" hidden="false" customHeight="false" outlineLevel="0" collapsed="false">
      <c r="A63" s="4" t="s">
        <v>79</v>
      </c>
      <c r="B63" s="7" t="s">
        <v>157</v>
      </c>
      <c r="C63" s="7" t="s">
        <v>158</v>
      </c>
      <c r="D63" s="7" t="s">
        <v>159</v>
      </c>
      <c r="E63" s="7" t="s">
        <v>10</v>
      </c>
      <c r="F63" s="4" t="n">
        <v>1931</v>
      </c>
      <c r="G63" s="7"/>
    </row>
    <row r="64" customFormat="false" ht="13.8" hidden="false" customHeight="false" outlineLevel="0" collapsed="false">
      <c r="A64" s="4" t="s">
        <v>79</v>
      </c>
      <c r="B64" s="7" t="s">
        <v>160</v>
      </c>
      <c r="C64" s="7" t="s">
        <v>161</v>
      </c>
      <c r="D64" s="7" t="s">
        <v>162</v>
      </c>
      <c r="E64" s="7" t="s">
        <v>10</v>
      </c>
      <c r="F64" s="4" t="n">
        <v>1931</v>
      </c>
      <c r="G64" s="7" t="s">
        <v>163</v>
      </c>
    </row>
    <row r="65" customFormat="false" ht="13.8" hidden="false" customHeight="false" outlineLevel="0" collapsed="false">
      <c r="A65" s="4" t="s">
        <v>79</v>
      </c>
      <c r="B65" s="7" t="s">
        <v>164</v>
      </c>
      <c r="C65" s="7" t="s">
        <v>109</v>
      </c>
      <c r="D65" s="7" t="s">
        <v>165</v>
      </c>
      <c r="E65" s="7" t="s">
        <v>10</v>
      </c>
      <c r="F65" s="4" t="n">
        <v>1931</v>
      </c>
      <c r="G65" s="7" t="s">
        <v>166</v>
      </c>
    </row>
    <row r="66" customFormat="false" ht="13.8" hidden="false" customHeight="false" outlineLevel="0" collapsed="false">
      <c r="A66" s="4" t="s">
        <v>79</v>
      </c>
      <c r="B66" s="7" t="s">
        <v>167</v>
      </c>
      <c r="C66" s="7" t="s">
        <v>77</v>
      </c>
      <c r="D66" s="7" t="s">
        <v>168</v>
      </c>
      <c r="E66" s="7" t="s">
        <v>10</v>
      </c>
      <c r="F66" s="4" t="n">
        <v>1931</v>
      </c>
      <c r="G66" s="7" t="s">
        <v>169</v>
      </c>
    </row>
    <row r="67" customFormat="false" ht="13.8" hidden="false" customHeight="false" outlineLevel="0" collapsed="false">
      <c r="A67" s="4" t="s">
        <v>79</v>
      </c>
      <c r="B67" s="7" t="s">
        <v>170</v>
      </c>
      <c r="C67" s="7" t="s">
        <v>171</v>
      </c>
      <c r="D67" s="7" t="s">
        <v>172</v>
      </c>
      <c r="E67" s="7" t="s">
        <v>10</v>
      </c>
      <c r="F67" s="4" t="n">
        <v>1931</v>
      </c>
      <c r="G67" s="7" t="s">
        <v>173</v>
      </c>
    </row>
    <row r="68" customFormat="false" ht="13.8" hidden="false" customHeight="false" outlineLevel="0" collapsed="false">
      <c r="A68" s="4" t="s">
        <v>6</v>
      </c>
      <c r="B68" s="7" t="s">
        <v>174</v>
      </c>
      <c r="C68" s="7" t="s">
        <v>175</v>
      </c>
      <c r="D68" s="7" t="s">
        <v>38</v>
      </c>
      <c r="E68" s="7" t="s">
        <v>176</v>
      </c>
      <c r="F68" s="4" t="n">
        <v>1931</v>
      </c>
      <c r="G68" s="7" t="s">
        <v>177</v>
      </c>
    </row>
    <row r="69" customFormat="false" ht="13.8" hidden="false" customHeight="false" outlineLevel="0" collapsed="false">
      <c r="A69" s="4" t="s">
        <v>6</v>
      </c>
      <c r="B69" s="7" t="s">
        <v>178</v>
      </c>
      <c r="C69" s="7" t="s">
        <v>179</v>
      </c>
      <c r="D69" s="7" t="s">
        <v>180</v>
      </c>
      <c r="E69" s="7" t="s">
        <v>10</v>
      </c>
      <c r="F69" s="4" t="n">
        <v>1931</v>
      </c>
      <c r="G69" s="7" t="s">
        <v>181</v>
      </c>
    </row>
    <row r="70" customFormat="false" ht="13.8" hidden="false" customHeight="false" outlineLevel="0" collapsed="false">
      <c r="A70" s="4" t="s">
        <v>6</v>
      </c>
      <c r="B70" s="7" t="s">
        <v>182</v>
      </c>
      <c r="C70" s="7" t="s">
        <v>183</v>
      </c>
      <c r="D70" s="7" t="s">
        <v>184</v>
      </c>
      <c r="E70" s="7" t="s">
        <v>10</v>
      </c>
      <c r="F70" s="4" t="n">
        <v>1931</v>
      </c>
      <c r="G70" s="7" t="s">
        <v>185</v>
      </c>
    </row>
    <row r="71" customFormat="false" ht="13.8" hidden="false" customHeight="false" outlineLevel="0" collapsed="false">
      <c r="A71" s="4"/>
      <c r="B71" s="7"/>
      <c r="C71" s="7"/>
      <c r="D71" s="7"/>
      <c r="E71" s="7"/>
      <c r="F71" s="4"/>
      <c r="G71" s="7"/>
    </row>
    <row r="72" customFormat="false" ht="13.8" hidden="false" customHeight="false" outlineLevel="0" collapsed="false">
      <c r="A72" s="4" t="s">
        <v>79</v>
      </c>
      <c r="B72" s="7" t="s">
        <v>186</v>
      </c>
      <c r="C72" s="7" t="s">
        <v>187</v>
      </c>
      <c r="D72" s="7" t="s">
        <v>188</v>
      </c>
      <c r="E72" s="7" t="s">
        <v>10</v>
      </c>
      <c r="F72" s="4" t="n">
        <v>1932</v>
      </c>
      <c r="G72" s="7" t="s">
        <v>189</v>
      </c>
    </row>
    <row r="73" customFormat="false" ht="13.8" hidden="false" customHeight="false" outlineLevel="0" collapsed="false">
      <c r="A73" s="4" t="s">
        <v>79</v>
      </c>
      <c r="B73" s="7" t="s">
        <v>190</v>
      </c>
      <c r="C73" s="7" t="s">
        <v>101</v>
      </c>
      <c r="D73" s="7" t="s">
        <v>191</v>
      </c>
      <c r="E73" s="7" t="s">
        <v>10</v>
      </c>
      <c r="F73" s="4" t="n">
        <v>1932</v>
      </c>
      <c r="G73" s="7" t="s">
        <v>192</v>
      </c>
    </row>
    <row r="74" customFormat="false" ht="13.8" hidden="false" customHeight="false" outlineLevel="0" collapsed="false">
      <c r="A74" s="4" t="s">
        <v>79</v>
      </c>
      <c r="B74" s="7" t="s">
        <v>193</v>
      </c>
      <c r="C74" s="7" t="s">
        <v>21</v>
      </c>
      <c r="D74" s="7" t="s">
        <v>194</v>
      </c>
      <c r="E74" s="7" t="s">
        <v>30</v>
      </c>
      <c r="F74" s="4" t="n">
        <v>1932</v>
      </c>
      <c r="G74" s="7" t="s">
        <v>195</v>
      </c>
    </row>
    <row r="75" customFormat="false" ht="13.8" hidden="false" customHeight="false" outlineLevel="0" collapsed="false">
      <c r="A75" s="4" t="s">
        <v>79</v>
      </c>
      <c r="B75" s="7" t="s">
        <v>196</v>
      </c>
      <c r="C75" s="7" t="s">
        <v>197</v>
      </c>
      <c r="D75" s="7" t="s">
        <v>198</v>
      </c>
      <c r="E75" s="7" t="s">
        <v>30</v>
      </c>
      <c r="F75" s="4" t="n">
        <v>1932</v>
      </c>
      <c r="G75" s="7" t="s">
        <v>199</v>
      </c>
    </row>
    <row r="76" customFormat="false" ht="13.8" hidden="false" customHeight="false" outlineLevel="0" collapsed="false">
      <c r="A76" s="4" t="s">
        <v>79</v>
      </c>
      <c r="B76" s="7" t="s">
        <v>200</v>
      </c>
      <c r="C76" s="7" t="s">
        <v>20</v>
      </c>
      <c r="D76" s="7" t="s">
        <v>201</v>
      </c>
      <c r="E76" s="7" t="s">
        <v>10</v>
      </c>
      <c r="F76" s="4" t="n">
        <v>1932</v>
      </c>
      <c r="G76" s="7" t="s">
        <v>202</v>
      </c>
    </row>
    <row r="77" customFormat="false" ht="13.8" hidden="false" customHeight="false" outlineLevel="0" collapsed="false">
      <c r="A77" s="4" t="s">
        <v>6</v>
      </c>
      <c r="B77" s="7" t="s">
        <v>35</v>
      </c>
      <c r="C77" s="7" t="s">
        <v>66</v>
      </c>
      <c r="D77" s="7" t="s">
        <v>20</v>
      </c>
      <c r="E77" s="7" t="s">
        <v>8</v>
      </c>
      <c r="F77" s="4" t="n">
        <v>1932</v>
      </c>
      <c r="G77" s="7" t="s">
        <v>203</v>
      </c>
    </row>
    <row r="78" customFormat="false" ht="13.8" hidden="false" customHeight="false" outlineLevel="0" collapsed="false">
      <c r="A78" s="4"/>
      <c r="B78" s="7"/>
      <c r="C78" s="7"/>
      <c r="D78" s="7"/>
      <c r="E78" s="7"/>
      <c r="F78" s="4"/>
      <c r="G78" s="7"/>
    </row>
    <row r="79" customFormat="false" ht="13.8" hidden="false" customHeight="false" outlineLevel="0" collapsed="false">
      <c r="A79" s="4" t="s">
        <v>79</v>
      </c>
      <c r="B79" s="7" t="s">
        <v>204</v>
      </c>
      <c r="C79" s="7" t="s">
        <v>205</v>
      </c>
      <c r="D79" s="7" t="s">
        <v>206</v>
      </c>
      <c r="E79" s="7" t="s">
        <v>10</v>
      </c>
      <c r="F79" s="4" t="n">
        <v>1933</v>
      </c>
      <c r="G79" s="7" t="s">
        <v>207</v>
      </c>
    </row>
    <row r="80" customFormat="false" ht="13.8" hidden="false" customHeight="false" outlineLevel="0" collapsed="false">
      <c r="A80" s="4" t="s">
        <v>6</v>
      </c>
      <c r="B80" s="7" t="s">
        <v>208</v>
      </c>
      <c r="C80" s="7" t="s">
        <v>191</v>
      </c>
      <c r="D80" s="7" t="s">
        <v>209</v>
      </c>
      <c r="E80" s="7" t="s">
        <v>210</v>
      </c>
      <c r="F80" s="4" t="n">
        <v>1933</v>
      </c>
      <c r="G80" s="7" t="s">
        <v>211</v>
      </c>
    </row>
    <row r="81" customFormat="false" ht="13.8" hidden="false" customHeight="false" outlineLevel="0" collapsed="false">
      <c r="A81" s="4" t="s">
        <v>6</v>
      </c>
      <c r="B81" s="7" t="s">
        <v>212</v>
      </c>
      <c r="C81" s="7" t="s">
        <v>213</v>
      </c>
      <c r="D81" s="7" t="s">
        <v>109</v>
      </c>
      <c r="E81" s="7" t="s">
        <v>214</v>
      </c>
      <c r="F81" s="4" t="n">
        <v>1933</v>
      </c>
      <c r="G81" s="7" t="s">
        <v>215</v>
      </c>
    </row>
    <row r="82" customFormat="false" ht="13.8" hidden="false" customHeight="false" outlineLevel="0" collapsed="false">
      <c r="A82" s="4" t="s">
        <v>6</v>
      </c>
      <c r="B82" s="7" t="s">
        <v>216</v>
      </c>
      <c r="C82" s="7" t="s">
        <v>217</v>
      </c>
      <c r="D82" s="7"/>
      <c r="E82" s="7" t="s">
        <v>214</v>
      </c>
      <c r="F82" s="4"/>
      <c r="G82" s="7"/>
    </row>
    <row r="83" customFormat="false" ht="13.8" hidden="false" customHeight="false" outlineLevel="0" collapsed="false">
      <c r="A83" s="4" t="s">
        <v>6</v>
      </c>
      <c r="B83" s="7" t="s">
        <v>124</v>
      </c>
      <c r="C83" s="7" t="s">
        <v>218</v>
      </c>
      <c r="D83" s="7" t="s">
        <v>219</v>
      </c>
      <c r="E83" s="7" t="s">
        <v>10</v>
      </c>
      <c r="F83" s="4" t="n">
        <v>1933</v>
      </c>
      <c r="G83" s="7" t="s">
        <v>220</v>
      </c>
    </row>
    <row r="84" customFormat="false" ht="13.8" hidden="false" customHeight="false" outlineLevel="0" collapsed="false">
      <c r="A84" s="4" t="s">
        <v>79</v>
      </c>
      <c r="B84" s="7" t="s">
        <v>221</v>
      </c>
      <c r="C84" s="7" t="s">
        <v>101</v>
      </c>
      <c r="D84" s="7" t="s">
        <v>222</v>
      </c>
      <c r="E84" s="7" t="s">
        <v>30</v>
      </c>
      <c r="F84" s="4" t="n">
        <v>1933</v>
      </c>
      <c r="G84" s="7" t="s">
        <v>223</v>
      </c>
    </row>
    <row r="85" customFormat="false" ht="13.8" hidden="false" customHeight="false" outlineLevel="0" collapsed="false">
      <c r="A85" s="4" t="s">
        <v>79</v>
      </c>
      <c r="B85" s="7" t="s">
        <v>224</v>
      </c>
      <c r="C85" s="7" t="s">
        <v>225</v>
      </c>
      <c r="D85" s="7" t="s">
        <v>191</v>
      </c>
      <c r="E85" s="7" t="s">
        <v>10</v>
      </c>
      <c r="F85" s="4" t="n">
        <v>1933</v>
      </c>
      <c r="G85" s="7" t="s">
        <v>226</v>
      </c>
    </row>
    <row r="86" customFormat="false" ht="13.8" hidden="false" customHeight="false" outlineLevel="0" collapsed="false">
      <c r="A86" s="4"/>
      <c r="B86" s="7"/>
      <c r="C86" s="7"/>
      <c r="D86" s="7"/>
      <c r="E86" s="7"/>
      <c r="F86" s="4"/>
      <c r="G86" s="7"/>
    </row>
    <row r="87" customFormat="false" ht="13.8" hidden="false" customHeight="false" outlineLevel="0" collapsed="false">
      <c r="A87" s="4" t="s">
        <v>6</v>
      </c>
      <c r="B87" s="7" t="s">
        <v>227</v>
      </c>
      <c r="C87" s="7" t="s">
        <v>76</v>
      </c>
      <c r="D87" s="7" t="s">
        <v>101</v>
      </c>
      <c r="E87" s="7" t="s">
        <v>10</v>
      </c>
      <c r="F87" s="4" t="n">
        <v>1934</v>
      </c>
      <c r="G87" s="7" t="s">
        <v>228</v>
      </c>
    </row>
    <row r="88" customFormat="false" ht="13.8" hidden="false" customHeight="false" outlineLevel="0" collapsed="false">
      <c r="A88" s="4" t="s">
        <v>79</v>
      </c>
      <c r="B88" s="7" t="s">
        <v>39</v>
      </c>
      <c r="C88" s="7" t="s">
        <v>229</v>
      </c>
      <c r="D88" s="7" t="s">
        <v>230</v>
      </c>
      <c r="E88" s="7" t="s">
        <v>10</v>
      </c>
      <c r="F88" s="4" t="n">
        <v>1934</v>
      </c>
      <c r="G88" s="7" t="s">
        <v>231</v>
      </c>
    </row>
    <row r="89" customFormat="false" ht="13.8" hidden="false" customHeight="false" outlineLevel="0" collapsed="false">
      <c r="A89" s="4"/>
      <c r="B89" s="7"/>
      <c r="C89" s="7"/>
      <c r="D89" s="7"/>
      <c r="E89" s="7"/>
      <c r="F89" s="4"/>
      <c r="G89" s="7"/>
    </row>
    <row r="90" customFormat="false" ht="13.8" hidden="false" customHeight="false" outlineLevel="0" collapsed="false">
      <c r="A90" s="4" t="s">
        <v>79</v>
      </c>
      <c r="B90" s="7" t="s">
        <v>232</v>
      </c>
      <c r="C90" s="7" t="s">
        <v>233</v>
      </c>
      <c r="D90" s="7" t="s">
        <v>234</v>
      </c>
      <c r="E90" s="7" t="s">
        <v>235</v>
      </c>
      <c r="F90" s="4" t="n">
        <v>1935</v>
      </c>
      <c r="G90" s="7" t="s">
        <v>236</v>
      </c>
    </row>
    <row r="91" customFormat="false" ht="13.8" hidden="false" customHeight="false" outlineLevel="0" collapsed="false">
      <c r="A91" s="4" t="s">
        <v>6</v>
      </c>
      <c r="B91" s="7" t="s">
        <v>237</v>
      </c>
      <c r="C91" s="7" t="s">
        <v>238</v>
      </c>
      <c r="D91" s="7" t="s">
        <v>239</v>
      </c>
      <c r="E91" s="7" t="s">
        <v>10</v>
      </c>
      <c r="F91" s="4" t="n">
        <v>1935</v>
      </c>
      <c r="G91" s="7" t="s">
        <v>240</v>
      </c>
    </row>
    <row r="92" customFormat="false" ht="13.8" hidden="false" customHeight="false" outlineLevel="0" collapsed="false">
      <c r="A92" s="4" t="s">
        <v>79</v>
      </c>
      <c r="B92" s="7" t="s">
        <v>241</v>
      </c>
      <c r="C92" s="7" t="s">
        <v>242</v>
      </c>
      <c r="D92" s="7" t="s">
        <v>243</v>
      </c>
      <c r="E92" s="7" t="s">
        <v>10</v>
      </c>
      <c r="F92" s="4" t="n">
        <v>1935</v>
      </c>
      <c r="G92" s="7" t="s">
        <v>244</v>
      </c>
    </row>
    <row r="93" customFormat="false" ht="13.8" hidden="false" customHeight="false" outlineLevel="0" collapsed="false">
      <c r="A93" s="4"/>
      <c r="B93" s="7"/>
      <c r="C93" s="7"/>
      <c r="D93" s="7"/>
      <c r="E93" s="7"/>
      <c r="F93" s="4"/>
      <c r="G93" s="7"/>
    </row>
    <row r="94" customFormat="false" ht="13.8" hidden="false" customHeight="false" outlineLevel="0" collapsed="false">
      <c r="A94" s="4" t="s">
        <v>245</v>
      </c>
      <c r="B94" s="7" t="s">
        <v>227</v>
      </c>
      <c r="C94" s="7" t="s">
        <v>76</v>
      </c>
      <c r="D94" s="7" t="s">
        <v>101</v>
      </c>
      <c r="E94" s="7" t="s">
        <v>10</v>
      </c>
      <c r="F94" s="4" t="n">
        <v>1936</v>
      </c>
      <c r="G94" s="7" t="s">
        <v>246</v>
      </c>
    </row>
    <row r="95" customFormat="false" ht="13.8" hidden="false" customHeight="false" outlineLevel="0" collapsed="false">
      <c r="A95" s="4" t="s">
        <v>6</v>
      </c>
      <c r="B95" s="7" t="s">
        <v>247</v>
      </c>
      <c r="C95" s="7" t="s">
        <v>16</v>
      </c>
      <c r="D95" s="7" t="s">
        <v>248</v>
      </c>
      <c r="E95" s="7" t="s">
        <v>10</v>
      </c>
      <c r="F95" s="4" t="n">
        <v>1936</v>
      </c>
      <c r="G95" s="7" t="s">
        <v>249</v>
      </c>
    </row>
    <row r="96" customFormat="false" ht="13.8" hidden="false" customHeight="false" outlineLevel="0" collapsed="false">
      <c r="A96" s="4" t="s">
        <v>6</v>
      </c>
      <c r="B96" s="7" t="s">
        <v>250</v>
      </c>
      <c r="C96" s="7" t="s">
        <v>251</v>
      </c>
      <c r="D96" s="7" t="s">
        <v>252</v>
      </c>
      <c r="E96" s="7" t="s">
        <v>253</v>
      </c>
      <c r="F96" s="4" t="n">
        <v>1937</v>
      </c>
      <c r="G96" s="7" t="s">
        <v>254</v>
      </c>
    </row>
    <row r="97" customFormat="false" ht="13.8" hidden="false" customHeight="false" outlineLevel="0" collapsed="false">
      <c r="A97" s="4" t="s">
        <v>79</v>
      </c>
      <c r="B97" s="7" t="s">
        <v>255</v>
      </c>
      <c r="C97" s="7" t="s">
        <v>256</v>
      </c>
      <c r="D97" s="7" t="s">
        <v>257</v>
      </c>
      <c r="E97" s="7" t="s">
        <v>258</v>
      </c>
      <c r="F97" s="4" t="n">
        <v>1936</v>
      </c>
      <c r="G97" s="7" t="s">
        <v>259</v>
      </c>
    </row>
    <row r="98" customFormat="false" ht="13.8" hidden="false" customHeight="false" outlineLevel="0" collapsed="false">
      <c r="A98" s="4" t="s">
        <v>79</v>
      </c>
      <c r="B98" s="7" t="s">
        <v>260</v>
      </c>
      <c r="C98" s="7" t="s">
        <v>261</v>
      </c>
      <c r="D98" s="7"/>
      <c r="E98" s="7" t="s">
        <v>10</v>
      </c>
      <c r="F98" s="4" t="n">
        <v>1936</v>
      </c>
      <c r="G98" s="7" t="s">
        <v>262</v>
      </c>
    </row>
    <row r="99" customFormat="false" ht="13.8" hidden="false" customHeight="false" outlineLevel="0" collapsed="false">
      <c r="A99" s="4"/>
      <c r="B99" s="7"/>
      <c r="C99" s="7"/>
      <c r="D99" s="7"/>
      <c r="E99" s="7"/>
      <c r="F99" s="4"/>
      <c r="G99" s="7"/>
    </row>
    <row r="100" customFormat="false" ht="13.8" hidden="false" customHeight="false" outlineLevel="0" collapsed="false">
      <c r="A100" s="4" t="s">
        <v>79</v>
      </c>
      <c r="B100" s="7" t="s">
        <v>263</v>
      </c>
      <c r="C100" s="7" t="s">
        <v>118</v>
      </c>
      <c r="D100" s="7" t="s">
        <v>213</v>
      </c>
      <c r="E100" s="7" t="s">
        <v>10</v>
      </c>
      <c r="F100" s="4" t="n">
        <v>1938</v>
      </c>
      <c r="G100" s="7" t="s">
        <v>264</v>
      </c>
    </row>
    <row r="101" customFormat="false" ht="13.8" hidden="false" customHeight="false" outlineLevel="0" collapsed="false">
      <c r="A101" s="4" t="s">
        <v>79</v>
      </c>
      <c r="B101" s="7" t="s">
        <v>39</v>
      </c>
      <c r="C101" s="7" t="s">
        <v>265</v>
      </c>
      <c r="D101" s="7" t="s">
        <v>266</v>
      </c>
      <c r="E101" s="7" t="s">
        <v>10</v>
      </c>
      <c r="F101" s="4" t="n">
        <v>1938</v>
      </c>
      <c r="G101" s="7" t="s">
        <v>267</v>
      </c>
    </row>
    <row r="102" customFormat="false" ht="13.8" hidden="false" customHeight="false" outlineLevel="0" collapsed="false">
      <c r="A102" s="4" t="s">
        <v>79</v>
      </c>
      <c r="B102" s="7" t="s">
        <v>268</v>
      </c>
      <c r="C102" s="7" t="s">
        <v>109</v>
      </c>
      <c r="D102" s="7" t="s">
        <v>269</v>
      </c>
      <c r="E102" s="7" t="s">
        <v>10</v>
      </c>
      <c r="F102" s="4" t="n">
        <v>1938</v>
      </c>
      <c r="G102" s="7" t="s">
        <v>270</v>
      </c>
    </row>
    <row r="103" customFormat="false" ht="13.8" hidden="false" customHeight="false" outlineLevel="0" collapsed="false">
      <c r="A103" s="4" t="s">
        <v>79</v>
      </c>
      <c r="B103" s="7" t="s">
        <v>271</v>
      </c>
      <c r="C103" s="7" t="s">
        <v>272</v>
      </c>
      <c r="D103" s="7" t="s">
        <v>273</v>
      </c>
      <c r="E103" s="7" t="s">
        <v>258</v>
      </c>
      <c r="F103" s="4" t="n">
        <v>1938</v>
      </c>
      <c r="G103" s="7" t="s">
        <v>274</v>
      </c>
    </row>
    <row r="104" customFormat="false" ht="13.8" hidden="false" customHeight="false" outlineLevel="0" collapsed="false">
      <c r="A104" s="4" t="s">
        <v>6</v>
      </c>
      <c r="B104" s="7" t="s">
        <v>275</v>
      </c>
      <c r="C104" s="7" t="s">
        <v>276</v>
      </c>
      <c r="D104" s="7"/>
      <c r="E104" s="7" t="s">
        <v>10</v>
      </c>
      <c r="F104" s="4" t="n">
        <v>1938</v>
      </c>
      <c r="G104" s="7" t="s">
        <v>277</v>
      </c>
    </row>
    <row r="105" customFormat="false" ht="13.8" hidden="false" customHeight="false" outlineLevel="0" collapsed="false">
      <c r="A105" s="4"/>
      <c r="B105" s="7"/>
      <c r="C105" s="7"/>
      <c r="D105" s="7"/>
      <c r="E105" s="7"/>
      <c r="F105" s="4"/>
      <c r="G105" s="7"/>
    </row>
    <row r="106" customFormat="false" ht="13.8" hidden="false" customHeight="false" outlineLevel="0" collapsed="false">
      <c r="A106" s="4" t="s">
        <v>79</v>
      </c>
      <c r="B106" s="7" t="s">
        <v>278</v>
      </c>
      <c r="C106" s="7" t="s">
        <v>279</v>
      </c>
      <c r="D106" s="7" t="s">
        <v>280</v>
      </c>
      <c r="E106" s="7" t="s">
        <v>8</v>
      </c>
      <c r="F106" s="4" t="n">
        <v>1939</v>
      </c>
      <c r="G106" s="7" t="s">
        <v>281</v>
      </c>
    </row>
    <row r="107" customFormat="false" ht="13.8" hidden="false" customHeight="false" outlineLevel="0" collapsed="false">
      <c r="A107" s="4" t="s">
        <v>6</v>
      </c>
      <c r="B107" s="7" t="s">
        <v>282</v>
      </c>
      <c r="C107" s="7" t="s">
        <v>113</v>
      </c>
      <c r="D107" s="7" t="s">
        <v>283</v>
      </c>
      <c r="E107" s="7" t="s">
        <v>10</v>
      </c>
      <c r="F107" s="4" t="n">
        <v>1939</v>
      </c>
      <c r="G107" s="7" t="s">
        <v>284</v>
      </c>
    </row>
    <row r="108" customFormat="false" ht="13.8" hidden="false" customHeight="false" outlineLevel="0" collapsed="false">
      <c r="A108" s="4" t="s">
        <v>245</v>
      </c>
      <c r="B108" s="7" t="s">
        <v>247</v>
      </c>
      <c r="C108" s="7" t="s">
        <v>16</v>
      </c>
      <c r="D108" s="7" t="s">
        <v>248</v>
      </c>
      <c r="E108" s="7" t="s">
        <v>30</v>
      </c>
      <c r="F108" s="4" t="n">
        <v>1939</v>
      </c>
      <c r="G108" s="7" t="str">
        <f aca="false">HYPERLINK("http://uwashingtonworldcatorgoffcampuslibwashingtonedu/title/study-on-the-bordered-pits-of-douglas-fir-with-reference-to-the-permeability-of-the-wood-to-liquids/oclc/7544915&amp;referer=brief_results","A study on the bordered pits of Douglas fir with reference to the permeability of the wood to liquids")</f>
        <v>A study on the bordered pits of Douglas fir with reference to the permeability of the wood to liquids</v>
      </c>
    </row>
    <row r="109" customFormat="false" ht="13.8" hidden="false" customHeight="false" outlineLevel="0" collapsed="false">
      <c r="A109" s="4" t="s">
        <v>245</v>
      </c>
      <c r="B109" s="7" t="s">
        <v>285</v>
      </c>
      <c r="C109" s="7" t="s">
        <v>286</v>
      </c>
      <c r="D109" s="7" t="s">
        <v>287</v>
      </c>
      <c r="E109" s="7" t="s">
        <v>258</v>
      </c>
      <c r="F109" s="4" t="n">
        <v>1939</v>
      </c>
      <c r="G109" s="7" t="s">
        <v>288</v>
      </c>
    </row>
    <row r="110" customFormat="false" ht="13.8" hidden="false" customHeight="false" outlineLevel="0" collapsed="false">
      <c r="A110" s="4"/>
      <c r="B110" s="7"/>
      <c r="C110" s="7"/>
      <c r="D110" s="7"/>
      <c r="E110" s="7"/>
      <c r="F110" s="4"/>
      <c r="G110" s="19"/>
    </row>
    <row r="111" customFormat="false" ht="13.8" hidden="false" customHeight="false" outlineLevel="0" collapsed="false">
      <c r="A111" s="4" t="s">
        <v>6</v>
      </c>
      <c r="B111" s="7" t="s">
        <v>289</v>
      </c>
      <c r="C111" s="7" t="s">
        <v>290</v>
      </c>
      <c r="D111" s="7" t="s">
        <v>291</v>
      </c>
      <c r="E111" s="7" t="s">
        <v>10</v>
      </c>
      <c r="F111" s="4" t="n">
        <v>1940</v>
      </c>
      <c r="G111" s="7" t="s">
        <v>292</v>
      </c>
    </row>
    <row r="112" customFormat="false" ht="13.8" hidden="false" customHeight="false" outlineLevel="0" collapsed="false">
      <c r="A112" s="4"/>
      <c r="B112" s="7"/>
      <c r="C112" s="7"/>
      <c r="D112" s="7"/>
      <c r="E112" s="7"/>
      <c r="F112" s="4"/>
      <c r="G112" s="7"/>
    </row>
    <row r="113" customFormat="false" ht="13.8" hidden="false" customHeight="false" outlineLevel="0" collapsed="false">
      <c r="A113" s="4" t="s">
        <v>79</v>
      </c>
      <c r="B113" s="7" t="s">
        <v>293</v>
      </c>
      <c r="C113" s="7" t="s">
        <v>239</v>
      </c>
      <c r="D113" s="7" t="s">
        <v>70</v>
      </c>
      <c r="E113" s="7" t="s">
        <v>10</v>
      </c>
      <c r="F113" s="4" t="n">
        <v>1941</v>
      </c>
      <c r="G113" s="7" t="s">
        <v>294</v>
      </c>
    </row>
    <row r="114" customFormat="false" ht="13.8" hidden="false" customHeight="false" outlineLevel="0" collapsed="false">
      <c r="A114" s="4" t="s">
        <v>6</v>
      </c>
      <c r="B114" s="7" t="s">
        <v>295</v>
      </c>
      <c r="C114" s="7" t="s">
        <v>133</v>
      </c>
      <c r="D114" s="7" t="s">
        <v>296</v>
      </c>
      <c r="E114" s="7" t="s">
        <v>10</v>
      </c>
      <c r="F114" s="4" t="n">
        <v>1941</v>
      </c>
      <c r="G114" s="7" t="s">
        <v>297</v>
      </c>
    </row>
    <row r="115" customFormat="false" ht="13.8" hidden="false" customHeight="false" outlineLevel="0" collapsed="false">
      <c r="A115" s="4"/>
      <c r="B115" s="7"/>
      <c r="C115" s="7"/>
      <c r="D115" s="7"/>
      <c r="E115" s="7"/>
      <c r="F115" s="4"/>
      <c r="G115" s="7"/>
    </row>
    <row r="116" customFormat="false" ht="13.8" hidden="false" customHeight="false" outlineLevel="0" collapsed="false">
      <c r="A116" s="4" t="s">
        <v>79</v>
      </c>
      <c r="B116" s="7" t="s">
        <v>298</v>
      </c>
      <c r="C116" s="7" t="s">
        <v>20</v>
      </c>
      <c r="D116" s="7" t="s">
        <v>299</v>
      </c>
      <c r="E116" s="7" t="s">
        <v>300</v>
      </c>
      <c r="F116" s="4" t="n">
        <v>1942</v>
      </c>
      <c r="G116" s="7" t="s">
        <v>301</v>
      </c>
    </row>
    <row r="117" customFormat="false" ht="13.8" hidden="false" customHeight="false" outlineLevel="0" collapsed="false">
      <c r="A117" s="4" t="s">
        <v>79</v>
      </c>
      <c r="B117" s="7" t="s">
        <v>302</v>
      </c>
      <c r="C117" s="7" t="s">
        <v>303</v>
      </c>
      <c r="D117" s="7" t="s">
        <v>304</v>
      </c>
      <c r="E117" s="7" t="s">
        <v>10</v>
      </c>
      <c r="F117" s="20" t="n">
        <v>1942</v>
      </c>
      <c r="G117" s="7" t="s">
        <v>305</v>
      </c>
    </row>
    <row r="118" customFormat="false" ht="13.8" hidden="false" customHeight="false" outlineLevel="0" collapsed="false">
      <c r="A118" s="4" t="s">
        <v>79</v>
      </c>
      <c r="B118" s="7" t="s">
        <v>306</v>
      </c>
      <c r="C118" s="7" t="s">
        <v>20</v>
      </c>
      <c r="D118" s="7" t="s">
        <v>102</v>
      </c>
      <c r="E118" s="7" t="s">
        <v>25</v>
      </c>
      <c r="F118" s="4" t="n">
        <v>1942</v>
      </c>
      <c r="G118" s="7" t="s">
        <v>307</v>
      </c>
    </row>
    <row r="119" customFormat="false" ht="13.8" hidden="false" customHeight="false" outlineLevel="0" collapsed="false">
      <c r="A119" s="4"/>
      <c r="B119" s="7"/>
      <c r="C119" s="7"/>
      <c r="D119" s="7"/>
      <c r="E119" s="7"/>
      <c r="F119" s="4"/>
      <c r="G119" s="7"/>
    </row>
    <row r="120" customFormat="false" ht="13.8" hidden="false" customHeight="false" outlineLevel="0" collapsed="false">
      <c r="A120" s="4" t="s">
        <v>245</v>
      </c>
      <c r="B120" s="7" t="s">
        <v>308</v>
      </c>
      <c r="C120" s="7" t="s">
        <v>309</v>
      </c>
      <c r="D120" s="7" t="s">
        <v>310</v>
      </c>
      <c r="E120" s="7" t="s">
        <v>300</v>
      </c>
      <c r="F120" s="4" t="n">
        <v>1945</v>
      </c>
      <c r="G120" s="7" t="s">
        <v>311</v>
      </c>
    </row>
    <row r="121" customFormat="false" ht="13.8" hidden="false" customHeight="false" outlineLevel="0" collapsed="false">
      <c r="A121" s="4"/>
      <c r="B121" s="7"/>
      <c r="C121" s="7"/>
      <c r="D121" s="7"/>
      <c r="E121" s="7"/>
      <c r="F121" s="4"/>
      <c r="G121" s="7"/>
    </row>
    <row r="122" customFormat="false" ht="13.8" hidden="false" customHeight="false" outlineLevel="0" collapsed="false">
      <c r="A122" s="4" t="s">
        <v>79</v>
      </c>
      <c r="B122" s="7" t="s">
        <v>312</v>
      </c>
      <c r="C122" s="7" t="s">
        <v>239</v>
      </c>
      <c r="D122" s="7" t="s">
        <v>313</v>
      </c>
      <c r="E122" s="7" t="s">
        <v>235</v>
      </c>
      <c r="F122" s="4" t="n">
        <v>1946</v>
      </c>
      <c r="G122" s="7" t="s">
        <v>314</v>
      </c>
    </row>
    <row r="123" customFormat="false" ht="13.8" hidden="false" customHeight="false" outlineLevel="0" collapsed="false">
      <c r="A123" s="4" t="s">
        <v>79</v>
      </c>
      <c r="B123" s="7" t="s">
        <v>315</v>
      </c>
      <c r="C123" s="7" t="s">
        <v>316</v>
      </c>
      <c r="D123" s="7"/>
      <c r="E123" s="7" t="s">
        <v>243</v>
      </c>
      <c r="F123" s="4" t="n">
        <v>1946</v>
      </c>
      <c r="G123" s="7" t="s">
        <v>317</v>
      </c>
    </row>
    <row r="124" customFormat="false" ht="13.8" hidden="false" customHeight="false" outlineLevel="0" collapsed="false">
      <c r="A124" s="4" t="s">
        <v>79</v>
      </c>
      <c r="B124" s="7" t="s">
        <v>318</v>
      </c>
      <c r="C124" s="7" t="s">
        <v>59</v>
      </c>
      <c r="D124" s="7" t="s">
        <v>165</v>
      </c>
      <c r="E124" s="7" t="s">
        <v>10</v>
      </c>
      <c r="F124" s="4" t="n">
        <v>1946</v>
      </c>
      <c r="G124" s="7" t="s">
        <v>319</v>
      </c>
    </row>
    <row r="125" customFormat="false" ht="13.8" hidden="false" customHeight="false" outlineLevel="0" collapsed="false">
      <c r="A125" s="4" t="s">
        <v>79</v>
      </c>
      <c r="B125" s="7" t="s">
        <v>320</v>
      </c>
      <c r="C125" s="7" t="s">
        <v>101</v>
      </c>
      <c r="D125" s="7" t="s">
        <v>321</v>
      </c>
      <c r="E125" s="7" t="s">
        <v>300</v>
      </c>
      <c r="F125" s="4" t="n">
        <v>1946</v>
      </c>
      <c r="G125" s="7" t="s">
        <v>322</v>
      </c>
    </row>
    <row r="126" customFormat="false" ht="13.8" hidden="false" customHeight="false" outlineLevel="0" collapsed="false">
      <c r="A126" s="4" t="s">
        <v>79</v>
      </c>
      <c r="B126" s="7" t="s">
        <v>323</v>
      </c>
      <c r="C126" s="7" t="s">
        <v>324</v>
      </c>
      <c r="D126" s="7" t="s">
        <v>113</v>
      </c>
      <c r="E126" s="7" t="s">
        <v>30</v>
      </c>
      <c r="F126" s="4" t="n">
        <v>1946</v>
      </c>
      <c r="G126" s="7" t="s">
        <v>325</v>
      </c>
    </row>
    <row r="127" customFormat="false" ht="13.8" hidden="false" customHeight="false" outlineLevel="0" collapsed="false">
      <c r="A127" s="4" t="s">
        <v>6</v>
      </c>
      <c r="B127" s="7" t="s">
        <v>326</v>
      </c>
      <c r="C127" s="7" t="s">
        <v>106</v>
      </c>
      <c r="D127" s="7" t="s">
        <v>327</v>
      </c>
      <c r="E127" s="7" t="s">
        <v>30</v>
      </c>
      <c r="F127" s="4" t="n">
        <v>1946</v>
      </c>
      <c r="G127" s="7" t="s">
        <v>328</v>
      </c>
    </row>
    <row r="128" customFormat="false" ht="13.8" hidden="false" customHeight="false" outlineLevel="0" collapsed="false">
      <c r="A128" s="4" t="s">
        <v>6</v>
      </c>
      <c r="B128" s="7" t="s">
        <v>329</v>
      </c>
      <c r="C128" s="7" t="s">
        <v>330</v>
      </c>
      <c r="D128" s="7" t="s">
        <v>331</v>
      </c>
      <c r="E128" s="7" t="s">
        <v>30</v>
      </c>
      <c r="F128" s="4" t="n">
        <v>1946</v>
      </c>
      <c r="G128" s="7" t="s">
        <v>332</v>
      </c>
    </row>
    <row r="129" customFormat="false" ht="13.8" hidden="false" customHeight="false" outlineLevel="0" collapsed="false">
      <c r="A129" s="4" t="s">
        <v>6</v>
      </c>
      <c r="B129" s="7" t="s">
        <v>333</v>
      </c>
      <c r="C129" s="7" t="s">
        <v>122</v>
      </c>
      <c r="D129" s="7" t="s">
        <v>334</v>
      </c>
      <c r="E129" s="7" t="s">
        <v>10</v>
      </c>
      <c r="F129" s="4" t="n">
        <v>1946</v>
      </c>
      <c r="G129" s="7" t="s">
        <v>335</v>
      </c>
    </row>
    <row r="130" customFormat="false" ht="13.8" hidden="false" customHeight="false" outlineLevel="0" collapsed="false">
      <c r="A130" s="4" t="s">
        <v>6</v>
      </c>
      <c r="B130" s="7" t="s">
        <v>172</v>
      </c>
      <c r="C130" s="7" t="s">
        <v>336</v>
      </c>
      <c r="D130" s="7"/>
      <c r="E130" s="7" t="s">
        <v>30</v>
      </c>
      <c r="F130" s="4" t="n">
        <v>1946</v>
      </c>
      <c r="G130" s="7" t="s">
        <v>337</v>
      </c>
    </row>
    <row r="131" customFormat="false" ht="13.8" hidden="false" customHeight="false" outlineLevel="0" collapsed="false">
      <c r="A131" s="4" t="s">
        <v>245</v>
      </c>
      <c r="B131" s="7" t="s">
        <v>338</v>
      </c>
      <c r="C131" s="7" t="s">
        <v>339</v>
      </c>
      <c r="D131" s="7" t="s">
        <v>340</v>
      </c>
      <c r="E131" s="7" t="s">
        <v>30</v>
      </c>
      <c r="F131" s="4" t="n">
        <v>1946</v>
      </c>
      <c r="G131" s="7" t="s">
        <v>341</v>
      </c>
    </row>
    <row r="132" customFormat="false" ht="13.8" hidden="false" customHeight="false" outlineLevel="0" collapsed="false">
      <c r="A132" s="4"/>
      <c r="B132" s="7"/>
      <c r="C132" s="7"/>
      <c r="D132" s="7"/>
      <c r="E132" s="7"/>
      <c r="F132" s="4"/>
      <c r="G132" s="7"/>
    </row>
    <row r="133" customFormat="false" ht="13.8" hidden="false" customHeight="false" outlineLevel="0" collapsed="false">
      <c r="A133" s="4" t="s">
        <v>79</v>
      </c>
      <c r="B133" s="7" t="s">
        <v>342</v>
      </c>
      <c r="C133" s="7" t="s">
        <v>343</v>
      </c>
      <c r="D133" s="7" t="s">
        <v>344</v>
      </c>
      <c r="E133" s="7" t="s">
        <v>345</v>
      </c>
      <c r="F133" s="4" t="n">
        <v>1947</v>
      </c>
      <c r="G133" s="7" t="s">
        <v>346</v>
      </c>
    </row>
    <row r="134" customFormat="false" ht="13.8" hidden="false" customHeight="false" outlineLevel="0" collapsed="false">
      <c r="A134" s="4" t="s">
        <v>79</v>
      </c>
      <c r="B134" s="7" t="s">
        <v>9</v>
      </c>
      <c r="C134" s="7" t="s">
        <v>102</v>
      </c>
      <c r="D134" s="7" t="s">
        <v>347</v>
      </c>
      <c r="E134" s="7" t="s">
        <v>243</v>
      </c>
      <c r="F134" s="4" t="n">
        <v>1947</v>
      </c>
      <c r="G134" s="7" t="s">
        <v>348</v>
      </c>
    </row>
    <row r="135" customFormat="false" ht="13.8" hidden="false" customHeight="false" outlineLevel="0" collapsed="false">
      <c r="A135" s="4" t="s">
        <v>79</v>
      </c>
      <c r="B135" s="7" t="s">
        <v>349</v>
      </c>
      <c r="C135" s="7" t="s">
        <v>101</v>
      </c>
      <c r="D135" s="7" t="s">
        <v>350</v>
      </c>
      <c r="E135" s="7" t="s">
        <v>351</v>
      </c>
      <c r="F135" s="4" t="n">
        <v>1947</v>
      </c>
      <c r="G135" s="7" t="s">
        <v>352</v>
      </c>
    </row>
    <row r="136" customFormat="false" ht="13.8" hidden="false" customHeight="false" outlineLevel="0" collapsed="false">
      <c r="A136" s="4" t="s">
        <v>79</v>
      </c>
      <c r="B136" s="7" t="s">
        <v>353</v>
      </c>
      <c r="C136" s="7" t="s">
        <v>20</v>
      </c>
      <c r="D136" s="7" t="s">
        <v>272</v>
      </c>
      <c r="E136" s="7" t="s">
        <v>243</v>
      </c>
      <c r="F136" s="4" t="n">
        <v>1947</v>
      </c>
      <c r="G136" s="7" t="s">
        <v>354</v>
      </c>
    </row>
    <row r="137" customFormat="false" ht="13.8" hidden="false" customHeight="false" outlineLevel="0" collapsed="false">
      <c r="A137" s="4" t="s">
        <v>79</v>
      </c>
      <c r="B137" s="7" t="s">
        <v>355</v>
      </c>
      <c r="C137" s="7" t="s">
        <v>356</v>
      </c>
      <c r="D137" s="7"/>
      <c r="E137" s="7" t="s">
        <v>10</v>
      </c>
      <c r="F137" s="4" t="n">
        <v>1947</v>
      </c>
      <c r="G137" s="7" t="s">
        <v>357</v>
      </c>
    </row>
    <row r="138" customFormat="false" ht="13.8" hidden="false" customHeight="false" outlineLevel="0" collapsed="false">
      <c r="A138" s="4" t="s">
        <v>79</v>
      </c>
      <c r="B138" s="7" t="s">
        <v>54</v>
      </c>
      <c r="C138" s="7" t="s">
        <v>309</v>
      </c>
      <c r="D138" s="7" t="s">
        <v>350</v>
      </c>
      <c r="E138" s="7" t="s">
        <v>30</v>
      </c>
      <c r="F138" s="4" t="n">
        <v>1947</v>
      </c>
      <c r="G138" s="7" t="s">
        <v>358</v>
      </c>
    </row>
    <row r="139" customFormat="false" ht="13.8" hidden="false" customHeight="false" outlineLevel="0" collapsed="false">
      <c r="A139" s="4" t="s">
        <v>79</v>
      </c>
      <c r="B139" s="7" t="s">
        <v>359</v>
      </c>
      <c r="C139" s="7" t="s">
        <v>101</v>
      </c>
      <c r="D139" s="7" t="s">
        <v>283</v>
      </c>
      <c r="E139" s="7" t="s">
        <v>10</v>
      </c>
      <c r="F139" s="4" t="n">
        <v>1947</v>
      </c>
      <c r="G139" s="7" t="s">
        <v>360</v>
      </c>
    </row>
    <row r="140" customFormat="false" ht="13.8" hidden="false" customHeight="false" outlineLevel="0" collapsed="false">
      <c r="A140" s="4"/>
      <c r="B140" s="7"/>
      <c r="C140" s="7"/>
      <c r="D140" s="7"/>
      <c r="E140" s="7"/>
      <c r="F140" s="4"/>
      <c r="G140" s="7"/>
    </row>
    <row r="141" customFormat="false" ht="13.8" hidden="false" customHeight="false" outlineLevel="0" collapsed="false">
      <c r="A141" s="4" t="s">
        <v>79</v>
      </c>
      <c r="B141" s="7" t="s">
        <v>361</v>
      </c>
      <c r="C141" s="7" t="s">
        <v>225</v>
      </c>
      <c r="D141" s="7" t="s">
        <v>66</v>
      </c>
      <c r="E141" s="7" t="s">
        <v>30</v>
      </c>
      <c r="F141" s="4" t="n">
        <v>1948</v>
      </c>
      <c r="G141" s="7" t="s">
        <v>362</v>
      </c>
    </row>
    <row r="142" customFormat="false" ht="13.8" hidden="false" customHeight="false" outlineLevel="0" collapsed="false">
      <c r="A142" s="4" t="s">
        <v>79</v>
      </c>
      <c r="B142" s="7" t="s">
        <v>363</v>
      </c>
      <c r="C142" s="7" t="s">
        <v>364</v>
      </c>
      <c r="D142" s="7"/>
      <c r="E142" s="7" t="s">
        <v>253</v>
      </c>
      <c r="F142" s="4" t="n">
        <v>1948</v>
      </c>
      <c r="G142" s="7" t="str">
        <f aca="false">HYPERLINK("http://uwashingtonworldcatorgoffcampuslibwashingtonedu/title/prevention-of-the-deterioration-of-wood-marine-structures-in-iceland/oclc/7375628&amp;referer=brief_results","Prevention of the deterioration of wood marine structures in Iceland")</f>
        <v>Prevention of the deterioration of wood marine structures in Iceland</v>
      </c>
    </row>
    <row r="143" customFormat="false" ht="13.8" hidden="false" customHeight="false" outlineLevel="0" collapsed="false">
      <c r="A143" s="4" t="s">
        <v>79</v>
      </c>
      <c r="B143" s="7" t="s">
        <v>365</v>
      </c>
      <c r="C143" s="7" t="s">
        <v>366</v>
      </c>
      <c r="D143" s="7"/>
      <c r="E143" s="7" t="s">
        <v>30</v>
      </c>
      <c r="F143" s="4" t="n">
        <v>1948</v>
      </c>
      <c r="G143" s="7" t="s">
        <v>367</v>
      </c>
    </row>
    <row r="144" customFormat="false" ht="13.8" hidden="false" customHeight="false" outlineLevel="0" collapsed="false">
      <c r="A144" s="4" t="s">
        <v>79</v>
      </c>
      <c r="B144" s="7" t="s">
        <v>368</v>
      </c>
      <c r="C144" s="7" t="s">
        <v>239</v>
      </c>
      <c r="D144" s="7" t="s">
        <v>369</v>
      </c>
      <c r="E144" s="7" t="s">
        <v>243</v>
      </c>
      <c r="F144" s="4" t="n">
        <v>1948</v>
      </c>
      <c r="G144" s="7" t="s">
        <v>370</v>
      </c>
    </row>
    <row r="145" customFormat="false" ht="13.8" hidden="false" customHeight="false" outlineLevel="0" collapsed="false">
      <c r="A145" s="4" t="s">
        <v>79</v>
      </c>
      <c r="B145" s="7" t="s">
        <v>371</v>
      </c>
      <c r="C145" s="7" t="s">
        <v>102</v>
      </c>
      <c r="D145" s="7" t="s">
        <v>372</v>
      </c>
      <c r="E145" s="7" t="s">
        <v>243</v>
      </c>
      <c r="F145" s="4"/>
      <c r="G145" s="7"/>
    </row>
    <row r="146" customFormat="false" ht="13.8" hidden="false" customHeight="false" outlineLevel="0" collapsed="false">
      <c r="A146" s="4" t="s">
        <v>79</v>
      </c>
      <c r="B146" s="7" t="s">
        <v>373</v>
      </c>
      <c r="C146" s="7" t="s">
        <v>374</v>
      </c>
      <c r="D146" s="7"/>
      <c r="E146" s="7" t="s">
        <v>30</v>
      </c>
      <c r="F146" s="4" t="n">
        <v>1948</v>
      </c>
      <c r="G146" s="7" t="s">
        <v>375</v>
      </c>
    </row>
    <row r="147" customFormat="false" ht="13.8" hidden="false" customHeight="false" outlineLevel="0" collapsed="false">
      <c r="A147" s="4" t="s">
        <v>6</v>
      </c>
      <c r="B147" s="7" t="s">
        <v>376</v>
      </c>
      <c r="C147" s="7" t="s">
        <v>191</v>
      </c>
      <c r="D147" s="7" t="s">
        <v>377</v>
      </c>
      <c r="E147" s="7" t="s">
        <v>253</v>
      </c>
      <c r="F147" s="4" t="n">
        <v>1948</v>
      </c>
      <c r="G147" s="7" t="s">
        <v>378</v>
      </c>
    </row>
    <row r="148" customFormat="false" ht="13.8" hidden="false" customHeight="false" outlineLevel="0" collapsed="false">
      <c r="A148" s="4" t="s">
        <v>6</v>
      </c>
      <c r="B148" s="7" t="s">
        <v>379</v>
      </c>
      <c r="C148" s="7" t="s">
        <v>380</v>
      </c>
      <c r="D148" s="7"/>
      <c r="E148" s="7" t="s">
        <v>30</v>
      </c>
      <c r="F148" s="4" t="n">
        <v>1948</v>
      </c>
      <c r="G148" s="7" t="s">
        <v>381</v>
      </c>
    </row>
    <row r="149" customFormat="false" ht="13.8" hidden="false" customHeight="false" outlineLevel="0" collapsed="false">
      <c r="A149" s="4" t="s">
        <v>245</v>
      </c>
      <c r="B149" s="7" t="s">
        <v>382</v>
      </c>
      <c r="C149" s="7" t="s">
        <v>383</v>
      </c>
      <c r="D149" s="7" t="s">
        <v>384</v>
      </c>
      <c r="E149" s="7" t="s">
        <v>385</v>
      </c>
      <c r="F149" s="4" t="n">
        <v>1948</v>
      </c>
      <c r="G149" s="7" t="s">
        <v>386</v>
      </c>
    </row>
    <row r="150" customFormat="false" ht="13.8" hidden="false" customHeight="false" outlineLevel="0" collapsed="false">
      <c r="A150" s="4" t="s">
        <v>245</v>
      </c>
      <c r="B150" s="7" t="s">
        <v>387</v>
      </c>
      <c r="C150" s="7" t="s">
        <v>330</v>
      </c>
      <c r="D150" s="7" t="s">
        <v>388</v>
      </c>
      <c r="E150" s="7" t="s">
        <v>30</v>
      </c>
      <c r="F150" s="4" t="n">
        <v>1948</v>
      </c>
      <c r="G150" s="7" t="s">
        <v>389</v>
      </c>
    </row>
    <row r="151" customFormat="false" ht="13.8" hidden="false" customHeight="false" outlineLevel="0" collapsed="false">
      <c r="A151" s="21"/>
      <c r="B151" s="7"/>
      <c r="C151" s="7"/>
      <c r="D151" s="7"/>
      <c r="E151" s="7"/>
      <c r="F151" s="4"/>
      <c r="G151" s="7"/>
    </row>
    <row r="152" customFormat="false" ht="13.8" hidden="false" customHeight="false" outlineLevel="0" collapsed="false">
      <c r="A152" s="4" t="s">
        <v>79</v>
      </c>
      <c r="B152" s="7" t="s">
        <v>390</v>
      </c>
      <c r="C152" s="7" t="s">
        <v>58</v>
      </c>
      <c r="D152" s="7" t="s">
        <v>391</v>
      </c>
      <c r="E152" s="7" t="s">
        <v>30</v>
      </c>
      <c r="F152" s="4" t="n">
        <v>1949</v>
      </c>
      <c r="G152" s="7" t="s">
        <v>392</v>
      </c>
    </row>
    <row r="153" customFormat="false" ht="13.8" hidden="false" customHeight="false" outlineLevel="0" collapsed="false">
      <c r="A153" s="4" t="s">
        <v>79</v>
      </c>
      <c r="B153" s="7" t="s">
        <v>393</v>
      </c>
      <c r="C153" s="7" t="s">
        <v>394</v>
      </c>
      <c r="D153" s="7" t="s">
        <v>395</v>
      </c>
      <c r="E153" s="7" t="s">
        <v>396</v>
      </c>
      <c r="F153" s="4" t="n">
        <v>1949</v>
      </c>
      <c r="G153" s="7" t="s">
        <v>397</v>
      </c>
    </row>
    <row r="154" customFormat="false" ht="13.8" hidden="false" customHeight="false" outlineLevel="0" collapsed="false">
      <c r="A154" s="4" t="s">
        <v>79</v>
      </c>
      <c r="B154" s="7" t="s">
        <v>398</v>
      </c>
      <c r="C154" s="7" t="s">
        <v>399</v>
      </c>
      <c r="D154" s="7"/>
      <c r="E154" s="7" t="s">
        <v>400</v>
      </c>
      <c r="F154" s="4" t="n">
        <v>1949</v>
      </c>
      <c r="G154" s="7" t="str">
        <f aca="false">HYPERLINK("http://uwashingtonworldcatorgoffcampuslibwashingtonedu/title/use-of-plants-as-site-indicators-for-douglas-fir-in-coos-county-oregon-and-the-correlation-of-site-with-soil-properties/oclc/7327711&amp;referer=brief_results","The use of plants as site indicators for Douglas fir in Coos county, Oregon, and the correlation of site with soil properties")</f>
        <v>The use of plants as site indicators for Douglas fir in Coos county, Oregon, and the correlation of site with soil properties</v>
      </c>
    </row>
    <row r="155" customFormat="false" ht="13.8" hidden="false" customHeight="false" outlineLevel="0" collapsed="false">
      <c r="A155" s="4" t="s">
        <v>79</v>
      </c>
      <c r="B155" s="7" t="s">
        <v>401</v>
      </c>
      <c r="C155" s="7" t="s">
        <v>402</v>
      </c>
      <c r="D155" s="7" t="s">
        <v>191</v>
      </c>
      <c r="E155" s="7" t="s">
        <v>403</v>
      </c>
      <c r="F155" s="4" t="n">
        <v>1949</v>
      </c>
      <c r="G155" s="7" t="s">
        <v>404</v>
      </c>
    </row>
    <row r="156" customFormat="false" ht="13.8" hidden="false" customHeight="false" outlineLevel="0" collapsed="false">
      <c r="A156" s="4" t="s">
        <v>79</v>
      </c>
      <c r="B156" s="7" t="s">
        <v>405</v>
      </c>
      <c r="C156" s="7" t="s">
        <v>109</v>
      </c>
      <c r="D156" s="7" t="s">
        <v>239</v>
      </c>
      <c r="E156" s="7" t="s">
        <v>403</v>
      </c>
      <c r="F156" s="4" t="n">
        <v>1949</v>
      </c>
      <c r="G156" s="7"/>
    </row>
    <row r="157" customFormat="false" ht="13.8" hidden="false" customHeight="false" outlineLevel="0" collapsed="false">
      <c r="A157" s="4" t="s">
        <v>79</v>
      </c>
      <c r="B157" s="7" t="s">
        <v>406</v>
      </c>
      <c r="C157" s="7" t="s">
        <v>365</v>
      </c>
      <c r="D157" s="7" t="s">
        <v>407</v>
      </c>
      <c r="E157" s="7" t="s">
        <v>30</v>
      </c>
      <c r="F157" s="4" t="n">
        <v>1949</v>
      </c>
      <c r="G157" s="7" t="s">
        <v>367</v>
      </c>
    </row>
    <row r="158" customFormat="false" ht="13.8" hidden="false" customHeight="false" outlineLevel="0" collapsed="false">
      <c r="A158" s="4" t="s">
        <v>79</v>
      </c>
      <c r="B158" s="7" t="s">
        <v>408</v>
      </c>
      <c r="C158" s="7" t="s">
        <v>409</v>
      </c>
      <c r="D158" s="7" t="s">
        <v>410</v>
      </c>
      <c r="E158" s="7" t="s">
        <v>243</v>
      </c>
      <c r="F158" s="4" t="n">
        <v>1949</v>
      </c>
      <c r="G158" s="7" t="s">
        <v>411</v>
      </c>
    </row>
    <row r="159" customFormat="false" ht="13.8" hidden="false" customHeight="false" outlineLevel="0" collapsed="false">
      <c r="A159" s="4" t="s">
        <v>79</v>
      </c>
      <c r="B159" s="7" t="s">
        <v>412</v>
      </c>
      <c r="C159" s="7" t="s">
        <v>413</v>
      </c>
      <c r="D159" s="7" t="s">
        <v>54</v>
      </c>
      <c r="E159" s="7" t="s">
        <v>253</v>
      </c>
      <c r="F159" s="4" t="n">
        <v>1949</v>
      </c>
      <c r="G159" s="7" t="s">
        <v>414</v>
      </c>
    </row>
    <row r="160" customFormat="false" ht="13.8" hidden="false" customHeight="false" outlineLevel="0" collapsed="false">
      <c r="A160" s="4" t="s">
        <v>79</v>
      </c>
      <c r="B160" s="7" t="s">
        <v>415</v>
      </c>
      <c r="C160" s="7" t="s">
        <v>416</v>
      </c>
      <c r="D160" s="7" t="s">
        <v>417</v>
      </c>
      <c r="E160" s="22" t="s">
        <v>253</v>
      </c>
      <c r="F160" s="4" t="n">
        <v>1949</v>
      </c>
      <c r="G160" s="7" t="s">
        <v>418</v>
      </c>
    </row>
    <row r="161" customFormat="false" ht="13.8" hidden="false" customHeight="false" outlineLevel="0" collapsed="false">
      <c r="A161" s="4" t="s">
        <v>79</v>
      </c>
      <c r="B161" s="7" t="s">
        <v>419</v>
      </c>
      <c r="C161" s="7" t="s">
        <v>365</v>
      </c>
      <c r="D161" s="7" t="s">
        <v>420</v>
      </c>
      <c r="E161" s="7" t="s">
        <v>235</v>
      </c>
      <c r="F161" s="4" t="n">
        <v>1949</v>
      </c>
      <c r="G161" s="7" t="s">
        <v>421</v>
      </c>
    </row>
    <row r="162" customFormat="false" ht="13.8" hidden="false" customHeight="false" outlineLevel="0" collapsed="false">
      <c r="A162" s="4" t="s">
        <v>79</v>
      </c>
      <c r="B162" s="7" t="s">
        <v>422</v>
      </c>
      <c r="C162" s="7" t="s">
        <v>423</v>
      </c>
      <c r="D162" s="7"/>
      <c r="E162" s="7" t="s">
        <v>424</v>
      </c>
      <c r="F162" s="4" t="n">
        <v>1949</v>
      </c>
      <c r="G162" s="7" t="s">
        <v>425</v>
      </c>
    </row>
    <row r="163" customFormat="false" ht="13.8" hidden="false" customHeight="false" outlineLevel="0" collapsed="false">
      <c r="A163" s="4" t="s">
        <v>6</v>
      </c>
      <c r="B163" s="7" t="s">
        <v>106</v>
      </c>
      <c r="C163" s="7" t="s">
        <v>426</v>
      </c>
      <c r="D163" s="7" t="s">
        <v>427</v>
      </c>
      <c r="E163" s="7" t="s">
        <v>428</v>
      </c>
      <c r="F163" s="4" t="n">
        <v>1949</v>
      </c>
      <c r="G163" s="7" t="s">
        <v>429</v>
      </c>
    </row>
    <row r="164" customFormat="false" ht="13.8" hidden="false" customHeight="false" outlineLevel="0" collapsed="false">
      <c r="A164" s="4" t="s">
        <v>6</v>
      </c>
      <c r="B164" s="7" t="s">
        <v>430</v>
      </c>
      <c r="C164" s="7" t="s">
        <v>431</v>
      </c>
      <c r="D164" s="7" t="s">
        <v>432</v>
      </c>
      <c r="E164" s="7" t="s">
        <v>385</v>
      </c>
      <c r="F164" s="4" t="n">
        <v>1949</v>
      </c>
      <c r="G164" s="7" t="s">
        <v>433</v>
      </c>
    </row>
    <row r="165" customFormat="false" ht="13.8" hidden="false" customHeight="false" outlineLevel="0" collapsed="false">
      <c r="A165" s="4"/>
      <c r="B165" s="7"/>
      <c r="C165" s="7"/>
      <c r="D165" s="7"/>
      <c r="E165" s="7"/>
      <c r="F165" s="4"/>
      <c r="G165" s="7"/>
    </row>
    <row r="166" customFormat="false" ht="13.8" hidden="false" customHeight="false" outlineLevel="0" collapsed="false">
      <c r="A166" s="4" t="s">
        <v>79</v>
      </c>
      <c r="B166" s="7" t="s">
        <v>434</v>
      </c>
      <c r="C166" s="7" t="s">
        <v>76</v>
      </c>
      <c r="D166" s="7" t="s">
        <v>435</v>
      </c>
      <c r="E166" s="7" t="s">
        <v>300</v>
      </c>
      <c r="F166" s="4" t="n">
        <v>1950</v>
      </c>
      <c r="G166" s="7" t="s">
        <v>436</v>
      </c>
    </row>
    <row r="167" customFormat="false" ht="13.8" hidden="false" customHeight="false" outlineLevel="0" collapsed="false">
      <c r="A167" s="4" t="s">
        <v>79</v>
      </c>
      <c r="B167" s="7" t="s">
        <v>437</v>
      </c>
      <c r="C167" s="7" t="s">
        <v>32</v>
      </c>
      <c r="D167" s="7" t="s">
        <v>438</v>
      </c>
      <c r="E167" s="7" t="s">
        <v>30</v>
      </c>
      <c r="F167" s="4" t="n">
        <v>1950</v>
      </c>
      <c r="G167" s="7" t="s">
        <v>439</v>
      </c>
    </row>
    <row r="168" customFormat="false" ht="13.8" hidden="false" customHeight="false" outlineLevel="0" collapsed="false">
      <c r="A168" s="4" t="s">
        <v>79</v>
      </c>
      <c r="B168" s="7" t="s">
        <v>440</v>
      </c>
      <c r="C168" s="7" t="s">
        <v>441</v>
      </c>
      <c r="D168" s="7" t="s">
        <v>442</v>
      </c>
      <c r="E168" s="7" t="s">
        <v>30</v>
      </c>
      <c r="F168" s="4" t="n">
        <v>1950</v>
      </c>
      <c r="G168" s="7" t="s">
        <v>443</v>
      </c>
    </row>
    <row r="169" customFormat="false" ht="13.8" hidden="false" customHeight="false" outlineLevel="0" collapsed="false">
      <c r="A169" s="4" t="s">
        <v>79</v>
      </c>
      <c r="B169" s="7" t="s">
        <v>444</v>
      </c>
      <c r="C169" s="7" t="s">
        <v>20</v>
      </c>
      <c r="D169" s="7" t="s">
        <v>445</v>
      </c>
      <c r="E169" s="7" t="s">
        <v>235</v>
      </c>
      <c r="F169" s="4" t="n">
        <v>1950</v>
      </c>
      <c r="G169" s="7" t="s">
        <v>446</v>
      </c>
    </row>
    <row r="170" customFormat="false" ht="13.8" hidden="false" customHeight="false" outlineLevel="0" collapsed="false">
      <c r="A170" s="4" t="s">
        <v>79</v>
      </c>
      <c r="B170" s="7" t="s">
        <v>447</v>
      </c>
      <c r="C170" s="7" t="s">
        <v>239</v>
      </c>
      <c r="D170" s="7" t="s">
        <v>448</v>
      </c>
      <c r="E170" s="7" t="s">
        <v>30</v>
      </c>
      <c r="F170" s="4" t="n">
        <v>1950</v>
      </c>
      <c r="G170" s="7" t="s">
        <v>449</v>
      </c>
    </row>
    <row r="171" customFormat="false" ht="13.8" hidden="false" customHeight="false" outlineLevel="0" collapsed="false">
      <c r="A171" s="4" t="s">
        <v>79</v>
      </c>
      <c r="B171" s="7" t="s">
        <v>450</v>
      </c>
      <c r="C171" s="7" t="s">
        <v>451</v>
      </c>
      <c r="D171" s="7" t="s">
        <v>452</v>
      </c>
      <c r="E171" s="7" t="s">
        <v>300</v>
      </c>
      <c r="F171" s="4" t="n">
        <v>1950</v>
      </c>
      <c r="G171" s="7" t="s">
        <v>453</v>
      </c>
    </row>
    <row r="172" customFormat="false" ht="13.8" hidden="false" customHeight="false" outlineLevel="0" collapsed="false">
      <c r="A172" s="4" t="s">
        <v>79</v>
      </c>
      <c r="B172" s="7" t="s">
        <v>12</v>
      </c>
      <c r="C172" s="7" t="s">
        <v>66</v>
      </c>
      <c r="D172" s="7" t="s">
        <v>454</v>
      </c>
      <c r="E172" s="7" t="s">
        <v>300</v>
      </c>
      <c r="F172" s="4" t="n">
        <v>1950</v>
      </c>
      <c r="G172" s="7" t="s">
        <v>455</v>
      </c>
    </row>
    <row r="173" customFormat="false" ht="13.8" hidden="false" customHeight="false" outlineLevel="0" collapsed="false">
      <c r="A173" s="4" t="s">
        <v>79</v>
      </c>
      <c r="B173" s="7" t="s">
        <v>456</v>
      </c>
      <c r="C173" s="7" t="s">
        <v>457</v>
      </c>
      <c r="D173" s="7"/>
      <c r="E173" s="7" t="s">
        <v>243</v>
      </c>
      <c r="F173" s="4" t="n">
        <v>1950</v>
      </c>
      <c r="G173" s="7" t="s">
        <v>458</v>
      </c>
    </row>
    <row r="174" customFormat="false" ht="13.8" hidden="false" customHeight="false" outlineLevel="0" collapsed="false">
      <c r="A174" s="4" t="s">
        <v>79</v>
      </c>
      <c r="B174" s="7" t="s">
        <v>459</v>
      </c>
      <c r="C174" s="7" t="s">
        <v>460</v>
      </c>
      <c r="D174" s="7" t="s">
        <v>461</v>
      </c>
      <c r="E174" s="7" t="s">
        <v>30</v>
      </c>
      <c r="F174" s="4" t="n">
        <v>1950</v>
      </c>
      <c r="G174" s="7" t="str">
        <f aca="false">HYPERLINK("http://uwashingtonworldcatorgoffcampuslibwashingtonedu/title/effect-of-fiber-length-upon-the-strength-of-hardboard/oclc/7544872&amp;referer=brief_results","The effect of fiber length upon the strength of hardboard")</f>
        <v>The effect of fiber length upon the strength of hardboard</v>
      </c>
    </row>
    <row r="175" customFormat="false" ht="13.8" hidden="false" customHeight="false" outlineLevel="0" collapsed="false">
      <c r="A175" s="4" t="s">
        <v>79</v>
      </c>
      <c r="B175" s="7" t="s">
        <v>462</v>
      </c>
      <c r="C175" s="7" t="s">
        <v>463</v>
      </c>
      <c r="D175" s="7"/>
      <c r="E175" s="7" t="s">
        <v>424</v>
      </c>
      <c r="F175" s="4" t="n">
        <v>1950</v>
      </c>
      <c r="G175" s="7" t="s">
        <v>464</v>
      </c>
    </row>
    <row r="176" customFormat="false" ht="13.8" hidden="false" customHeight="false" outlineLevel="0" collapsed="false">
      <c r="A176" s="4" t="s">
        <v>79</v>
      </c>
      <c r="B176" s="7" t="s">
        <v>465</v>
      </c>
      <c r="C176" s="7" t="s">
        <v>466</v>
      </c>
      <c r="D176" s="7" t="s">
        <v>467</v>
      </c>
      <c r="E176" s="7" t="s">
        <v>30</v>
      </c>
      <c r="F176" s="4" t="n">
        <v>1950</v>
      </c>
      <c r="G176" s="7" t="s">
        <v>468</v>
      </c>
    </row>
    <row r="177" customFormat="false" ht="13.8" hidden="false" customHeight="false" outlineLevel="0" collapsed="false">
      <c r="A177" s="4"/>
      <c r="B177" s="7"/>
      <c r="C177" s="7"/>
      <c r="D177" s="7"/>
      <c r="E177" s="7"/>
      <c r="F177" s="4"/>
      <c r="G177" s="23"/>
    </row>
    <row r="178" customFormat="false" ht="13.8" hidden="false" customHeight="false" outlineLevel="0" collapsed="false">
      <c r="A178" s="4" t="s">
        <v>79</v>
      </c>
      <c r="B178" s="7" t="s">
        <v>469</v>
      </c>
      <c r="C178" s="7" t="s">
        <v>313</v>
      </c>
      <c r="D178" s="7" t="s">
        <v>35</v>
      </c>
      <c r="E178" s="7" t="s">
        <v>235</v>
      </c>
      <c r="F178" s="4" t="n">
        <v>1951</v>
      </c>
      <c r="G178" s="7" t="s">
        <v>470</v>
      </c>
    </row>
    <row r="179" customFormat="false" ht="13.8" hidden="false" customHeight="false" outlineLevel="0" collapsed="false">
      <c r="A179" s="4" t="s">
        <v>79</v>
      </c>
      <c r="B179" s="22" t="s">
        <v>471</v>
      </c>
      <c r="C179" s="7" t="s">
        <v>472</v>
      </c>
      <c r="D179" s="7"/>
      <c r="E179" s="7" t="s">
        <v>30</v>
      </c>
      <c r="F179" s="4" t="n">
        <v>1951</v>
      </c>
      <c r="G179" s="7" t="s">
        <v>473</v>
      </c>
    </row>
    <row r="180" customFormat="false" ht="13.8" hidden="false" customHeight="false" outlineLevel="0" collapsed="false">
      <c r="A180" s="4" t="s">
        <v>79</v>
      </c>
      <c r="B180" s="22" t="s">
        <v>474</v>
      </c>
      <c r="C180" s="7" t="s">
        <v>9</v>
      </c>
      <c r="D180" s="7" t="s">
        <v>239</v>
      </c>
      <c r="E180" s="7" t="s">
        <v>174</v>
      </c>
      <c r="F180" s="4" t="n">
        <v>1951</v>
      </c>
      <c r="G180" s="7" t="s">
        <v>475</v>
      </c>
    </row>
    <row r="181" customFormat="false" ht="13.8" hidden="false" customHeight="false" outlineLevel="0" collapsed="false">
      <c r="A181" s="4"/>
      <c r="B181" s="22"/>
      <c r="C181" s="7"/>
      <c r="D181" s="7"/>
      <c r="E181" s="7"/>
      <c r="F181" s="4"/>
      <c r="G181" s="7"/>
    </row>
    <row r="182" customFormat="false" ht="13.8" hidden="false" customHeight="false" outlineLevel="0" collapsed="false">
      <c r="A182" s="4" t="s">
        <v>79</v>
      </c>
      <c r="B182" s="22" t="s">
        <v>476</v>
      </c>
      <c r="C182" s="7" t="s">
        <v>20</v>
      </c>
      <c r="D182" s="7" t="s">
        <v>477</v>
      </c>
      <c r="E182" s="7" t="s">
        <v>478</v>
      </c>
      <c r="F182" s="4" t="n">
        <v>1952</v>
      </c>
      <c r="G182" s="7" t="s">
        <v>479</v>
      </c>
    </row>
    <row r="183" customFormat="false" ht="13.8" hidden="false" customHeight="false" outlineLevel="0" collapsed="false">
      <c r="A183" s="4" t="s">
        <v>79</v>
      </c>
      <c r="B183" s="22" t="s">
        <v>480</v>
      </c>
      <c r="C183" s="7" t="s">
        <v>109</v>
      </c>
      <c r="D183" s="7" t="s">
        <v>481</v>
      </c>
      <c r="E183" s="7" t="s">
        <v>300</v>
      </c>
      <c r="F183" s="4" t="n">
        <v>1952</v>
      </c>
      <c r="G183" s="7" t="s">
        <v>482</v>
      </c>
    </row>
    <row r="184" customFormat="false" ht="13.8" hidden="false" customHeight="false" outlineLevel="0" collapsed="false">
      <c r="A184" s="4" t="s">
        <v>79</v>
      </c>
      <c r="B184" s="22" t="s">
        <v>483</v>
      </c>
      <c r="C184" s="7" t="s">
        <v>484</v>
      </c>
      <c r="D184" s="7"/>
      <c r="E184" s="7" t="s">
        <v>235</v>
      </c>
      <c r="F184" s="4" t="n">
        <v>1952</v>
      </c>
      <c r="G184" s="7" t="s">
        <v>485</v>
      </c>
    </row>
    <row r="185" customFormat="false" ht="13.8" hidden="false" customHeight="false" outlineLevel="0" collapsed="false">
      <c r="A185" s="4" t="s">
        <v>79</v>
      </c>
      <c r="B185" s="22" t="s">
        <v>486</v>
      </c>
      <c r="C185" s="7" t="s">
        <v>313</v>
      </c>
      <c r="D185" s="7" t="s">
        <v>487</v>
      </c>
      <c r="E185" s="7" t="s">
        <v>488</v>
      </c>
      <c r="F185" s="4" t="n">
        <v>1952</v>
      </c>
      <c r="G185" s="7" t="s">
        <v>489</v>
      </c>
    </row>
    <row r="186" customFormat="false" ht="13.8" hidden="false" customHeight="false" outlineLevel="0" collapsed="false">
      <c r="A186" s="4" t="s">
        <v>79</v>
      </c>
      <c r="B186" s="22" t="s">
        <v>490</v>
      </c>
      <c r="C186" s="7" t="s">
        <v>20</v>
      </c>
      <c r="D186" s="7" t="s">
        <v>461</v>
      </c>
      <c r="E186" s="7" t="s">
        <v>174</v>
      </c>
      <c r="F186" s="4" t="n">
        <v>1952</v>
      </c>
      <c r="G186" s="7" t="s">
        <v>491</v>
      </c>
    </row>
    <row r="187" customFormat="false" ht="13.8" hidden="false" customHeight="false" outlineLevel="0" collapsed="false">
      <c r="A187" s="4" t="s">
        <v>79</v>
      </c>
      <c r="B187" s="22" t="s">
        <v>492</v>
      </c>
      <c r="C187" s="7" t="s">
        <v>493</v>
      </c>
      <c r="D187" s="7"/>
      <c r="E187" s="7" t="s">
        <v>478</v>
      </c>
      <c r="F187" s="4" t="n">
        <v>1952</v>
      </c>
      <c r="G187" s="7" t="s">
        <v>494</v>
      </c>
    </row>
    <row r="188" customFormat="false" ht="13.8" hidden="false" customHeight="false" outlineLevel="0" collapsed="false">
      <c r="A188" s="4" t="s">
        <v>245</v>
      </c>
      <c r="B188" s="22" t="s">
        <v>440</v>
      </c>
      <c r="C188" s="7" t="s">
        <v>441</v>
      </c>
      <c r="D188" s="7" t="s">
        <v>442</v>
      </c>
      <c r="E188" s="7" t="s">
        <v>30</v>
      </c>
      <c r="F188" s="4" t="n">
        <v>1952</v>
      </c>
      <c r="G188" s="7" t="s">
        <v>495</v>
      </c>
    </row>
    <row r="189" customFormat="false" ht="13.8" hidden="false" customHeight="false" outlineLevel="0" collapsed="false">
      <c r="A189" s="4" t="s">
        <v>245</v>
      </c>
      <c r="B189" s="22" t="s">
        <v>106</v>
      </c>
      <c r="C189" s="7" t="s">
        <v>102</v>
      </c>
      <c r="D189" s="7" t="s">
        <v>496</v>
      </c>
      <c r="E189" s="7" t="s">
        <v>30</v>
      </c>
      <c r="F189" s="4" t="n">
        <v>1952</v>
      </c>
      <c r="G189" s="7" t="s">
        <v>497</v>
      </c>
    </row>
    <row r="190" customFormat="false" ht="13.8" hidden="false" customHeight="false" outlineLevel="0" collapsed="false">
      <c r="A190" s="4" t="s">
        <v>245</v>
      </c>
      <c r="B190" s="22" t="s">
        <v>498</v>
      </c>
      <c r="C190" s="7" t="s">
        <v>21</v>
      </c>
      <c r="D190" s="7" t="s">
        <v>180</v>
      </c>
      <c r="E190" s="7" t="s">
        <v>300</v>
      </c>
      <c r="F190" s="4" t="n">
        <v>1952</v>
      </c>
      <c r="G190" s="7" t="s">
        <v>499</v>
      </c>
    </row>
    <row r="191" customFormat="false" ht="13.8" hidden="false" customHeight="false" outlineLevel="0" collapsed="false">
      <c r="A191" s="4" t="s">
        <v>245</v>
      </c>
      <c r="B191" s="22" t="s">
        <v>373</v>
      </c>
      <c r="C191" s="7" t="s">
        <v>374</v>
      </c>
      <c r="D191" s="7"/>
      <c r="E191" s="7" t="s">
        <v>30</v>
      </c>
      <c r="F191" s="4" t="n">
        <v>1952</v>
      </c>
      <c r="G191" s="7" t="s">
        <v>500</v>
      </c>
    </row>
    <row r="192" customFormat="false" ht="13.8" hidden="false" customHeight="false" outlineLevel="0" collapsed="false">
      <c r="A192" s="4"/>
      <c r="B192" s="7"/>
      <c r="C192" s="7"/>
      <c r="D192" s="7"/>
      <c r="E192" s="7"/>
      <c r="F192" s="4"/>
      <c r="G192" s="7"/>
    </row>
    <row r="193" customFormat="false" ht="13.8" hidden="false" customHeight="false" outlineLevel="0" collapsed="false">
      <c r="A193" s="4" t="s">
        <v>79</v>
      </c>
      <c r="B193" s="7" t="s">
        <v>501</v>
      </c>
      <c r="C193" s="7" t="s">
        <v>502</v>
      </c>
      <c r="D193" s="7" t="s">
        <v>463</v>
      </c>
      <c r="E193" s="7" t="s">
        <v>235</v>
      </c>
      <c r="F193" s="4" t="n">
        <v>1953</v>
      </c>
      <c r="G193" s="7" t="s">
        <v>503</v>
      </c>
    </row>
    <row r="194" customFormat="false" ht="13.8" hidden="false" customHeight="false" outlineLevel="0" collapsed="false">
      <c r="A194" s="4" t="s">
        <v>79</v>
      </c>
      <c r="B194" s="7" t="s">
        <v>504</v>
      </c>
      <c r="C194" s="7" t="s">
        <v>505</v>
      </c>
      <c r="D194" s="7" t="s">
        <v>506</v>
      </c>
      <c r="E194" s="7" t="s">
        <v>30</v>
      </c>
      <c r="F194" s="4" t="n">
        <v>1953</v>
      </c>
      <c r="G194" s="7" t="s">
        <v>507</v>
      </c>
    </row>
    <row r="195" customFormat="false" ht="13.8" hidden="false" customHeight="false" outlineLevel="0" collapsed="false">
      <c r="A195" s="4" t="s">
        <v>79</v>
      </c>
      <c r="B195" s="7" t="s">
        <v>508</v>
      </c>
      <c r="C195" s="7" t="s">
        <v>509</v>
      </c>
      <c r="D195" s="7"/>
      <c r="E195" s="7" t="s">
        <v>235</v>
      </c>
      <c r="F195" s="4" t="n">
        <v>1953</v>
      </c>
      <c r="G195" s="7" t="s">
        <v>510</v>
      </c>
    </row>
    <row r="196" customFormat="false" ht="13.8" hidden="false" customHeight="false" outlineLevel="0" collapsed="false">
      <c r="A196" s="4" t="s">
        <v>79</v>
      </c>
      <c r="B196" s="7" t="s">
        <v>511</v>
      </c>
      <c r="C196" s="7" t="s">
        <v>512</v>
      </c>
      <c r="D196" s="7" t="s">
        <v>513</v>
      </c>
      <c r="E196" s="7" t="s">
        <v>235</v>
      </c>
      <c r="F196" s="4" t="n">
        <v>1953</v>
      </c>
      <c r="G196" s="7" t="s">
        <v>514</v>
      </c>
    </row>
    <row r="197" customFormat="false" ht="13.8" hidden="false" customHeight="false" outlineLevel="0" collapsed="false">
      <c r="A197" s="4" t="s">
        <v>79</v>
      </c>
      <c r="B197" s="7" t="s">
        <v>515</v>
      </c>
      <c r="C197" s="7" t="s">
        <v>516</v>
      </c>
      <c r="D197" s="7" t="s">
        <v>517</v>
      </c>
      <c r="E197" s="7" t="s">
        <v>300</v>
      </c>
      <c r="F197" s="4" t="n">
        <v>1953</v>
      </c>
      <c r="G197" s="7" t="s">
        <v>518</v>
      </c>
    </row>
    <row r="198" customFormat="false" ht="13.8" hidden="false" customHeight="false" outlineLevel="0" collapsed="false">
      <c r="A198" s="4" t="s">
        <v>245</v>
      </c>
      <c r="B198" s="7" t="s">
        <v>41</v>
      </c>
      <c r="C198" s="7" t="s">
        <v>113</v>
      </c>
      <c r="D198" s="7" t="s">
        <v>519</v>
      </c>
      <c r="E198" s="7" t="s">
        <v>235</v>
      </c>
      <c r="F198" s="4" t="n">
        <v>1953</v>
      </c>
      <c r="G198" s="7" t="s">
        <v>520</v>
      </c>
    </row>
    <row r="199" customFormat="false" ht="13.8" hidden="false" customHeight="false" outlineLevel="0" collapsed="false">
      <c r="A199" s="4"/>
      <c r="B199" s="7"/>
      <c r="C199" s="7"/>
      <c r="D199" s="7"/>
      <c r="E199" s="7"/>
      <c r="F199" s="4"/>
      <c r="G199" s="7"/>
    </row>
    <row r="200" customFormat="false" ht="13.8" hidden="false" customHeight="false" outlineLevel="0" collapsed="false">
      <c r="A200" s="4" t="s">
        <v>79</v>
      </c>
      <c r="B200" s="7" t="s">
        <v>521</v>
      </c>
      <c r="C200" s="7" t="s">
        <v>121</v>
      </c>
      <c r="D200" s="7" t="s">
        <v>522</v>
      </c>
      <c r="E200" s="7" t="s">
        <v>300</v>
      </c>
      <c r="F200" s="4" t="n">
        <v>1954</v>
      </c>
      <c r="G200" s="7" t="s">
        <v>523</v>
      </c>
    </row>
    <row r="201" customFormat="false" ht="13.8" hidden="false" customHeight="false" outlineLevel="0" collapsed="false">
      <c r="A201" s="4" t="s">
        <v>79</v>
      </c>
      <c r="B201" s="7" t="s">
        <v>524</v>
      </c>
      <c r="C201" s="7" t="s">
        <v>109</v>
      </c>
      <c r="D201" s="7" t="s">
        <v>17</v>
      </c>
      <c r="E201" s="7" t="s">
        <v>235</v>
      </c>
      <c r="F201" s="4" t="n">
        <v>1954</v>
      </c>
      <c r="G201" s="7" t="s">
        <v>525</v>
      </c>
    </row>
    <row r="202" customFormat="false" ht="13.8" hidden="false" customHeight="false" outlineLevel="0" collapsed="false">
      <c r="A202" s="4" t="s">
        <v>79</v>
      </c>
      <c r="B202" s="7" t="s">
        <v>526</v>
      </c>
      <c r="C202" s="7" t="s">
        <v>324</v>
      </c>
      <c r="D202" s="7" t="s">
        <v>138</v>
      </c>
      <c r="E202" s="7" t="s">
        <v>300</v>
      </c>
      <c r="F202" s="4" t="n">
        <v>1954</v>
      </c>
      <c r="G202" s="12" t="s">
        <v>527</v>
      </c>
    </row>
    <row r="203" customFormat="false" ht="10.05" hidden="false" customHeight="true" outlineLevel="0" collapsed="false">
      <c r="A203" s="4" t="s">
        <v>79</v>
      </c>
      <c r="B203" s="7" t="s">
        <v>528</v>
      </c>
      <c r="C203" s="7" t="s">
        <v>426</v>
      </c>
      <c r="D203" s="7" t="s">
        <v>519</v>
      </c>
      <c r="E203" s="7" t="s">
        <v>488</v>
      </c>
      <c r="F203" s="4" t="n">
        <v>1954</v>
      </c>
      <c r="G203" s="7" t="s">
        <v>529</v>
      </c>
    </row>
    <row r="204" customFormat="false" ht="13.8" hidden="false" customHeight="false" outlineLevel="0" collapsed="false">
      <c r="A204" s="4" t="s">
        <v>79</v>
      </c>
      <c r="B204" s="7" t="s">
        <v>530</v>
      </c>
      <c r="C204" s="7" t="s">
        <v>531</v>
      </c>
      <c r="D204" s="7" t="s">
        <v>532</v>
      </c>
      <c r="E204" s="7" t="s">
        <v>300</v>
      </c>
      <c r="F204" s="4" t="n">
        <v>1954</v>
      </c>
      <c r="G204" s="7" t="s">
        <v>533</v>
      </c>
    </row>
    <row r="205" customFormat="false" ht="13.8" hidden="false" customHeight="false" outlineLevel="0" collapsed="false">
      <c r="A205" s="4" t="s">
        <v>79</v>
      </c>
      <c r="B205" s="7" t="s">
        <v>534</v>
      </c>
      <c r="C205" s="7" t="s">
        <v>535</v>
      </c>
      <c r="D205" s="7" t="s">
        <v>536</v>
      </c>
      <c r="E205" s="7" t="s">
        <v>300</v>
      </c>
      <c r="F205" s="4" t="n">
        <v>1954</v>
      </c>
      <c r="G205" s="7" t="s">
        <v>537</v>
      </c>
    </row>
    <row r="206" s="24" customFormat="true" ht="13.8" hidden="false" customHeight="false" outlineLevel="0" collapsed="false">
      <c r="A206" s="21" t="s">
        <v>79</v>
      </c>
      <c r="B206" s="22" t="s">
        <v>538</v>
      </c>
      <c r="C206" s="22" t="s">
        <v>409</v>
      </c>
      <c r="D206" s="22" t="s">
        <v>109</v>
      </c>
      <c r="E206" s="22" t="s">
        <v>300</v>
      </c>
      <c r="F206" s="21" t="n">
        <v>1954</v>
      </c>
      <c r="G206" s="22" t="s">
        <v>539</v>
      </c>
    </row>
    <row r="207" customFormat="false" ht="13.8" hidden="false" customHeight="false" outlineLevel="0" collapsed="false">
      <c r="A207" s="4" t="s">
        <v>52</v>
      </c>
      <c r="B207" s="7" t="s">
        <v>150</v>
      </c>
      <c r="C207" s="7" t="s">
        <v>66</v>
      </c>
      <c r="D207" s="7" t="s">
        <v>540</v>
      </c>
      <c r="E207" s="7" t="s">
        <v>235</v>
      </c>
      <c r="F207" s="4" t="n">
        <v>1954</v>
      </c>
      <c r="G207" s="7" t="s">
        <v>541</v>
      </c>
    </row>
    <row r="208" customFormat="false" ht="13.8" hidden="false" customHeight="false" outlineLevel="0" collapsed="false">
      <c r="A208" s="4" t="s">
        <v>245</v>
      </c>
      <c r="B208" s="7" t="s">
        <v>542</v>
      </c>
      <c r="C208" s="7" t="s">
        <v>543</v>
      </c>
      <c r="D208" s="7" t="s">
        <v>544</v>
      </c>
      <c r="E208" s="7" t="s">
        <v>545</v>
      </c>
      <c r="F208" s="4" t="n">
        <v>1954</v>
      </c>
      <c r="G208" s="7" t="s">
        <v>546</v>
      </c>
    </row>
    <row r="209" customFormat="false" ht="13.8" hidden="false" customHeight="false" outlineLevel="0" collapsed="false">
      <c r="A209" s="4" t="s">
        <v>245</v>
      </c>
      <c r="B209" s="7" t="s">
        <v>547</v>
      </c>
      <c r="C209" s="7" t="s">
        <v>548</v>
      </c>
      <c r="D209" s="7"/>
      <c r="E209" s="7" t="s">
        <v>549</v>
      </c>
      <c r="F209" s="4" t="n">
        <v>1954</v>
      </c>
      <c r="G209" s="7" t="s">
        <v>550</v>
      </c>
    </row>
    <row r="210" customFormat="false" ht="13.8" hidden="false" customHeight="false" outlineLevel="0" collapsed="false">
      <c r="A210" s="4" t="s">
        <v>245</v>
      </c>
      <c r="B210" s="7" t="s">
        <v>551</v>
      </c>
      <c r="C210" s="7" t="s">
        <v>272</v>
      </c>
      <c r="D210" s="7" t="s">
        <v>552</v>
      </c>
      <c r="E210" s="7" t="s">
        <v>488</v>
      </c>
      <c r="F210" s="4" t="n">
        <v>1954</v>
      </c>
      <c r="G210" s="7" t="s">
        <v>553</v>
      </c>
    </row>
    <row r="211" customFormat="false" ht="13.8" hidden="false" customHeight="false" outlineLevel="0" collapsed="false">
      <c r="A211" s="4"/>
      <c r="B211" s="7"/>
      <c r="C211" s="7"/>
      <c r="D211" s="7"/>
      <c r="E211" s="7"/>
      <c r="F211" s="4"/>
      <c r="G211" s="7"/>
    </row>
    <row r="212" customFormat="false" ht="13.8" hidden="false" customHeight="false" outlineLevel="0" collapsed="false">
      <c r="A212" s="4" t="s">
        <v>79</v>
      </c>
      <c r="B212" s="7" t="s">
        <v>554</v>
      </c>
      <c r="C212" s="7" t="s">
        <v>555</v>
      </c>
      <c r="D212" s="7"/>
      <c r="E212" s="7" t="s">
        <v>488</v>
      </c>
      <c r="F212" s="4" t="n">
        <v>1955</v>
      </c>
      <c r="G212" s="7" t="s">
        <v>556</v>
      </c>
    </row>
    <row r="213" customFormat="false" ht="13.8" hidden="false" customHeight="false" outlineLevel="0" collapsed="false">
      <c r="A213" s="4" t="s">
        <v>79</v>
      </c>
      <c r="B213" s="7" t="s">
        <v>557</v>
      </c>
      <c r="C213" s="7" t="s">
        <v>20</v>
      </c>
      <c r="D213" s="7" t="s">
        <v>558</v>
      </c>
      <c r="E213" s="7" t="s">
        <v>253</v>
      </c>
      <c r="F213" s="4" t="n">
        <v>1955</v>
      </c>
      <c r="G213" s="7" t="s">
        <v>559</v>
      </c>
    </row>
    <row r="214" customFormat="false" ht="13.8" hidden="false" customHeight="false" outlineLevel="0" collapsed="false">
      <c r="A214" s="4" t="s">
        <v>245</v>
      </c>
      <c r="B214" s="7" t="s">
        <v>560</v>
      </c>
      <c r="C214" s="7" t="s">
        <v>561</v>
      </c>
      <c r="D214" s="7"/>
      <c r="E214" s="7"/>
      <c r="F214" s="4" t="n">
        <v>1955</v>
      </c>
      <c r="G214" s="7" t="s">
        <v>562</v>
      </c>
    </row>
    <row r="215" customFormat="false" ht="13.8" hidden="false" customHeight="false" outlineLevel="0" collapsed="false">
      <c r="A215" s="4"/>
      <c r="B215" s="7"/>
      <c r="C215" s="7"/>
      <c r="D215" s="7"/>
      <c r="E215" s="7"/>
      <c r="F215" s="4"/>
      <c r="G215" s="7"/>
    </row>
    <row r="216" customFormat="false" ht="13.8" hidden="false" customHeight="false" outlineLevel="0" collapsed="false">
      <c r="A216" s="4" t="s">
        <v>79</v>
      </c>
      <c r="B216" s="7" t="s">
        <v>563</v>
      </c>
      <c r="C216" s="7" t="s">
        <v>466</v>
      </c>
      <c r="D216" s="7" t="s">
        <v>564</v>
      </c>
      <c r="E216" s="7" t="s">
        <v>488</v>
      </c>
      <c r="F216" s="4" t="n">
        <v>1956</v>
      </c>
      <c r="G216" s="7" t="s">
        <v>565</v>
      </c>
    </row>
    <row r="217" customFormat="false" ht="13.8" hidden="false" customHeight="false" outlineLevel="0" collapsed="false">
      <c r="A217" s="4" t="s">
        <v>79</v>
      </c>
      <c r="B217" s="7" t="s">
        <v>566</v>
      </c>
      <c r="C217" s="7" t="s">
        <v>109</v>
      </c>
      <c r="D217" s="7" t="s">
        <v>377</v>
      </c>
      <c r="E217" s="7" t="s">
        <v>488</v>
      </c>
      <c r="F217" s="4" t="n">
        <v>1956</v>
      </c>
      <c r="G217" s="7" t="str">
        <f aca="false">HYPERLINK("http://uwashingtonworldcatorgoffcampuslibwashingtonedu/title/practical-analysis-of-soils-engineering-problems-in-the-douglas-fir-region-with-special-emphasis-on-road-construction/oclc/7107097&amp;referer=brief_results","A practical analysis of soils engineering problems in the Douglas fir region, with special emphasis on road construction")</f>
        <v>A practical analysis of soils engineering problems in the Douglas fir region, with special emphasis on road construction</v>
      </c>
    </row>
    <row r="218" customFormat="false" ht="13.8" hidden="false" customHeight="false" outlineLevel="0" collapsed="false">
      <c r="A218" s="4" t="s">
        <v>79</v>
      </c>
      <c r="B218" s="7" t="s">
        <v>567</v>
      </c>
      <c r="C218" s="7" t="s">
        <v>568</v>
      </c>
      <c r="D218" s="7"/>
      <c r="E218" s="7" t="s">
        <v>488</v>
      </c>
      <c r="F218" s="4" t="n">
        <v>1956</v>
      </c>
      <c r="G218" s="7" t="s">
        <v>569</v>
      </c>
    </row>
    <row r="219" customFormat="false" ht="13.8" hidden="false" customHeight="false" outlineLevel="0" collapsed="false">
      <c r="A219" s="4" t="s">
        <v>79</v>
      </c>
      <c r="B219" s="7" t="s">
        <v>570</v>
      </c>
      <c r="C219" s="7" t="s">
        <v>20</v>
      </c>
      <c r="D219" s="7" t="s">
        <v>571</v>
      </c>
      <c r="E219" s="7" t="s">
        <v>235</v>
      </c>
      <c r="F219" s="4" t="n">
        <v>1956</v>
      </c>
      <c r="G219" s="7" t="s">
        <v>572</v>
      </c>
    </row>
    <row r="220" customFormat="false" ht="13.8" hidden="false" customHeight="false" outlineLevel="0" collapsed="false">
      <c r="A220" s="4" t="s">
        <v>52</v>
      </c>
      <c r="B220" s="7" t="s">
        <v>573</v>
      </c>
      <c r="C220" s="7" t="s">
        <v>574</v>
      </c>
      <c r="D220" s="7"/>
      <c r="E220" s="7" t="s">
        <v>488</v>
      </c>
      <c r="F220" s="4" t="n">
        <v>1956</v>
      </c>
      <c r="G220" s="7" t="s">
        <v>575</v>
      </c>
    </row>
    <row r="221" customFormat="false" ht="13.8" hidden="false" customHeight="false" outlineLevel="0" collapsed="false">
      <c r="A221" s="4" t="s">
        <v>245</v>
      </c>
      <c r="B221" s="7" t="s">
        <v>576</v>
      </c>
      <c r="C221" s="7" t="s">
        <v>505</v>
      </c>
      <c r="D221" s="7" t="s">
        <v>577</v>
      </c>
      <c r="E221" s="7" t="s">
        <v>300</v>
      </c>
      <c r="F221" s="4" t="n">
        <v>1956</v>
      </c>
      <c r="G221" s="7" t="s">
        <v>578</v>
      </c>
    </row>
    <row r="222" customFormat="false" ht="13.8" hidden="false" customHeight="false" outlineLevel="0" collapsed="false">
      <c r="A222" s="4" t="s">
        <v>245</v>
      </c>
      <c r="B222" s="7" t="s">
        <v>579</v>
      </c>
      <c r="C222" s="7" t="s">
        <v>109</v>
      </c>
      <c r="D222" s="7" t="s">
        <v>580</v>
      </c>
      <c r="E222" s="7" t="s">
        <v>243</v>
      </c>
      <c r="F222" s="4" t="n">
        <v>1956</v>
      </c>
      <c r="G222" s="7" t="s">
        <v>581</v>
      </c>
    </row>
    <row r="223" customFormat="false" ht="13.8" hidden="false" customHeight="false" outlineLevel="0" collapsed="false">
      <c r="A223" s="4" t="s">
        <v>245</v>
      </c>
      <c r="B223" s="7" t="s">
        <v>582</v>
      </c>
      <c r="C223" s="7" t="s">
        <v>144</v>
      </c>
      <c r="D223" s="7" t="s">
        <v>583</v>
      </c>
      <c r="E223" s="7" t="s">
        <v>30</v>
      </c>
      <c r="F223" s="4" t="n">
        <v>1956</v>
      </c>
      <c r="G223" s="7" t="s">
        <v>584</v>
      </c>
    </row>
    <row r="224" customFormat="false" ht="13.8" hidden="false" customHeight="false" outlineLevel="0" collapsed="false">
      <c r="A224" s="4" t="s">
        <v>245</v>
      </c>
      <c r="B224" s="7" t="s">
        <v>474</v>
      </c>
      <c r="C224" s="7" t="s">
        <v>9</v>
      </c>
      <c r="D224" s="7" t="s">
        <v>239</v>
      </c>
      <c r="E224" s="7" t="s">
        <v>174</v>
      </c>
      <c r="F224" s="4" t="n">
        <v>1956</v>
      </c>
      <c r="G224" s="7" t="s">
        <v>585</v>
      </c>
    </row>
    <row r="225" customFormat="false" ht="13.8" hidden="false" customHeight="false" outlineLevel="0" collapsed="false">
      <c r="A225" s="4"/>
      <c r="B225" s="7"/>
      <c r="C225" s="7"/>
      <c r="D225" s="7"/>
      <c r="E225" s="7"/>
      <c r="F225" s="4"/>
      <c r="G225" s="7"/>
    </row>
    <row r="226" customFormat="false" ht="13.8" hidden="false" customHeight="false" outlineLevel="0" collapsed="false">
      <c r="A226" s="4" t="s">
        <v>79</v>
      </c>
      <c r="B226" s="7" t="s">
        <v>168</v>
      </c>
      <c r="C226" s="7" t="s">
        <v>28</v>
      </c>
      <c r="D226" s="7" t="s">
        <v>438</v>
      </c>
      <c r="E226" s="7" t="s">
        <v>379</v>
      </c>
      <c r="F226" s="4" t="n">
        <v>1957</v>
      </c>
      <c r="G226" s="7" t="s">
        <v>586</v>
      </c>
    </row>
    <row r="227" customFormat="false" ht="13.8" hidden="false" customHeight="false" outlineLevel="0" collapsed="false">
      <c r="A227" s="4" t="s">
        <v>79</v>
      </c>
      <c r="B227" s="7" t="s">
        <v>587</v>
      </c>
      <c r="C227" s="7" t="s">
        <v>101</v>
      </c>
      <c r="D227" s="7" t="s">
        <v>487</v>
      </c>
      <c r="E227" s="7" t="s">
        <v>235</v>
      </c>
      <c r="F227" s="4" t="n">
        <v>1957</v>
      </c>
      <c r="G227" s="7" t="s">
        <v>588</v>
      </c>
    </row>
    <row r="228" customFormat="false" ht="13.8" hidden="false" customHeight="false" outlineLevel="0" collapsed="false">
      <c r="A228" s="4" t="s">
        <v>79</v>
      </c>
      <c r="B228" s="7" t="s">
        <v>589</v>
      </c>
      <c r="C228" s="7" t="s">
        <v>590</v>
      </c>
      <c r="D228" s="7" t="s">
        <v>467</v>
      </c>
      <c r="E228" s="7" t="s">
        <v>488</v>
      </c>
      <c r="F228" s="4" t="n">
        <v>1957</v>
      </c>
      <c r="G228" s="7" t="s">
        <v>591</v>
      </c>
    </row>
    <row r="229" customFormat="false" ht="13.8" hidden="false" customHeight="false" outlineLevel="0" collapsed="false">
      <c r="A229" s="4" t="s">
        <v>79</v>
      </c>
      <c r="B229" s="7" t="s">
        <v>592</v>
      </c>
      <c r="C229" s="7" t="s">
        <v>102</v>
      </c>
      <c r="D229" s="7" t="s">
        <v>487</v>
      </c>
      <c r="E229" s="7" t="s">
        <v>593</v>
      </c>
      <c r="F229" s="4" t="n">
        <v>1957</v>
      </c>
      <c r="G229" s="7" t="s">
        <v>594</v>
      </c>
    </row>
    <row r="230" customFormat="false" ht="13.8" hidden="false" customHeight="false" outlineLevel="0" collapsed="false">
      <c r="A230" s="4" t="s">
        <v>79</v>
      </c>
      <c r="B230" s="7" t="s">
        <v>595</v>
      </c>
      <c r="C230" s="7" t="s">
        <v>596</v>
      </c>
      <c r="D230" s="7" t="s">
        <v>77</v>
      </c>
      <c r="E230" s="7" t="s">
        <v>597</v>
      </c>
      <c r="F230" s="4" t="n">
        <v>1957</v>
      </c>
      <c r="G230" s="7" t="s">
        <v>598</v>
      </c>
    </row>
    <row r="231" customFormat="false" ht="13.8" hidden="false" customHeight="false" outlineLevel="0" collapsed="false">
      <c r="A231" s="4" t="s">
        <v>79</v>
      </c>
      <c r="B231" s="7" t="s">
        <v>599</v>
      </c>
      <c r="C231" s="7" t="s">
        <v>600</v>
      </c>
      <c r="D231" s="7" t="s">
        <v>17</v>
      </c>
      <c r="E231" s="7" t="s">
        <v>488</v>
      </c>
      <c r="F231" s="4" t="n">
        <v>1957</v>
      </c>
      <c r="G231" s="7" t="s">
        <v>601</v>
      </c>
    </row>
    <row r="232" customFormat="false" ht="13.8" hidden="false" customHeight="false" outlineLevel="0" collapsed="false">
      <c r="A232" s="4" t="s">
        <v>79</v>
      </c>
      <c r="B232" s="7" t="s">
        <v>602</v>
      </c>
      <c r="C232" s="7" t="s">
        <v>603</v>
      </c>
      <c r="D232" s="7"/>
      <c r="E232" s="7" t="s">
        <v>235</v>
      </c>
      <c r="F232" s="4" t="n">
        <v>1957</v>
      </c>
      <c r="G232" s="7" t="s">
        <v>604</v>
      </c>
    </row>
    <row r="233" customFormat="false" ht="13.8" hidden="false" customHeight="false" outlineLevel="0" collapsed="false">
      <c r="A233" s="4" t="s">
        <v>6</v>
      </c>
      <c r="B233" s="7" t="s">
        <v>605</v>
      </c>
      <c r="C233" s="7" t="s">
        <v>20</v>
      </c>
      <c r="D233" s="7" t="s">
        <v>606</v>
      </c>
      <c r="E233" s="7" t="s">
        <v>488</v>
      </c>
      <c r="F233" s="4" t="n">
        <v>1957</v>
      </c>
      <c r="G233" s="7" t="s">
        <v>607</v>
      </c>
    </row>
    <row r="234" customFormat="false" ht="13.8" hidden="false" customHeight="false" outlineLevel="0" collapsed="false">
      <c r="A234" s="4"/>
      <c r="B234" s="7"/>
      <c r="C234" s="7"/>
      <c r="D234" s="7"/>
      <c r="E234" s="7"/>
      <c r="F234" s="4"/>
      <c r="G234" s="7"/>
    </row>
    <row r="235" customFormat="false" ht="13.8" hidden="false" customHeight="false" outlineLevel="0" collapsed="false">
      <c r="A235" s="4" t="s">
        <v>79</v>
      </c>
      <c r="B235" s="7" t="s">
        <v>608</v>
      </c>
      <c r="C235" s="7" t="s">
        <v>20</v>
      </c>
      <c r="D235" s="7"/>
      <c r="E235" s="7" t="s">
        <v>593</v>
      </c>
      <c r="F235" s="4" t="n">
        <v>1958</v>
      </c>
      <c r="G235" s="7" t="s">
        <v>609</v>
      </c>
    </row>
    <row r="236" customFormat="false" ht="13.8" hidden="false" customHeight="false" outlineLevel="0" collapsed="false">
      <c r="A236" s="4" t="s">
        <v>79</v>
      </c>
      <c r="B236" s="7" t="s">
        <v>610</v>
      </c>
      <c r="C236" s="7" t="s">
        <v>20</v>
      </c>
      <c r="D236" s="7" t="s">
        <v>101</v>
      </c>
      <c r="E236" s="7" t="s">
        <v>549</v>
      </c>
      <c r="F236" s="4" t="n">
        <v>1958</v>
      </c>
      <c r="G236" s="7" t="s">
        <v>611</v>
      </c>
    </row>
    <row r="237" customFormat="false" ht="13.8" hidden="false" customHeight="false" outlineLevel="0" collapsed="false">
      <c r="A237" s="4" t="s">
        <v>79</v>
      </c>
      <c r="B237" s="7" t="s">
        <v>612</v>
      </c>
      <c r="C237" s="7" t="s">
        <v>613</v>
      </c>
      <c r="D237" s="7" t="s">
        <v>614</v>
      </c>
      <c r="E237" s="7" t="s">
        <v>593</v>
      </c>
      <c r="F237" s="4" t="n">
        <v>1958</v>
      </c>
      <c r="G237" s="7" t="s">
        <v>615</v>
      </c>
    </row>
    <row r="238" customFormat="false" ht="13.8" hidden="false" customHeight="false" outlineLevel="0" collapsed="false">
      <c r="A238" s="4" t="s">
        <v>79</v>
      </c>
      <c r="B238" s="7" t="s">
        <v>616</v>
      </c>
      <c r="C238" s="7" t="s">
        <v>77</v>
      </c>
      <c r="D238" s="7" t="s">
        <v>580</v>
      </c>
      <c r="E238" s="7" t="s">
        <v>243</v>
      </c>
      <c r="F238" s="4" t="n">
        <v>1958</v>
      </c>
      <c r="G238" s="7" t="s">
        <v>617</v>
      </c>
    </row>
    <row r="239" customFormat="false" ht="13.8" hidden="false" customHeight="false" outlineLevel="0" collapsed="false">
      <c r="A239" s="4" t="s">
        <v>79</v>
      </c>
      <c r="B239" s="7" t="s">
        <v>618</v>
      </c>
      <c r="C239" s="7" t="s">
        <v>20</v>
      </c>
      <c r="D239" s="7" t="s">
        <v>619</v>
      </c>
      <c r="E239" s="7" t="s">
        <v>235</v>
      </c>
      <c r="F239" s="4" t="n">
        <v>1958</v>
      </c>
      <c r="G239" s="7" t="s">
        <v>620</v>
      </c>
    </row>
    <row r="240" customFormat="false" ht="13.8" hidden="false" customHeight="false" outlineLevel="0" collapsed="false">
      <c r="A240" s="4" t="s">
        <v>79</v>
      </c>
      <c r="B240" s="7" t="s">
        <v>621</v>
      </c>
      <c r="C240" s="7" t="s">
        <v>77</v>
      </c>
      <c r="D240" s="7" t="s">
        <v>101</v>
      </c>
      <c r="E240" s="7" t="s">
        <v>593</v>
      </c>
      <c r="F240" s="4" t="n">
        <v>1958</v>
      </c>
      <c r="G240" s="7" t="s">
        <v>622</v>
      </c>
    </row>
    <row r="241" customFormat="false" ht="13.8" hidden="false" customHeight="false" outlineLevel="0" collapsed="false">
      <c r="A241" s="4" t="s">
        <v>79</v>
      </c>
      <c r="B241" s="7" t="s">
        <v>623</v>
      </c>
      <c r="C241" s="7" t="s">
        <v>624</v>
      </c>
      <c r="D241" s="7" t="s">
        <v>625</v>
      </c>
      <c r="E241" s="7" t="s">
        <v>235</v>
      </c>
      <c r="F241" s="4" t="n">
        <v>1958</v>
      </c>
      <c r="G241" s="7" t="s">
        <v>626</v>
      </c>
    </row>
    <row r="242" customFormat="false" ht="13.8" hidden="false" customHeight="false" outlineLevel="0" collapsed="false">
      <c r="A242" s="4" t="s">
        <v>6</v>
      </c>
      <c r="B242" s="7" t="s">
        <v>627</v>
      </c>
      <c r="C242" s="7" t="s">
        <v>101</v>
      </c>
      <c r="D242" s="7" t="s">
        <v>536</v>
      </c>
      <c r="E242" s="7" t="s">
        <v>488</v>
      </c>
      <c r="F242" s="4" t="n">
        <v>1958</v>
      </c>
      <c r="G242" s="7" t="s">
        <v>628</v>
      </c>
    </row>
    <row r="243" customFormat="false" ht="13.8" hidden="false" customHeight="false" outlineLevel="0" collapsed="false">
      <c r="A243" s="4" t="s">
        <v>245</v>
      </c>
      <c r="B243" s="7" t="s">
        <v>168</v>
      </c>
      <c r="C243" s="7" t="s">
        <v>20</v>
      </c>
      <c r="D243" s="7" t="s">
        <v>77</v>
      </c>
      <c r="E243" s="7" t="s">
        <v>300</v>
      </c>
      <c r="F243" s="4" t="n">
        <v>1958</v>
      </c>
      <c r="G243" s="7" t="s">
        <v>629</v>
      </c>
    </row>
    <row r="244" customFormat="false" ht="13.8" hidden="false" customHeight="false" outlineLevel="0" collapsed="false">
      <c r="A244" s="4"/>
      <c r="B244" s="7"/>
      <c r="C244" s="7"/>
      <c r="D244" s="7"/>
      <c r="E244" s="7"/>
      <c r="F244" s="4"/>
      <c r="G244" s="7"/>
    </row>
    <row r="245" customFormat="false" ht="13.8" hidden="false" customHeight="false" outlineLevel="0" collapsed="false">
      <c r="A245" s="4" t="s">
        <v>79</v>
      </c>
      <c r="B245" s="7" t="s">
        <v>227</v>
      </c>
      <c r="C245" s="7" t="s">
        <v>165</v>
      </c>
      <c r="D245" s="7" t="s">
        <v>630</v>
      </c>
      <c r="E245" s="7" t="s">
        <v>300</v>
      </c>
      <c r="F245" s="4" t="n">
        <v>1959</v>
      </c>
      <c r="G245" s="7" t="s">
        <v>631</v>
      </c>
    </row>
    <row r="246" customFormat="false" ht="13.8" hidden="false" customHeight="false" outlineLevel="0" collapsed="false">
      <c r="A246" s="4" t="s">
        <v>79</v>
      </c>
      <c r="B246" s="7" t="s">
        <v>632</v>
      </c>
      <c r="C246" s="7" t="s">
        <v>109</v>
      </c>
      <c r="D246" s="7" t="s">
        <v>633</v>
      </c>
      <c r="E246" s="7" t="s">
        <v>300</v>
      </c>
      <c r="F246" s="4" t="n">
        <v>1959</v>
      </c>
      <c r="G246" s="7" t="s">
        <v>634</v>
      </c>
    </row>
    <row r="247" customFormat="false" ht="13.8" hidden="false" customHeight="false" outlineLevel="0" collapsed="false">
      <c r="A247" s="4" t="s">
        <v>79</v>
      </c>
      <c r="B247" s="7" t="s">
        <v>635</v>
      </c>
      <c r="C247" s="7" t="s">
        <v>636</v>
      </c>
      <c r="D247" s="7"/>
      <c r="E247" s="7" t="s">
        <v>593</v>
      </c>
      <c r="F247" s="4" t="n">
        <v>1959</v>
      </c>
      <c r="G247" s="7" t="s">
        <v>637</v>
      </c>
    </row>
    <row r="248" customFormat="false" ht="13.8" hidden="false" customHeight="false" outlineLevel="0" collapsed="false">
      <c r="A248" s="4" t="s">
        <v>79</v>
      </c>
      <c r="B248" s="7" t="s">
        <v>638</v>
      </c>
      <c r="C248" s="7" t="s">
        <v>54</v>
      </c>
      <c r="D248" s="7" t="s">
        <v>272</v>
      </c>
      <c r="E248" s="7" t="s">
        <v>379</v>
      </c>
      <c r="F248" s="4" t="n">
        <v>1959</v>
      </c>
      <c r="G248" s="7" t="s">
        <v>639</v>
      </c>
    </row>
    <row r="249" customFormat="false" ht="13.8" hidden="false" customHeight="false" outlineLevel="0" collapsed="false">
      <c r="A249" s="4" t="s">
        <v>79</v>
      </c>
      <c r="B249" s="7" t="s">
        <v>640</v>
      </c>
      <c r="C249" s="7" t="s">
        <v>522</v>
      </c>
      <c r="D249" s="7" t="s">
        <v>17</v>
      </c>
      <c r="E249" s="7" t="s">
        <v>488</v>
      </c>
      <c r="F249" s="4" t="n">
        <v>1959</v>
      </c>
      <c r="G249" s="7" t="s">
        <v>641</v>
      </c>
    </row>
    <row r="250" customFormat="false" ht="13.8" hidden="false" customHeight="false" outlineLevel="0" collapsed="false">
      <c r="A250" s="4" t="s">
        <v>79</v>
      </c>
      <c r="B250" s="7" t="s">
        <v>642</v>
      </c>
      <c r="C250" s="7" t="s">
        <v>643</v>
      </c>
      <c r="D250" s="7"/>
      <c r="E250" s="7" t="s">
        <v>644</v>
      </c>
      <c r="F250" s="4" t="n">
        <v>1959</v>
      </c>
      <c r="G250" s="7" t="s">
        <v>645</v>
      </c>
    </row>
    <row r="251" customFormat="false" ht="13.8" hidden="false" customHeight="false" outlineLevel="0" collapsed="false">
      <c r="A251" s="4" t="s">
        <v>245</v>
      </c>
      <c r="B251" s="7" t="s">
        <v>646</v>
      </c>
      <c r="C251" s="7" t="s">
        <v>239</v>
      </c>
      <c r="D251" s="7" t="s">
        <v>647</v>
      </c>
      <c r="E251" s="7" t="s">
        <v>593</v>
      </c>
      <c r="F251" s="4" t="n">
        <v>1959</v>
      </c>
      <c r="G251" s="7" t="s">
        <v>648</v>
      </c>
    </row>
    <row r="252" customFormat="false" ht="13.8" hidden="false" customHeight="false" outlineLevel="0" collapsed="false">
      <c r="A252" s="4"/>
      <c r="B252" s="7"/>
      <c r="C252" s="7"/>
      <c r="D252" s="7"/>
      <c r="E252" s="7"/>
      <c r="F252" s="4"/>
      <c r="G252" s="7"/>
    </row>
    <row r="253" customFormat="false" ht="13.8" hidden="false" customHeight="false" outlineLevel="0" collapsed="false">
      <c r="A253" s="4" t="s">
        <v>79</v>
      </c>
      <c r="B253" s="7" t="s">
        <v>649</v>
      </c>
      <c r="C253" s="7" t="s">
        <v>650</v>
      </c>
      <c r="D253" s="7" t="s">
        <v>651</v>
      </c>
      <c r="E253" s="7" t="s">
        <v>379</v>
      </c>
      <c r="F253" s="4" t="n">
        <v>1960</v>
      </c>
      <c r="G253" s="7" t="s">
        <v>652</v>
      </c>
    </row>
    <row r="254" customFormat="false" ht="13.8" hidden="false" customHeight="false" outlineLevel="0" collapsed="false">
      <c r="A254" s="4" t="s">
        <v>79</v>
      </c>
      <c r="B254" s="7" t="s">
        <v>653</v>
      </c>
      <c r="C254" s="7" t="s">
        <v>109</v>
      </c>
      <c r="D254" s="7" t="s">
        <v>654</v>
      </c>
      <c r="E254" s="7" t="s">
        <v>593</v>
      </c>
      <c r="F254" s="4" t="n">
        <v>1960</v>
      </c>
      <c r="G254" s="7" t="s">
        <v>655</v>
      </c>
    </row>
    <row r="255" customFormat="false" ht="13.8" hidden="false" customHeight="false" outlineLevel="0" collapsed="false">
      <c r="A255" s="4" t="s">
        <v>79</v>
      </c>
      <c r="B255" s="7" t="s">
        <v>656</v>
      </c>
      <c r="C255" s="7" t="s">
        <v>657</v>
      </c>
      <c r="D255" s="7" t="s">
        <v>58</v>
      </c>
      <c r="E255" s="7" t="s">
        <v>379</v>
      </c>
      <c r="F255" s="4" t="n">
        <v>1960</v>
      </c>
      <c r="G255" s="7" t="s">
        <v>658</v>
      </c>
    </row>
    <row r="256" customFormat="false" ht="13.8" hidden="false" customHeight="false" outlineLevel="0" collapsed="false">
      <c r="A256" s="4" t="s">
        <v>79</v>
      </c>
      <c r="B256" s="7" t="s">
        <v>659</v>
      </c>
      <c r="C256" s="7" t="s">
        <v>660</v>
      </c>
      <c r="D256" s="7" t="s">
        <v>54</v>
      </c>
      <c r="E256" s="7" t="s">
        <v>593</v>
      </c>
      <c r="F256" s="4" t="n">
        <v>1960</v>
      </c>
      <c r="G256" s="7" t="s">
        <v>661</v>
      </c>
    </row>
    <row r="257" customFormat="false" ht="13.8" hidden="false" customHeight="false" outlineLevel="0" collapsed="false">
      <c r="A257" s="4" t="s">
        <v>6</v>
      </c>
      <c r="B257" s="7" t="s">
        <v>662</v>
      </c>
      <c r="C257" s="7" t="s">
        <v>663</v>
      </c>
      <c r="D257" s="7"/>
      <c r="E257" s="7" t="s">
        <v>488</v>
      </c>
      <c r="F257" s="4" t="n">
        <v>1960</v>
      </c>
      <c r="G257" s="7" t="s">
        <v>664</v>
      </c>
    </row>
    <row r="258" customFormat="false" ht="13.8" hidden="false" customHeight="false" outlineLevel="0" collapsed="false">
      <c r="A258" s="4" t="s">
        <v>6</v>
      </c>
      <c r="B258" s="7" t="s">
        <v>665</v>
      </c>
      <c r="C258" s="7" t="s">
        <v>666</v>
      </c>
      <c r="D258" s="7"/>
      <c r="E258" s="7" t="s">
        <v>488</v>
      </c>
      <c r="F258" s="4" t="n">
        <v>1960</v>
      </c>
      <c r="G258" s="7" t="s">
        <v>667</v>
      </c>
    </row>
    <row r="259" customFormat="false" ht="13.8" hidden="false" customHeight="false" outlineLevel="0" collapsed="false">
      <c r="A259" s="4"/>
      <c r="B259" s="7"/>
      <c r="C259" s="7"/>
      <c r="D259" s="7"/>
      <c r="E259" s="7"/>
      <c r="F259" s="4"/>
      <c r="G259" s="7"/>
    </row>
    <row r="260" customFormat="false" ht="13.8" hidden="false" customHeight="false" outlineLevel="0" collapsed="false">
      <c r="A260" s="4" t="s">
        <v>79</v>
      </c>
      <c r="B260" s="7" t="s">
        <v>668</v>
      </c>
      <c r="C260" s="7" t="s">
        <v>309</v>
      </c>
      <c r="D260" s="7" t="s">
        <v>669</v>
      </c>
      <c r="E260" s="7" t="s">
        <v>235</v>
      </c>
      <c r="F260" s="4" t="n">
        <v>1961</v>
      </c>
      <c r="G260" s="7" t="s">
        <v>670</v>
      </c>
    </row>
    <row r="261" customFormat="false" ht="13.8" hidden="false" customHeight="false" outlineLevel="0" collapsed="false">
      <c r="A261" s="4" t="s">
        <v>79</v>
      </c>
      <c r="B261" s="7" t="s">
        <v>671</v>
      </c>
      <c r="C261" s="7" t="s">
        <v>672</v>
      </c>
      <c r="D261" s="7" t="s">
        <v>416</v>
      </c>
      <c r="E261" s="7" t="s">
        <v>235</v>
      </c>
      <c r="F261" s="4" t="n">
        <v>1961</v>
      </c>
      <c r="G261" s="7" t="s">
        <v>673</v>
      </c>
    </row>
    <row r="262" customFormat="false" ht="13.8" hidden="false" customHeight="false" outlineLevel="0" collapsed="false">
      <c r="A262" s="4" t="s">
        <v>79</v>
      </c>
      <c r="B262" s="7" t="s">
        <v>674</v>
      </c>
      <c r="C262" s="7" t="s">
        <v>675</v>
      </c>
      <c r="D262" s="7"/>
      <c r="E262" s="7" t="s">
        <v>379</v>
      </c>
      <c r="F262" s="4" t="n">
        <v>1961</v>
      </c>
      <c r="G262" s="7" t="s">
        <v>676</v>
      </c>
    </row>
    <row r="263" customFormat="false" ht="13.8" hidden="false" customHeight="false" outlineLevel="0" collapsed="false">
      <c r="A263" s="4" t="s">
        <v>79</v>
      </c>
      <c r="B263" s="7" t="s">
        <v>677</v>
      </c>
      <c r="C263" s="7" t="s">
        <v>20</v>
      </c>
      <c r="D263" s="7" t="s">
        <v>536</v>
      </c>
      <c r="E263" s="7" t="s">
        <v>235</v>
      </c>
      <c r="F263" s="4" t="n">
        <v>1961</v>
      </c>
      <c r="G263" s="7" t="s">
        <v>678</v>
      </c>
    </row>
    <row r="264" customFormat="false" ht="13.8" hidden="false" customHeight="false" outlineLevel="0" collapsed="false">
      <c r="A264" s="4" t="s">
        <v>79</v>
      </c>
      <c r="B264" s="7" t="s">
        <v>679</v>
      </c>
      <c r="C264" s="7" t="s">
        <v>324</v>
      </c>
      <c r="D264" s="7" t="s">
        <v>680</v>
      </c>
      <c r="E264" s="7" t="s">
        <v>593</v>
      </c>
      <c r="F264" s="4" t="n">
        <v>1961</v>
      </c>
      <c r="G264" s="7" t="s">
        <v>681</v>
      </c>
    </row>
    <row r="265" customFormat="false" ht="13.8" hidden="false" customHeight="false" outlineLevel="0" collapsed="false">
      <c r="A265" s="4" t="s">
        <v>79</v>
      </c>
      <c r="B265" s="7" t="s">
        <v>682</v>
      </c>
      <c r="C265" s="7" t="s">
        <v>683</v>
      </c>
      <c r="D265" s="7" t="s">
        <v>684</v>
      </c>
      <c r="E265" s="7" t="s">
        <v>549</v>
      </c>
      <c r="F265" s="4" t="n">
        <v>1961</v>
      </c>
      <c r="G265" s="7" t="s">
        <v>685</v>
      </c>
    </row>
    <row r="266" customFormat="false" ht="13.8" hidden="false" customHeight="false" outlineLevel="0" collapsed="false">
      <c r="A266" s="4" t="s">
        <v>79</v>
      </c>
      <c r="B266" s="7" t="s">
        <v>686</v>
      </c>
      <c r="C266" s="7" t="s">
        <v>580</v>
      </c>
      <c r="D266" s="7" t="s">
        <v>487</v>
      </c>
      <c r="E266" s="7" t="s">
        <v>488</v>
      </c>
      <c r="F266" s="4" t="n">
        <v>1961</v>
      </c>
      <c r="G266" s="7" t="s">
        <v>687</v>
      </c>
    </row>
    <row r="267" customFormat="false" ht="13.8" hidden="false" customHeight="false" outlineLevel="0" collapsed="false">
      <c r="A267" s="4" t="s">
        <v>79</v>
      </c>
      <c r="B267" s="7" t="s">
        <v>688</v>
      </c>
      <c r="C267" s="7" t="s">
        <v>689</v>
      </c>
      <c r="D267" s="7" t="s">
        <v>487</v>
      </c>
      <c r="E267" s="7" t="s">
        <v>549</v>
      </c>
      <c r="F267" s="4" t="n">
        <v>1961</v>
      </c>
      <c r="G267" s="7" t="s">
        <v>690</v>
      </c>
    </row>
    <row r="268" customFormat="false" ht="13.8" hidden="false" customHeight="false" outlineLevel="0" collapsed="false">
      <c r="A268" s="4" t="s">
        <v>79</v>
      </c>
      <c r="B268" s="7" t="s">
        <v>691</v>
      </c>
      <c r="C268" s="7" t="s">
        <v>657</v>
      </c>
      <c r="D268" s="7" t="s">
        <v>519</v>
      </c>
      <c r="E268" s="7" t="s">
        <v>243</v>
      </c>
      <c r="F268" s="4" t="n">
        <v>1961</v>
      </c>
      <c r="G268" s="7" t="s">
        <v>692</v>
      </c>
    </row>
    <row r="269" customFormat="false" ht="13.8" hidden="false" customHeight="false" outlineLevel="0" collapsed="false">
      <c r="A269" s="4" t="s">
        <v>79</v>
      </c>
      <c r="B269" s="7" t="s">
        <v>693</v>
      </c>
      <c r="C269" s="7" t="s">
        <v>694</v>
      </c>
      <c r="D269" s="7" t="s">
        <v>695</v>
      </c>
      <c r="E269" s="7" t="s">
        <v>379</v>
      </c>
      <c r="F269" s="4" t="n">
        <v>1961</v>
      </c>
      <c r="G269" s="7" t="s">
        <v>696</v>
      </c>
    </row>
    <row r="270" customFormat="false" ht="13.8" hidden="false" customHeight="false" outlineLevel="0" collapsed="false">
      <c r="A270" s="4" t="s">
        <v>79</v>
      </c>
      <c r="B270" s="7" t="s">
        <v>697</v>
      </c>
      <c r="C270" s="7" t="s">
        <v>698</v>
      </c>
      <c r="D270" s="7" t="s">
        <v>699</v>
      </c>
      <c r="E270" s="7" t="s">
        <v>644</v>
      </c>
      <c r="F270" s="4" t="n">
        <v>1961</v>
      </c>
      <c r="G270" s="7" t="s">
        <v>700</v>
      </c>
    </row>
    <row r="271" customFormat="false" ht="13.8" hidden="false" customHeight="false" outlineLevel="0" collapsed="false">
      <c r="A271" s="4" t="s">
        <v>79</v>
      </c>
      <c r="B271" s="7" t="s">
        <v>701</v>
      </c>
      <c r="C271" s="7" t="s">
        <v>113</v>
      </c>
      <c r="D271" s="7" t="s">
        <v>702</v>
      </c>
      <c r="E271" s="7" t="s">
        <v>593</v>
      </c>
      <c r="F271" s="4" t="n">
        <v>1961</v>
      </c>
      <c r="G271" s="7" t="s">
        <v>703</v>
      </c>
    </row>
    <row r="272" customFormat="false" ht="13.8" hidden="false" customHeight="false" outlineLevel="0" collapsed="false">
      <c r="A272" s="4" t="s">
        <v>79</v>
      </c>
      <c r="B272" s="7" t="s">
        <v>704</v>
      </c>
      <c r="C272" s="7" t="s">
        <v>487</v>
      </c>
      <c r="D272" s="7"/>
      <c r="E272" s="7" t="s">
        <v>549</v>
      </c>
      <c r="F272" s="4" t="n">
        <v>1961</v>
      </c>
      <c r="G272" s="7" t="s">
        <v>705</v>
      </c>
    </row>
    <row r="273" customFormat="false" ht="13.8" hidden="false" customHeight="false" outlineLevel="0" collapsed="false">
      <c r="A273" s="4" t="s">
        <v>79</v>
      </c>
      <c r="B273" s="7" t="s">
        <v>706</v>
      </c>
      <c r="C273" s="7" t="s">
        <v>109</v>
      </c>
      <c r="D273" s="7" t="s">
        <v>707</v>
      </c>
      <c r="E273" s="7" t="s">
        <v>593</v>
      </c>
      <c r="F273" s="4" t="n">
        <v>1961</v>
      </c>
      <c r="G273" s="7" t="s">
        <v>708</v>
      </c>
    </row>
    <row r="274" customFormat="false" ht="13.8" hidden="false" customHeight="false" outlineLevel="0" collapsed="false">
      <c r="A274" s="4" t="s">
        <v>79</v>
      </c>
      <c r="B274" s="7" t="s">
        <v>709</v>
      </c>
      <c r="C274" s="7" t="s">
        <v>710</v>
      </c>
      <c r="D274" s="7" t="s">
        <v>711</v>
      </c>
      <c r="E274" s="7" t="s">
        <v>593</v>
      </c>
      <c r="F274" s="4" t="n">
        <v>1961</v>
      </c>
      <c r="G274" s="7" t="s">
        <v>712</v>
      </c>
    </row>
    <row r="275" customFormat="false" ht="13.8" hidden="false" customHeight="false" outlineLevel="0" collapsed="false">
      <c r="A275" s="4" t="s">
        <v>79</v>
      </c>
      <c r="B275" s="7" t="s">
        <v>48</v>
      </c>
      <c r="C275" s="7" t="s">
        <v>309</v>
      </c>
      <c r="D275" s="7" t="s">
        <v>299</v>
      </c>
      <c r="E275" s="7" t="s">
        <v>593</v>
      </c>
      <c r="F275" s="4" t="n">
        <v>1961</v>
      </c>
      <c r="G275" s="7" t="s">
        <v>713</v>
      </c>
    </row>
    <row r="276" customFormat="false" ht="13.8" hidden="false" customHeight="false" outlineLevel="0" collapsed="false">
      <c r="A276" s="4" t="s">
        <v>245</v>
      </c>
      <c r="B276" s="7" t="s">
        <v>714</v>
      </c>
      <c r="C276" s="7" t="s">
        <v>715</v>
      </c>
      <c r="D276" s="7" t="s">
        <v>716</v>
      </c>
      <c r="E276" s="7" t="s">
        <v>488</v>
      </c>
      <c r="F276" s="4" t="n">
        <v>1961</v>
      </c>
      <c r="G276" s="7" t="s">
        <v>717</v>
      </c>
    </row>
    <row r="277" customFormat="false" ht="13.8" hidden="false" customHeight="false" outlineLevel="0" collapsed="false">
      <c r="A277" s="4" t="s">
        <v>245</v>
      </c>
      <c r="B277" s="7" t="s">
        <v>718</v>
      </c>
      <c r="C277" s="7" t="s">
        <v>580</v>
      </c>
      <c r="D277" s="7" t="s">
        <v>519</v>
      </c>
      <c r="E277" s="7" t="s">
        <v>488</v>
      </c>
      <c r="F277" s="4" t="n">
        <v>1961</v>
      </c>
      <c r="G277" s="7" t="s">
        <v>719</v>
      </c>
    </row>
    <row r="278" customFormat="false" ht="13.8" hidden="false" customHeight="false" outlineLevel="0" collapsed="false">
      <c r="A278" s="4" t="s">
        <v>245</v>
      </c>
      <c r="B278" s="7" t="s">
        <v>720</v>
      </c>
      <c r="C278" s="7" t="s">
        <v>505</v>
      </c>
      <c r="D278" s="7" t="s">
        <v>209</v>
      </c>
      <c r="E278" s="7" t="s">
        <v>488</v>
      </c>
      <c r="F278" s="4" t="n">
        <v>1961</v>
      </c>
      <c r="G278" s="7" t="str">
        <f aca="false">HYPERLINK("http://uwashingtonworldcatorgoffcampuslibwashingtonedu/title/effects-of-nitrogen-fertilization-on-the-growth-and-nitrogen-nutrition-of-low-site-douglas-fir-stands/oclc/7391943&amp;referer=brief_results","Effects of nitrogen fertilization on the growth and nitrogen nutrition of low-site Douglas-fir stands")</f>
        <v>Effects of nitrogen fertilization on the growth and nitrogen nutrition of low-site Douglas-fir stands</v>
      </c>
    </row>
    <row r="279" customFormat="false" ht="13.8" hidden="false" customHeight="false" outlineLevel="0" collapsed="false">
      <c r="A279" s="4" t="s">
        <v>245</v>
      </c>
      <c r="B279" s="7" t="s">
        <v>721</v>
      </c>
      <c r="C279" s="7" t="s">
        <v>722</v>
      </c>
      <c r="D279" s="7"/>
      <c r="E279" s="7" t="s">
        <v>593</v>
      </c>
      <c r="F279" s="4" t="n">
        <v>1961</v>
      </c>
      <c r="G279" s="7" t="s">
        <v>723</v>
      </c>
    </row>
    <row r="280" customFormat="false" ht="13.8" hidden="false" customHeight="false" outlineLevel="0" collapsed="false">
      <c r="A280" s="4" t="s">
        <v>245</v>
      </c>
      <c r="B280" s="7" t="s">
        <v>724</v>
      </c>
      <c r="C280" s="7" t="s">
        <v>580</v>
      </c>
      <c r="D280" s="7" t="s">
        <v>416</v>
      </c>
      <c r="E280" s="7" t="s">
        <v>725</v>
      </c>
      <c r="F280" s="4" t="n">
        <v>1961</v>
      </c>
      <c r="G280" s="7" t="s">
        <v>726</v>
      </c>
    </row>
    <row r="281" customFormat="false" ht="13.8" hidden="false" customHeight="false" outlineLevel="0" collapsed="false">
      <c r="A281" s="4" t="s">
        <v>245</v>
      </c>
      <c r="B281" s="7" t="s">
        <v>727</v>
      </c>
      <c r="C281" s="7" t="s">
        <v>309</v>
      </c>
      <c r="D281" s="7" t="s">
        <v>417</v>
      </c>
      <c r="E281" s="7" t="s">
        <v>488</v>
      </c>
      <c r="F281" s="4" t="n">
        <v>1961</v>
      </c>
      <c r="G281" s="7" t="s">
        <v>728</v>
      </c>
    </row>
    <row r="282" customFormat="false" ht="13.8" hidden="false" customHeight="false" outlineLevel="0" collapsed="false">
      <c r="A282" s="4"/>
      <c r="B282" s="7"/>
      <c r="C282" s="7"/>
      <c r="D282" s="7"/>
      <c r="E282" s="7"/>
      <c r="F282" s="4"/>
      <c r="G282" s="23"/>
    </row>
    <row r="283" customFormat="false" ht="13.8" hidden="false" customHeight="false" outlineLevel="0" collapsed="false">
      <c r="A283" s="4" t="s">
        <v>79</v>
      </c>
      <c r="B283" s="7" t="s">
        <v>729</v>
      </c>
      <c r="C283" s="7" t="s">
        <v>394</v>
      </c>
      <c r="D283" s="7" t="s">
        <v>239</v>
      </c>
      <c r="E283" s="7" t="s">
        <v>488</v>
      </c>
      <c r="F283" s="4" t="n">
        <v>1962</v>
      </c>
      <c r="G283" s="7" t="s">
        <v>730</v>
      </c>
    </row>
    <row r="284" customFormat="false" ht="13.8" hidden="false" customHeight="false" outlineLevel="0" collapsed="false">
      <c r="A284" s="4" t="s">
        <v>79</v>
      </c>
      <c r="B284" s="7" t="s">
        <v>390</v>
      </c>
      <c r="C284" s="7" t="s">
        <v>309</v>
      </c>
      <c r="D284" s="7" t="s">
        <v>731</v>
      </c>
      <c r="E284" s="7" t="s">
        <v>379</v>
      </c>
      <c r="F284" s="4" t="n">
        <v>1962</v>
      </c>
      <c r="G284" s="7" t="s">
        <v>732</v>
      </c>
    </row>
    <row r="285" customFormat="false" ht="13.8" hidden="false" customHeight="false" outlineLevel="0" collapsed="false">
      <c r="A285" s="4" t="s">
        <v>79</v>
      </c>
      <c r="B285" s="7" t="s">
        <v>733</v>
      </c>
      <c r="C285" s="7" t="s">
        <v>461</v>
      </c>
      <c r="D285" s="7" t="s">
        <v>734</v>
      </c>
      <c r="E285" s="7" t="s">
        <v>235</v>
      </c>
      <c r="F285" s="4" t="n">
        <v>1962</v>
      </c>
      <c r="G285" s="7" t="str">
        <f aca="false">HYPERLINK("http://uwashingtonworldcatorgoffcampuslibwashingtonedu/title/evaluating-tractor-performance-in-thinning-operations/oclc/19803511&amp;referer=brief_results","Evaluating tractor performance in thinning operations")</f>
        <v>Evaluating tractor performance in thinning operations</v>
      </c>
    </row>
    <row r="286" customFormat="false" ht="13.8" hidden="false" customHeight="false" outlineLevel="0" collapsed="false">
      <c r="A286" s="4" t="s">
        <v>79</v>
      </c>
      <c r="B286" s="7" t="s">
        <v>735</v>
      </c>
      <c r="C286" s="7" t="s">
        <v>736</v>
      </c>
      <c r="D286" s="7"/>
      <c r="E286" s="7" t="s">
        <v>168</v>
      </c>
      <c r="F286" s="4" t="n">
        <v>1962</v>
      </c>
      <c r="G286" s="7" t="s">
        <v>737</v>
      </c>
    </row>
    <row r="287" customFormat="false" ht="13.8" hidden="false" customHeight="false" outlineLevel="0" collapsed="false">
      <c r="A287" s="4" t="s">
        <v>79</v>
      </c>
      <c r="B287" s="7" t="s">
        <v>738</v>
      </c>
      <c r="C287" s="7" t="s">
        <v>109</v>
      </c>
      <c r="D287" s="7" t="s">
        <v>417</v>
      </c>
      <c r="E287" s="7" t="s">
        <v>593</v>
      </c>
      <c r="F287" s="4" t="n">
        <v>1962</v>
      </c>
      <c r="G287" s="7" t="s">
        <v>739</v>
      </c>
    </row>
    <row r="288" customFormat="false" ht="13.8" hidden="false" customHeight="false" outlineLevel="0" collapsed="false">
      <c r="A288" s="4" t="s">
        <v>79</v>
      </c>
      <c r="B288" s="7" t="s">
        <v>740</v>
      </c>
      <c r="C288" s="7" t="s">
        <v>741</v>
      </c>
      <c r="D288" s="7" t="s">
        <v>742</v>
      </c>
      <c r="E288" s="7" t="s">
        <v>488</v>
      </c>
      <c r="F288" s="4" t="n">
        <v>1962</v>
      </c>
      <c r="G288" s="7" t="s">
        <v>743</v>
      </c>
    </row>
    <row r="289" customFormat="false" ht="13.8" hidden="false" customHeight="false" outlineLevel="0" collapsed="false">
      <c r="A289" s="4" t="s">
        <v>79</v>
      </c>
      <c r="B289" s="7" t="s">
        <v>744</v>
      </c>
      <c r="C289" s="7" t="s">
        <v>21</v>
      </c>
      <c r="D289" s="7"/>
      <c r="E289" s="7" t="s">
        <v>593</v>
      </c>
      <c r="F289" s="4" t="n">
        <v>1962</v>
      </c>
      <c r="G289" s="7" t="s">
        <v>745</v>
      </c>
    </row>
    <row r="290" customFormat="false" ht="13.8" hidden="false" customHeight="false" outlineLevel="0" collapsed="false">
      <c r="A290" s="4" t="s">
        <v>79</v>
      </c>
      <c r="B290" s="7" t="s">
        <v>746</v>
      </c>
      <c r="C290" s="7" t="s">
        <v>747</v>
      </c>
      <c r="D290" s="7" t="s">
        <v>748</v>
      </c>
      <c r="E290" s="7" t="s">
        <v>235</v>
      </c>
      <c r="F290" s="4" t="n">
        <v>1962</v>
      </c>
      <c r="G290" s="7" t="s">
        <v>749</v>
      </c>
    </row>
    <row r="291" customFormat="false" ht="13.8" hidden="false" customHeight="false" outlineLevel="0" collapsed="false">
      <c r="A291" s="4" t="s">
        <v>79</v>
      </c>
      <c r="B291" s="7" t="s">
        <v>750</v>
      </c>
      <c r="C291" s="7" t="s">
        <v>751</v>
      </c>
      <c r="D291" s="7"/>
      <c r="E291" s="7" t="s">
        <v>235</v>
      </c>
      <c r="F291" s="4" t="n">
        <v>1962</v>
      </c>
      <c r="G291" s="7" t="s">
        <v>752</v>
      </c>
    </row>
    <row r="292" customFormat="false" ht="13.8" hidden="false" customHeight="false" outlineLevel="0" collapsed="false">
      <c r="A292" s="4" t="s">
        <v>79</v>
      </c>
      <c r="B292" s="7" t="s">
        <v>753</v>
      </c>
      <c r="C292" s="7" t="s">
        <v>20</v>
      </c>
      <c r="D292" s="7" t="s">
        <v>416</v>
      </c>
      <c r="E292" s="7" t="s">
        <v>593</v>
      </c>
      <c r="F292" s="4" t="n">
        <v>1962</v>
      </c>
      <c r="G292" s="7" t="s">
        <v>754</v>
      </c>
    </row>
    <row r="293" customFormat="false" ht="13.8" hidden="false" customHeight="false" outlineLevel="0" collapsed="false">
      <c r="A293" s="4" t="s">
        <v>79</v>
      </c>
      <c r="B293" s="7" t="s">
        <v>755</v>
      </c>
      <c r="C293" s="7" t="s">
        <v>715</v>
      </c>
      <c r="D293" s="7" t="s">
        <v>467</v>
      </c>
      <c r="E293" s="7" t="s">
        <v>243</v>
      </c>
      <c r="F293" s="4" t="n">
        <v>1962</v>
      </c>
      <c r="G293" s="7" t="s">
        <v>756</v>
      </c>
    </row>
    <row r="294" customFormat="false" ht="13.8" hidden="false" customHeight="false" outlineLevel="0" collapsed="false">
      <c r="A294" s="4" t="s">
        <v>79</v>
      </c>
      <c r="B294" s="7" t="s">
        <v>757</v>
      </c>
      <c r="C294" s="7" t="s">
        <v>580</v>
      </c>
      <c r="D294" s="7" t="s">
        <v>758</v>
      </c>
      <c r="E294" s="7" t="s">
        <v>379</v>
      </c>
      <c r="F294" s="4" t="n">
        <v>1962</v>
      </c>
      <c r="G294" s="7" t="s">
        <v>759</v>
      </c>
    </row>
    <row r="295" customFormat="false" ht="13.8" hidden="false" customHeight="false" outlineLevel="0" collapsed="false">
      <c r="A295" s="4" t="s">
        <v>6</v>
      </c>
      <c r="B295" s="7" t="s">
        <v>39</v>
      </c>
      <c r="C295" s="7" t="s">
        <v>760</v>
      </c>
      <c r="D295" s="7" t="s">
        <v>552</v>
      </c>
      <c r="E295" s="7" t="s">
        <v>168</v>
      </c>
      <c r="F295" s="4" t="n">
        <v>1962</v>
      </c>
      <c r="G295" s="7" t="s">
        <v>761</v>
      </c>
    </row>
    <row r="296" customFormat="false" ht="13.8" hidden="false" customHeight="false" outlineLevel="0" collapsed="false">
      <c r="A296" s="4" t="s">
        <v>6</v>
      </c>
      <c r="B296" s="7" t="s">
        <v>762</v>
      </c>
      <c r="C296" s="7" t="s">
        <v>590</v>
      </c>
      <c r="D296" s="7" t="s">
        <v>718</v>
      </c>
      <c r="E296" s="7" t="s">
        <v>763</v>
      </c>
      <c r="F296" s="4" t="n">
        <v>1962</v>
      </c>
      <c r="G296" s="7" t="s">
        <v>764</v>
      </c>
    </row>
    <row r="297" customFormat="false" ht="13.8" hidden="false" customHeight="false" outlineLevel="0" collapsed="false">
      <c r="A297" s="4" t="s">
        <v>6</v>
      </c>
      <c r="B297" s="7" t="s">
        <v>765</v>
      </c>
      <c r="C297" s="7" t="s">
        <v>766</v>
      </c>
      <c r="D297" s="7"/>
      <c r="E297" s="7" t="s">
        <v>488</v>
      </c>
      <c r="F297" s="4" t="n">
        <v>1962</v>
      </c>
      <c r="G297" s="7" t="s">
        <v>767</v>
      </c>
    </row>
    <row r="298" customFormat="false" ht="13.8" hidden="false" customHeight="false" outlineLevel="0" collapsed="false">
      <c r="A298" s="4" t="s">
        <v>245</v>
      </c>
      <c r="B298" s="7" t="s">
        <v>612</v>
      </c>
      <c r="C298" s="7" t="s">
        <v>613</v>
      </c>
      <c r="D298" s="7" t="s">
        <v>614</v>
      </c>
      <c r="E298" s="7" t="s">
        <v>593</v>
      </c>
      <c r="F298" s="4" t="n">
        <v>1962</v>
      </c>
      <c r="G298" s="7" t="s">
        <v>768</v>
      </c>
    </row>
    <row r="299" customFormat="false" ht="13.8" hidden="false" customHeight="false" outlineLevel="0" collapsed="false">
      <c r="A299" s="4" t="s">
        <v>245</v>
      </c>
      <c r="B299" s="7" t="s">
        <v>592</v>
      </c>
      <c r="C299" s="7" t="s">
        <v>102</v>
      </c>
      <c r="D299" s="7" t="s">
        <v>487</v>
      </c>
      <c r="E299" s="7" t="s">
        <v>593</v>
      </c>
      <c r="F299" s="4" t="n">
        <v>1962</v>
      </c>
      <c r="G299" s="7" t="s">
        <v>769</v>
      </c>
    </row>
    <row r="300" customFormat="false" ht="13.8" hidden="false" customHeight="false" outlineLevel="0" collapsed="false">
      <c r="A300" s="4" t="s">
        <v>245</v>
      </c>
      <c r="B300" s="7" t="s">
        <v>770</v>
      </c>
      <c r="C300" s="7" t="s">
        <v>101</v>
      </c>
      <c r="D300" s="7" t="s">
        <v>463</v>
      </c>
      <c r="E300" s="7" t="s">
        <v>488</v>
      </c>
      <c r="F300" s="4" t="n">
        <v>1962</v>
      </c>
      <c r="G300" s="7" t="s">
        <v>771</v>
      </c>
    </row>
    <row r="301" customFormat="false" ht="13.8" hidden="false" customHeight="false" outlineLevel="0" collapsed="false">
      <c r="A301" s="4"/>
      <c r="B301" s="7"/>
      <c r="C301" s="7"/>
      <c r="D301" s="7"/>
      <c r="E301" s="7"/>
      <c r="F301" s="4"/>
      <c r="G301" s="23"/>
    </row>
    <row r="302" customFormat="false" ht="13.8" hidden="false" customHeight="false" outlineLevel="0" collapsed="false">
      <c r="A302" s="4" t="s">
        <v>79</v>
      </c>
      <c r="B302" s="7" t="s">
        <v>772</v>
      </c>
      <c r="C302" s="7" t="s">
        <v>747</v>
      </c>
      <c r="D302" s="7" t="s">
        <v>773</v>
      </c>
      <c r="E302" s="7" t="s">
        <v>235</v>
      </c>
      <c r="F302" s="4" t="n">
        <v>1963</v>
      </c>
      <c r="G302" s="7" t="s">
        <v>774</v>
      </c>
    </row>
    <row r="303" customFormat="false" ht="13.8" hidden="false" customHeight="false" outlineLevel="0" collapsed="false">
      <c r="A303" s="4" t="s">
        <v>79</v>
      </c>
      <c r="B303" s="7" t="s">
        <v>775</v>
      </c>
      <c r="C303" s="7" t="s">
        <v>109</v>
      </c>
      <c r="D303" s="7" t="s">
        <v>776</v>
      </c>
      <c r="E303" s="7" t="s">
        <v>549</v>
      </c>
      <c r="F303" s="4" t="n">
        <v>1963</v>
      </c>
      <c r="G303" s="7" t="s">
        <v>777</v>
      </c>
    </row>
    <row r="304" customFormat="false" ht="13.8" hidden="false" customHeight="false" outlineLevel="0" collapsed="false">
      <c r="A304" s="4" t="s">
        <v>79</v>
      </c>
      <c r="B304" s="7" t="s">
        <v>778</v>
      </c>
      <c r="C304" s="7" t="s">
        <v>506</v>
      </c>
      <c r="D304" s="7" t="s">
        <v>779</v>
      </c>
      <c r="E304" s="7" t="s">
        <v>488</v>
      </c>
      <c r="F304" s="4" t="n">
        <v>1963</v>
      </c>
      <c r="G304" s="7" t="s">
        <v>780</v>
      </c>
    </row>
    <row r="305" customFormat="false" ht="13.8" hidden="false" customHeight="false" outlineLevel="0" collapsed="false">
      <c r="A305" s="4" t="s">
        <v>79</v>
      </c>
      <c r="B305" s="7" t="s">
        <v>781</v>
      </c>
      <c r="C305" s="7" t="s">
        <v>20</v>
      </c>
      <c r="D305" s="7" t="s">
        <v>133</v>
      </c>
      <c r="E305" s="7" t="s">
        <v>593</v>
      </c>
      <c r="F305" s="4" t="n">
        <v>1963</v>
      </c>
      <c r="G305" s="7" t="s">
        <v>782</v>
      </c>
    </row>
    <row r="306" customFormat="false" ht="13.8" hidden="false" customHeight="false" outlineLevel="0" collapsed="false">
      <c r="A306" s="4" t="s">
        <v>79</v>
      </c>
      <c r="B306" s="7" t="s">
        <v>783</v>
      </c>
      <c r="C306" s="7" t="s">
        <v>784</v>
      </c>
      <c r="D306" s="7" t="s">
        <v>619</v>
      </c>
      <c r="E306" s="7" t="s">
        <v>379</v>
      </c>
      <c r="F306" s="4" t="n">
        <v>1963</v>
      </c>
      <c r="G306" s="7" t="s">
        <v>785</v>
      </c>
    </row>
    <row r="307" customFormat="false" ht="13.8" hidden="false" customHeight="false" outlineLevel="0" collapsed="false">
      <c r="A307" s="4" t="s">
        <v>79</v>
      </c>
      <c r="B307" s="7" t="s">
        <v>786</v>
      </c>
      <c r="C307" s="7" t="s">
        <v>787</v>
      </c>
      <c r="D307" s="7"/>
      <c r="E307" s="7" t="s">
        <v>788</v>
      </c>
      <c r="F307" s="4" t="n">
        <v>1963</v>
      </c>
      <c r="G307" s="7" t="s">
        <v>789</v>
      </c>
    </row>
    <row r="308" customFormat="false" ht="13.8" hidden="false" customHeight="false" outlineLevel="0" collapsed="false">
      <c r="A308" s="4" t="s">
        <v>79</v>
      </c>
      <c r="B308" s="7" t="s">
        <v>790</v>
      </c>
      <c r="C308" s="7" t="s">
        <v>229</v>
      </c>
      <c r="D308" s="7" t="s">
        <v>165</v>
      </c>
      <c r="E308" s="7" t="s">
        <v>488</v>
      </c>
      <c r="F308" s="4" t="n">
        <v>1963</v>
      </c>
      <c r="G308" s="7" t="s">
        <v>791</v>
      </c>
    </row>
    <row r="309" customFormat="false" ht="13.8" hidden="false" customHeight="false" outlineLevel="0" collapsed="false">
      <c r="A309" s="4" t="s">
        <v>79</v>
      </c>
      <c r="B309" s="7" t="s">
        <v>792</v>
      </c>
      <c r="C309" s="7" t="s">
        <v>309</v>
      </c>
      <c r="D309" s="7" t="s">
        <v>793</v>
      </c>
      <c r="E309" s="7" t="s">
        <v>593</v>
      </c>
      <c r="F309" s="4" t="n">
        <v>1963</v>
      </c>
      <c r="G309" s="7" t="s">
        <v>794</v>
      </c>
    </row>
    <row r="310" customFormat="false" ht="13.8" hidden="false" customHeight="false" outlineLevel="0" collapsed="false">
      <c r="A310" s="4" t="s">
        <v>79</v>
      </c>
      <c r="B310" s="7" t="s">
        <v>795</v>
      </c>
      <c r="C310" s="7" t="s">
        <v>20</v>
      </c>
      <c r="D310" s="7" t="s">
        <v>796</v>
      </c>
      <c r="E310" s="7" t="s">
        <v>379</v>
      </c>
      <c r="F310" s="4" t="n">
        <v>1963</v>
      </c>
      <c r="G310" s="7" t="s">
        <v>797</v>
      </c>
    </row>
    <row r="311" customFormat="false" ht="13.8" hidden="false" customHeight="false" outlineLevel="0" collapsed="false">
      <c r="B311" s="2"/>
      <c r="C311" s="2"/>
      <c r="D311" s="2"/>
      <c r="E311" s="2"/>
    </row>
    <row r="312" customFormat="false" ht="13.8" hidden="false" customHeight="false" outlineLevel="0" collapsed="false">
      <c r="A312" s="4" t="s">
        <v>79</v>
      </c>
      <c r="B312" s="7" t="s">
        <v>798</v>
      </c>
      <c r="C312" s="7" t="s">
        <v>799</v>
      </c>
      <c r="D312" s="7" t="s">
        <v>118</v>
      </c>
      <c r="E312" s="7" t="s">
        <v>549</v>
      </c>
      <c r="F312" s="4" t="n">
        <v>1963</v>
      </c>
      <c r="G312" s="7" t="str">
        <f aca="false">HYPERLINK("http://uwashingtonworldcatorgoffcampuslibwashingtonedu/title/effect-of-sudden-increase-in-growth-rate-upon-wood-morphology-of-douglas-fir/oclc/19960709&amp;referer=brief_results","The effect of sudden increase in growth rate upon wood morphology of Douglas fir")</f>
        <v>The effect of sudden increase in growth rate upon wood morphology of Douglas fir</v>
      </c>
    </row>
    <row r="313" customFormat="false" ht="13.8" hidden="false" customHeight="false" outlineLevel="0" collapsed="false">
      <c r="A313" s="4" t="s">
        <v>79</v>
      </c>
      <c r="B313" s="7" t="s">
        <v>504</v>
      </c>
      <c r="C313" s="7" t="s">
        <v>113</v>
      </c>
      <c r="D313" s="7" t="s">
        <v>229</v>
      </c>
      <c r="E313" s="7" t="s">
        <v>174</v>
      </c>
      <c r="F313" s="4" t="n">
        <v>1963</v>
      </c>
      <c r="G313" s="7" t="s">
        <v>800</v>
      </c>
    </row>
    <row r="314" customFormat="false" ht="13.8" hidden="false" customHeight="false" outlineLevel="0" collapsed="false">
      <c r="A314" s="4" t="s">
        <v>79</v>
      </c>
      <c r="B314" s="7" t="s">
        <v>801</v>
      </c>
      <c r="C314" s="7" t="s">
        <v>802</v>
      </c>
      <c r="D314" s="7"/>
      <c r="E314" s="7" t="s">
        <v>488</v>
      </c>
      <c r="F314" s="4" t="n">
        <v>1963</v>
      </c>
      <c r="G314" s="7" t="s">
        <v>803</v>
      </c>
    </row>
    <row r="315" customFormat="false" ht="13.8" hidden="false" customHeight="false" outlineLevel="0" collapsed="false">
      <c r="A315" s="4" t="s">
        <v>79</v>
      </c>
      <c r="B315" s="7" t="s">
        <v>804</v>
      </c>
      <c r="C315" s="7" t="s">
        <v>54</v>
      </c>
      <c r="D315" s="7" t="s">
        <v>805</v>
      </c>
      <c r="E315" s="7" t="s">
        <v>806</v>
      </c>
      <c r="F315" s="4" t="n">
        <v>1963</v>
      </c>
      <c r="G315" s="7" t="s">
        <v>807</v>
      </c>
    </row>
    <row r="316" customFormat="false" ht="13.8" hidden="false" customHeight="false" outlineLevel="0" collapsed="false">
      <c r="A316" s="4" t="s">
        <v>79</v>
      </c>
      <c r="B316" s="7" t="s">
        <v>808</v>
      </c>
      <c r="C316" s="7" t="s">
        <v>809</v>
      </c>
      <c r="D316" s="7" t="s">
        <v>321</v>
      </c>
      <c r="E316" s="7" t="s">
        <v>593</v>
      </c>
      <c r="F316" s="4" t="n">
        <v>1963</v>
      </c>
      <c r="G316" s="7" t="s">
        <v>810</v>
      </c>
    </row>
    <row r="317" customFormat="false" ht="13.8" hidden="false" customHeight="false" outlineLevel="0" collapsed="false">
      <c r="A317" s="4" t="s">
        <v>6</v>
      </c>
      <c r="B317" s="7" t="s">
        <v>811</v>
      </c>
      <c r="C317" s="7" t="s">
        <v>812</v>
      </c>
      <c r="D317" s="7" t="s">
        <v>813</v>
      </c>
      <c r="E317" s="7" t="s">
        <v>549</v>
      </c>
      <c r="F317" s="4" t="n">
        <v>1963</v>
      </c>
      <c r="G317" s="7" t="s">
        <v>814</v>
      </c>
    </row>
    <row r="318" customFormat="false" ht="13.8" hidden="false" customHeight="false" outlineLevel="0" collapsed="false">
      <c r="A318" s="4" t="s">
        <v>6</v>
      </c>
      <c r="B318" s="7" t="s">
        <v>815</v>
      </c>
      <c r="C318" s="7" t="s">
        <v>600</v>
      </c>
      <c r="D318" s="7" t="s">
        <v>109</v>
      </c>
      <c r="E318" s="7" t="s">
        <v>593</v>
      </c>
      <c r="F318" s="4" t="n">
        <v>1963</v>
      </c>
      <c r="G318" s="7" t="s">
        <v>816</v>
      </c>
    </row>
    <row r="319" customFormat="false" ht="13.8" hidden="false" customHeight="false" outlineLevel="0" collapsed="false">
      <c r="A319" s="4" t="s">
        <v>6</v>
      </c>
      <c r="B319" s="7" t="s">
        <v>718</v>
      </c>
      <c r="C319" s="7" t="s">
        <v>817</v>
      </c>
      <c r="D319" s="7"/>
      <c r="E319" s="7" t="s">
        <v>174</v>
      </c>
      <c r="F319" s="4" t="n">
        <v>1963</v>
      </c>
      <c r="G319" s="7" t="s">
        <v>818</v>
      </c>
    </row>
    <row r="320" customFormat="false" ht="13.8" hidden="false" customHeight="false" outlineLevel="0" collapsed="false">
      <c r="A320" s="4" t="s">
        <v>245</v>
      </c>
      <c r="B320" s="7" t="s">
        <v>674</v>
      </c>
      <c r="C320" s="7" t="s">
        <v>675</v>
      </c>
      <c r="D320" s="7"/>
      <c r="E320" s="7" t="s">
        <v>379</v>
      </c>
      <c r="F320" s="4" t="n">
        <v>1963</v>
      </c>
      <c r="G320" s="7" t="s">
        <v>819</v>
      </c>
    </row>
    <row r="321" customFormat="false" ht="13.8" hidden="false" customHeight="false" outlineLevel="0" collapsed="false">
      <c r="A321" s="4" t="s">
        <v>245</v>
      </c>
      <c r="B321" s="7" t="s">
        <v>820</v>
      </c>
      <c r="C321" s="7" t="s">
        <v>535</v>
      </c>
      <c r="D321" s="7" t="s">
        <v>416</v>
      </c>
      <c r="E321" s="7" t="s">
        <v>488</v>
      </c>
      <c r="F321" s="4" t="n">
        <v>1963</v>
      </c>
      <c r="G321" s="7" t="s">
        <v>821</v>
      </c>
    </row>
    <row r="322" customFormat="false" ht="13.8" hidden="false" customHeight="false" outlineLevel="0" collapsed="false">
      <c r="A322" s="4" t="s">
        <v>245</v>
      </c>
      <c r="B322" s="7" t="s">
        <v>822</v>
      </c>
      <c r="C322" s="7" t="s">
        <v>324</v>
      </c>
      <c r="D322" s="7" t="s">
        <v>823</v>
      </c>
      <c r="E322" s="7" t="s">
        <v>593</v>
      </c>
      <c r="F322" s="4" t="n">
        <v>1963</v>
      </c>
      <c r="G322" s="7" t="s">
        <v>824</v>
      </c>
    </row>
    <row r="323" customFormat="false" ht="13.8" hidden="false" customHeight="false" outlineLevel="0" collapsed="false">
      <c r="A323" s="4" t="s">
        <v>245</v>
      </c>
      <c r="B323" s="7" t="s">
        <v>653</v>
      </c>
      <c r="C323" s="7" t="s">
        <v>109</v>
      </c>
      <c r="D323" s="7" t="s">
        <v>654</v>
      </c>
      <c r="E323" s="7" t="s">
        <v>593</v>
      </c>
      <c r="F323" s="4" t="n">
        <v>1963</v>
      </c>
      <c r="G323" s="7" t="s">
        <v>825</v>
      </c>
    </row>
    <row r="324" customFormat="false" ht="13.8" hidden="false" customHeight="false" outlineLevel="0" collapsed="false">
      <c r="A324" s="4" t="s">
        <v>245</v>
      </c>
      <c r="B324" s="7" t="s">
        <v>826</v>
      </c>
      <c r="C324" s="7" t="s">
        <v>590</v>
      </c>
      <c r="D324" s="7" t="s">
        <v>796</v>
      </c>
      <c r="E324" s="7" t="s">
        <v>488</v>
      </c>
      <c r="F324" s="4" t="n">
        <v>1963</v>
      </c>
      <c r="G324" s="7" t="s">
        <v>827</v>
      </c>
    </row>
    <row r="325" customFormat="false" ht="13.8" hidden="false" customHeight="false" outlineLevel="0" collapsed="false">
      <c r="A325" s="4" t="s">
        <v>245</v>
      </c>
      <c r="B325" s="7" t="s">
        <v>621</v>
      </c>
      <c r="C325" s="7" t="s">
        <v>77</v>
      </c>
      <c r="D325" s="7" t="s">
        <v>101</v>
      </c>
      <c r="E325" s="7" t="s">
        <v>593</v>
      </c>
      <c r="F325" s="4" t="n">
        <v>1963</v>
      </c>
      <c r="G325" s="7" t="s">
        <v>828</v>
      </c>
    </row>
    <row r="326" customFormat="false" ht="13.8" hidden="false" customHeight="false" outlineLevel="0" collapsed="false">
      <c r="B326" s="2"/>
      <c r="C326" s="2"/>
      <c r="D326" s="7"/>
      <c r="E326" s="7"/>
      <c r="G326" s="23"/>
    </row>
    <row r="327" customFormat="false" ht="13.8" hidden="false" customHeight="false" outlineLevel="0" collapsed="false">
      <c r="A327" s="4" t="s">
        <v>79</v>
      </c>
      <c r="B327" s="7" t="s">
        <v>829</v>
      </c>
      <c r="C327" s="7" t="s">
        <v>830</v>
      </c>
      <c r="D327" s="7" t="s">
        <v>519</v>
      </c>
      <c r="E327" s="7" t="s">
        <v>593</v>
      </c>
      <c r="F327" s="4" t="n">
        <v>1964</v>
      </c>
      <c r="G327" s="7" t="s">
        <v>831</v>
      </c>
    </row>
    <row r="328" customFormat="false" ht="13.8" hidden="false" customHeight="false" outlineLevel="0" collapsed="false">
      <c r="A328" s="4" t="s">
        <v>79</v>
      </c>
      <c r="B328" s="7" t="s">
        <v>832</v>
      </c>
      <c r="C328" s="7" t="s">
        <v>580</v>
      </c>
      <c r="D328" s="7" t="s">
        <v>377</v>
      </c>
      <c r="E328" s="7" t="s">
        <v>488</v>
      </c>
      <c r="F328" s="4" t="n">
        <v>1964</v>
      </c>
      <c r="G328" s="7" t="s">
        <v>833</v>
      </c>
    </row>
    <row r="329" customFormat="false" ht="13.8" hidden="false" customHeight="false" outlineLevel="0" collapsed="false">
      <c r="A329" s="4" t="s">
        <v>79</v>
      </c>
      <c r="B329" s="7" t="s">
        <v>834</v>
      </c>
      <c r="C329" s="7" t="s">
        <v>409</v>
      </c>
      <c r="D329" s="7" t="s">
        <v>180</v>
      </c>
      <c r="E329" s="7" t="s">
        <v>488</v>
      </c>
      <c r="F329" s="4" t="n">
        <v>1964</v>
      </c>
      <c r="G329" s="7" t="s">
        <v>835</v>
      </c>
    </row>
    <row r="330" customFormat="false" ht="13.8" hidden="false" customHeight="false" outlineLevel="0" collapsed="false">
      <c r="A330" s="4" t="s">
        <v>79</v>
      </c>
      <c r="B330" s="7" t="s">
        <v>836</v>
      </c>
      <c r="C330" s="7" t="s">
        <v>837</v>
      </c>
      <c r="D330" s="7"/>
      <c r="E330" s="7" t="s">
        <v>806</v>
      </c>
      <c r="F330" s="4" t="n">
        <v>1964</v>
      </c>
      <c r="G330" s="7" t="s">
        <v>838</v>
      </c>
    </row>
    <row r="331" customFormat="false" ht="13.8" hidden="false" customHeight="false" outlineLevel="0" collapsed="false">
      <c r="A331" s="4" t="s">
        <v>79</v>
      </c>
      <c r="B331" s="7" t="s">
        <v>839</v>
      </c>
      <c r="C331" s="7" t="s">
        <v>577</v>
      </c>
      <c r="D331" s="7" t="s">
        <v>840</v>
      </c>
      <c r="E331" s="7" t="s">
        <v>235</v>
      </c>
      <c r="F331" s="4" t="n">
        <v>1964</v>
      </c>
      <c r="G331" s="7" t="s">
        <v>841</v>
      </c>
    </row>
    <row r="332" customFormat="false" ht="13.8" hidden="false" customHeight="false" outlineLevel="0" collapsed="false">
      <c r="A332" s="4" t="s">
        <v>79</v>
      </c>
      <c r="B332" s="7" t="s">
        <v>842</v>
      </c>
      <c r="C332" s="7" t="s">
        <v>32</v>
      </c>
      <c r="D332" s="7" t="s">
        <v>843</v>
      </c>
      <c r="E332" s="7" t="s">
        <v>488</v>
      </c>
      <c r="F332" s="4" t="n">
        <v>1964</v>
      </c>
      <c r="G332" s="7" t="s">
        <v>844</v>
      </c>
    </row>
    <row r="333" customFormat="false" ht="13.8" hidden="false" customHeight="false" outlineLevel="0" collapsed="false">
      <c r="A333" s="4" t="s">
        <v>79</v>
      </c>
      <c r="B333" s="7" t="s">
        <v>845</v>
      </c>
      <c r="C333" s="7" t="s">
        <v>109</v>
      </c>
      <c r="D333" s="7" t="s">
        <v>802</v>
      </c>
      <c r="E333" s="7" t="s">
        <v>806</v>
      </c>
      <c r="F333" s="4" t="n">
        <v>1964</v>
      </c>
      <c r="G333" s="7" t="s">
        <v>846</v>
      </c>
    </row>
    <row r="334" customFormat="false" ht="13.8" hidden="false" customHeight="false" outlineLevel="0" collapsed="false">
      <c r="A334" s="4" t="s">
        <v>79</v>
      </c>
      <c r="B334" s="7" t="s">
        <v>847</v>
      </c>
      <c r="C334" s="7" t="s">
        <v>251</v>
      </c>
      <c r="D334" s="7" t="s">
        <v>848</v>
      </c>
      <c r="E334" s="7" t="s">
        <v>849</v>
      </c>
      <c r="F334" s="4" t="n">
        <v>1964</v>
      </c>
      <c r="G334" s="7" t="s">
        <v>850</v>
      </c>
    </row>
    <row r="335" customFormat="false" ht="13.8" hidden="false" customHeight="false" outlineLevel="0" collapsed="false">
      <c r="A335" s="4" t="s">
        <v>79</v>
      </c>
      <c r="B335" s="7" t="s">
        <v>258</v>
      </c>
      <c r="C335" s="7" t="s">
        <v>20</v>
      </c>
      <c r="D335" s="7" t="s">
        <v>416</v>
      </c>
      <c r="E335" s="7" t="s">
        <v>851</v>
      </c>
      <c r="F335" s="4" t="n">
        <v>1964</v>
      </c>
      <c r="G335" s="7" t="s">
        <v>852</v>
      </c>
    </row>
    <row r="336" customFormat="false" ht="13.8" hidden="false" customHeight="false" outlineLevel="0" collapsed="false">
      <c r="A336" s="4" t="s">
        <v>79</v>
      </c>
      <c r="B336" s="7" t="s">
        <v>853</v>
      </c>
      <c r="C336" s="7" t="s">
        <v>854</v>
      </c>
      <c r="D336" s="7" t="s">
        <v>855</v>
      </c>
      <c r="E336" s="7" t="s">
        <v>488</v>
      </c>
      <c r="F336" s="4" t="n">
        <v>1964</v>
      </c>
      <c r="G336" s="7" t="s">
        <v>856</v>
      </c>
    </row>
    <row r="337" customFormat="false" ht="13.8" hidden="false" customHeight="false" outlineLevel="0" collapsed="false">
      <c r="A337" s="4" t="s">
        <v>79</v>
      </c>
      <c r="B337" s="7" t="s">
        <v>857</v>
      </c>
      <c r="C337" s="7" t="s">
        <v>858</v>
      </c>
      <c r="D337" s="7" t="s">
        <v>773</v>
      </c>
      <c r="E337" s="7" t="s">
        <v>235</v>
      </c>
      <c r="F337" s="4" t="n">
        <v>1964</v>
      </c>
      <c r="G337" s="7" t="s">
        <v>859</v>
      </c>
    </row>
    <row r="338" customFormat="false" ht="13.8" hidden="false" customHeight="false" outlineLevel="0" collapsed="false">
      <c r="A338" s="4" t="s">
        <v>6</v>
      </c>
      <c r="B338" s="7" t="s">
        <v>729</v>
      </c>
      <c r="C338" s="7" t="s">
        <v>309</v>
      </c>
      <c r="D338" s="7" t="s">
        <v>860</v>
      </c>
      <c r="E338" s="7" t="s">
        <v>379</v>
      </c>
      <c r="F338" s="4" t="n">
        <v>1964</v>
      </c>
      <c r="G338" s="7" t="s">
        <v>861</v>
      </c>
    </row>
    <row r="339" customFormat="false" ht="13.8" hidden="false" customHeight="false" outlineLevel="0" collapsed="false">
      <c r="A339" s="4" t="s">
        <v>245</v>
      </c>
      <c r="B339" s="7" t="s">
        <v>862</v>
      </c>
      <c r="C339" s="7" t="s">
        <v>863</v>
      </c>
      <c r="D339" s="7" t="s">
        <v>864</v>
      </c>
      <c r="E339" s="7" t="s">
        <v>488</v>
      </c>
      <c r="F339" s="4" t="n">
        <v>1964</v>
      </c>
      <c r="G339" s="7" t="s">
        <v>865</v>
      </c>
    </row>
    <row r="340" customFormat="false" ht="13.8" hidden="false" customHeight="false" outlineLevel="0" collapsed="false">
      <c r="A340" s="4" t="s">
        <v>245</v>
      </c>
      <c r="B340" s="7" t="s">
        <v>714</v>
      </c>
      <c r="C340" s="7" t="s">
        <v>715</v>
      </c>
      <c r="D340" s="7" t="s">
        <v>716</v>
      </c>
      <c r="E340" s="7" t="s">
        <v>488</v>
      </c>
      <c r="F340" s="4" t="n">
        <v>1964</v>
      </c>
      <c r="G340" s="7" t="s">
        <v>866</v>
      </c>
    </row>
    <row r="341" customFormat="false" ht="13.8" hidden="false" customHeight="false" outlineLevel="0" collapsed="false">
      <c r="A341" s="4" t="s">
        <v>245</v>
      </c>
      <c r="B341" s="7" t="s">
        <v>867</v>
      </c>
      <c r="C341" s="7" t="s">
        <v>868</v>
      </c>
      <c r="D341" s="7" t="s">
        <v>17</v>
      </c>
      <c r="E341" s="7" t="s">
        <v>300</v>
      </c>
      <c r="F341" s="4" t="n">
        <v>1964</v>
      </c>
      <c r="G341" s="7" t="s">
        <v>869</v>
      </c>
    </row>
    <row r="342" customFormat="false" ht="13.8" hidden="false" customHeight="false" outlineLevel="0" collapsed="false">
      <c r="B342" s="2"/>
      <c r="C342" s="2"/>
      <c r="D342" s="7"/>
      <c r="E342" s="7"/>
    </row>
    <row r="343" customFormat="false" ht="13.8" hidden="false" customHeight="false" outlineLevel="0" collapsed="false">
      <c r="A343" s="4" t="s">
        <v>79</v>
      </c>
      <c r="B343" s="7" t="s">
        <v>870</v>
      </c>
      <c r="C343" s="7" t="s">
        <v>871</v>
      </c>
      <c r="D343" s="7" t="s">
        <v>872</v>
      </c>
      <c r="E343" s="7" t="s">
        <v>851</v>
      </c>
      <c r="F343" s="4" t="n">
        <v>1965</v>
      </c>
      <c r="G343" s="7" t="s">
        <v>873</v>
      </c>
    </row>
    <row r="344" customFormat="false" ht="13.8" hidden="false" customHeight="false" outlineLevel="0" collapsed="false">
      <c r="A344" s="4" t="s">
        <v>79</v>
      </c>
      <c r="B344" s="7" t="s">
        <v>874</v>
      </c>
      <c r="C344" s="7" t="s">
        <v>875</v>
      </c>
      <c r="D344" s="7"/>
      <c r="E344" s="7" t="s">
        <v>549</v>
      </c>
      <c r="F344" s="4" t="n">
        <v>1965</v>
      </c>
      <c r="G344" s="7" t="s">
        <v>876</v>
      </c>
    </row>
    <row r="345" customFormat="false" ht="13.8" hidden="false" customHeight="false" outlineLevel="0" collapsed="false">
      <c r="A345" s="4" t="s">
        <v>79</v>
      </c>
      <c r="B345" s="7" t="s">
        <v>877</v>
      </c>
      <c r="C345" s="7" t="s">
        <v>878</v>
      </c>
      <c r="D345" s="7"/>
      <c r="E345" s="7" t="s">
        <v>235</v>
      </c>
      <c r="F345" s="4" t="n">
        <v>1965</v>
      </c>
      <c r="G345" s="7" t="s">
        <v>879</v>
      </c>
    </row>
    <row r="346" customFormat="false" ht="13.8" hidden="false" customHeight="false" outlineLevel="0" collapsed="false">
      <c r="A346" s="4" t="s">
        <v>79</v>
      </c>
      <c r="B346" s="7" t="s">
        <v>880</v>
      </c>
      <c r="C346" s="7" t="s">
        <v>619</v>
      </c>
      <c r="D346" s="7" t="s">
        <v>881</v>
      </c>
      <c r="E346" s="7" t="s">
        <v>644</v>
      </c>
      <c r="F346" s="4" t="n">
        <v>1965</v>
      </c>
      <c r="G346" s="7" t="s">
        <v>882</v>
      </c>
    </row>
    <row r="347" customFormat="false" ht="13.8" hidden="false" customHeight="false" outlineLevel="0" collapsed="false">
      <c r="A347" s="4" t="s">
        <v>79</v>
      </c>
      <c r="B347" s="7" t="s">
        <v>883</v>
      </c>
      <c r="C347" s="7" t="s">
        <v>8</v>
      </c>
      <c r="D347" s="7" t="s">
        <v>283</v>
      </c>
      <c r="E347" s="7" t="s">
        <v>884</v>
      </c>
      <c r="F347" s="4" t="n">
        <v>1965</v>
      </c>
      <c r="G347" s="7" t="s">
        <v>885</v>
      </c>
    </row>
    <row r="348" customFormat="false" ht="13.8" hidden="false" customHeight="false" outlineLevel="0" collapsed="false">
      <c r="A348" s="4" t="s">
        <v>79</v>
      </c>
      <c r="B348" s="7" t="s">
        <v>886</v>
      </c>
      <c r="C348" s="7" t="s">
        <v>324</v>
      </c>
      <c r="D348" s="7" t="s">
        <v>77</v>
      </c>
      <c r="E348" s="7" t="s">
        <v>488</v>
      </c>
      <c r="F348" s="4" t="n">
        <v>1965</v>
      </c>
      <c r="G348" s="7" t="s">
        <v>887</v>
      </c>
    </row>
    <row r="349" customFormat="false" ht="13.8" hidden="false" customHeight="false" outlineLevel="0" collapsed="false">
      <c r="A349" s="4" t="s">
        <v>79</v>
      </c>
      <c r="B349" s="7" t="s">
        <v>888</v>
      </c>
      <c r="C349" s="7" t="s">
        <v>109</v>
      </c>
      <c r="D349" s="7" t="s">
        <v>20</v>
      </c>
      <c r="E349" s="7" t="s">
        <v>549</v>
      </c>
      <c r="F349" s="4" t="n">
        <v>1965</v>
      </c>
      <c r="G349" s="7" t="s">
        <v>889</v>
      </c>
    </row>
    <row r="350" customFormat="false" ht="13.8" hidden="false" customHeight="false" outlineLevel="0" collapsed="false">
      <c r="A350" s="4" t="s">
        <v>79</v>
      </c>
      <c r="B350" s="7" t="s">
        <v>890</v>
      </c>
      <c r="C350" s="7" t="s">
        <v>891</v>
      </c>
      <c r="D350" s="7" t="s">
        <v>892</v>
      </c>
      <c r="E350" s="7" t="s">
        <v>379</v>
      </c>
      <c r="F350" s="4" t="n">
        <v>1965</v>
      </c>
      <c r="G350" s="7" t="s">
        <v>893</v>
      </c>
    </row>
    <row r="351" customFormat="false" ht="13.8" hidden="false" customHeight="false" outlineLevel="0" collapsed="false">
      <c r="A351" s="4" t="s">
        <v>79</v>
      </c>
      <c r="B351" s="7" t="s">
        <v>894</v>
      </c>
      <c r="C351" s="7" t="s">
        <v>895</v>
      </c>
      <c r="D351" s="7" t="s">
        <v>324</v>
      </c>
      <c r="E351" s="7" t="s">
        <v>593</v>
      </c>
      <c r="F351" s="4" t="n">
        <v>1965</v>
      </c>
      <c r="G351" s="7" t="s">
        <v>896</v>
      </c>
    </row>
    <row r="352" customFormat="false" ht="13.8" hidden="false" customHeight="false" outlineLevel="0" collapsed="false">
      <c r="A352" s="4" t="s">
        <v>79</v>
      </c>
      <c r="B352" s="7" t="s">
        <v>897</v>
      </c>
      <c r="C352" s="7" t="s">
        <v>898</v>
      </c>
      <c r="D352" s="7" t="s">
        <v>283</v>
      </c>
      <c r="E352" s="7" t="s">
        <v>593</v>
      </c>
      <c r="F352" s="4" t="n">
        <v>1965</v>
      </c>
      <c r="G352" s="7" t="s">
        <v>899</v>
      </c>
    </row>
    <row r="353" customFormat="false" ht="13.8" hidden="false" customHeight="false" outlineLevel="0" collapsed="false">
      <c r="A353" s="4" t="s">
        <v>6</v>
      </c>
      <c r="B353" s="7" t="s">
        <v>900</v>
      </c>
      <c r="C353" s="7" t="s">
        <v>191</v>
      </c>
      <c r="D353" s="7" t="s">
        <v>519</v>
      </c>
      <c r="E353" s="7" t="s">
        <v>901</v>
      </c>
      <c r="F353" s="4" t="n">
        <v>1965</v>
      </c>
      <c r="G353" s="7" t="s">
        <v>902</v>
      </c>
    </row>
    <row r="354" customFormat="false" ht="13.8" hidden="false" customHeight="false" outlineLevel="0" collapsed="false">
      <c r="A354" s="4" t="s">
        <v>245</v>
      </c>
      <c r="B354" s="7" t="s">
        <v>903</v>
      </c>
      <c r="C354" s="7" t="s">
        <v>20</v>
      </c>
      <c r="D354" s="7" t="s">
        <v>904</v>
      </c>
      <c r="E354" s="7" t="s">
        <v>593</v>
      </c>
      <c r="F354" s="4" t="n">
        <v>1965</v>
      </c>
      <c r="G354" s="7" t="s">
        <v>905</v>
      </c>
    </row>
    <row r="355" customFormat="false" ht="13.8" hidden="false" customHeight="false" outlineLevel="0" collapsed="false">
      <c r="A355" s="4" t="s">
        <v>245</v>
      </c>
      <c r="B355" s="7" t="s">
        <v>906</v>
      </c>
      <c r="C355" s="7" t="s">
        <v>77</v>
      </c>
      <c r="D355" s="7" t="s">
        <v>165</v>
      </c>
      <c r="E355" s="7" t="s">
        <v>907</v>
      </c>
      <c r="F355" s="4" t="n">
        <v>1965</v>
      </c>
      <c r="G355" s="7" t="s">
        <v>908</v>
      </c>
    </row>
    <row r="356" customFormat="false" ht="13.8" hidden="false" customHeight="false" outlineLevel="0" collapsed="false">
      <c r="A356" s="4" t="s">
        <v>245</v>
      </c>
      <c r="B356" s="7" t="s">
        <v>738</v>
      </c>
      <c r="C356" s="7" t="s">
        <v>109</v>
      </c>
      <c r="D356" s="7" t="s">
        <v>417</v>
      </c>
      <c r="E356" s="7" t="s">
        <v>593</v>
      </c>
      <c r="F356" s="4" t="n">
        <v>1965</v>
      </c>
      <c r="G356" s="7" t="s">
        <v>909</v>
      </c>
    </row>
    <row r="357" customFormat="false" ht="13.8" hidden="false" customHeight="false" outlineLevel="0" collapsed="false">
      <c r="A357" s="4" t="s">
        <v>245</v>
      </c>
      <c r="B357" s="7" t="s">
        <v>910</v>
      </c>
      <c r="C357" s="7" t="s">
        <v>102</v>
      </c>
      <c r="D357" s="7" t="s">
        <v>372</v>
      </c>
      <c r="E357" s="7" t="s">
        <v>593</v>
      </c>
      <c r="F357" s="4" t="n">
        <v>1965</v>
      </c>
      <c r="G357" s="7" t="s">
        <v>911</v>
      </c>
    </row>
    <row r="358" customFormat="false" ht="13.8" hidden="false" customHeight="false" outlineLevel="0" collapsed="false">
      <c r="A358" s="4" t="s">
        <v>245</v>
      </c>
      <c r="B358" s="7" t="s">
        <v>912</v>
      </c>
      <c r="C358" s="7" t="s">
        <v>309</v>
      </c>
      <c r="D358" s="7" t="s">
        <v>410</v>
      </c>
      <c r="E358" s="7" t="s">
        <v>300</v>
      </c>
      <c r="F358" s="4" t="n">
        <v>1965</v>
      </c>
      <c r="G358" s="7" t="s">
        <v>913</v>
      </c>
    </row>
    <row r="359" customFormat="false" ht="13.8" hidden="false" customHeight="false" outlineLevel="0" collapsed="false">
      <c r="A359" s="4" t="s">
        <v>245</v>
      </c>
      <c r="B359" s="7" t="s">
        <v>914</v>
      </c>
      <c r="C359" s="7" t="s">
        <v>915</v>
      </c>
      <c r="D359" s="7" t="s">
        <v>916</v>
      </c>
      <c r="E359" s="7" t="s">
        <v>621</v>
      </c>
      <c r="F359" s="4" t="n">
        <v>1965</v>
      </c>
      <c r="G359" s="7" t="s">
        <v>917</v>
      </c>
    </row>
    <row r="360" customFormat="false" ht="13.8" hidden="false" customHeight="false" outlineLevel="0" collapsed="false">
      <c r="B360" s="2"/>
      <c r="C360" s="2"/>
      <c r="D360" s="7"/>
      <c r="E360" s="7"/>
      <c r="G360" s="23"/>
    </row>
    <row r="361" customFormat="false" ht="13.8" hidden="false" customHeight="false" outlineLevel="0" collapsed="false">
      <c r="A361" s="4" t="s">
        <v>79</v>
      </c>
      <c r="B361" s="7" t="s">
        <v>143</v>
      </c>
      <c r="C361" s="7" t="s">
        <v>20</v>
      </c>
      <c r="D361" s="7" t="s">
        <v>561</v>
      </c>
      <c r="E361" s="7" t="s">
        <v>884</v>
      </c>
      <c r="F361" s="4" t="n">
        <v>1966</v>
      </c>
      <c r="G361" s="7" t="str">
        <f aca="false">HYPERLINK("http://uwashingtonworldcatorgoffcampuslibwashingtonedu/title/effect-of-the-sitka-spruce-weevil-on-sitka-spruce/oclc/19803859&amp;referer=brief_results","The effect of the Sitka-spruce weevil on Sitka spruce")</f>
        <v>The effect of the Sitka-spruce weevil on Sitka spruce</v>
      </c>
    </row>
    <row r="362" customFormat="false" ht="13.8" hidden="false" customHeight="false" outlineLevel="0" collapsed="false">
      <c r="A362" s="4" t="s">
        <v>79</v>
      </c>
      <c r="B362" s="7" t="s">
        <v>918</v>
      </c>
      <c r="C362" s="7" t="s">
        <v>919</v>
      </c>
      <c r="D362" s="7" t="s">
        <v>920</v>
      </c>
      <c r="E362" s="7" t="s">
        <v>379</v>
      </c>
      <c r="F362" s="4" t="n">
        <v>1966</v>
      </c>
      <c r="G362" s="7" t="s">
        <v>921</v>
      </c>
    </row>
    <row r="363" customFormat="false" ht="13.8" hidden="false" customHeight="false" outlineLevel="0" collapsed="false">
      <c r="A363" s="4" t="s">
        <v>79</v>
      </c>
      <c r="B363" s="7" t="s">
        <v>922</v>
      </c>
      <c r="C363" s="7" t="s">
        <v>923</v>
      </c>
      <c r="D363" s="7" t="s">
        <v>881</v>
      </c>
      <c r="E363" s="7" t="s">
        <v>593</v>
      </c>
      <c r="F363" s="4" t="n">
        <v>1966</v>
      </c>
      <c r="G363" s="7" t="s">
        <v>924</v>
      </c>
    </row>
    <row r="364" customFormat="false" ht="13.8" hidden="false" customHeight="false" outlineLevel="0" collapsed="false">
      <c r="A364" s="4" t="s">
        <v>79</v>
      </c>
      <c r="B364" s="7" t="s">
        <v>534</v>
      </c>
      <c r="C364" s="7" t="s">
        <v>895</v>
      </c>
      <c r="D364" s="7" t="s">
        <v>38</v>
      </c>
      <c r="E364" s="7" t="s">
        <v>593</v>
      </c>
      <c r="F364" s="4" t="n">
        <v>1966</v>
      </c>
      <c r="G364" s="7" t="s">
        <v>925</v>
      </c>
    </row>
    <row r="365" customFormat="false" ht="13.8" hidden="false" customHeight="false" outlineLevel="0" collapsed="false">
      <c r="A365" s="4" t="s">
        <v>79</v>
      </c>
      <c r="B365" s="7" t="s">
        <v>39</v>
      </c>
      <c r="C365" s="7" t="s">
        <v>309</v>
      </c>
      <c r="D365" s="7" t="s">
        <v>558</v>
      </c>
      <c r="E365" s="7" t="s">
        <v>54</v>
      </c>
      <c r="F365" s="4" t="n">
        <v>1966</v>
      </c>
      <c r="G365" s="7" t="s">
        <v>926</v>
      </c>
    </row>
    <row r="366" customFormat="false" ht="13.8" hidden="false" customHeight="false" outlineLevel="0" collapsed="false">
      <c r="A366" s="4" t="s">
        <v>79</v>
      </c>
      <c r="B366" s="7" t="s">
        <v>927</v>
      </c>
      <c r="C366" s="7" t="s">
        <v>928</v>
      </c>
      <c r="D366" s="7"/>
      <c r="E366" s="7" t="s">
        <v>621</v>
      </c>
      <c r="F366" s="4" t="n">
        <v>1966</v>
      </c>
      <c r="G366" s="7" t="s">
        <v>929</v>
      </c>
    </row>
    <row r="367" customFormat="false" ht="13.8" hidden="false" customHeight="false" outlineLevel="0" collapsed="false">
      <c r="A367" s="4" t="s">
        <v>79</v>
      </c>
      <c r="B367" s="7" t="s">
        <v>930</v>
      </c>
      <c r="C367" s="7" t="s">
        <v>931</v>
      </c>
      <c r="D367" s="7" t="s">
        <v>544</v>
      </c>
      <c r="E367" s="7" t="s">
        <v>621</v>
      </c>
      <c r="F367" s="4" t="n">
        <v>1966</v>
      </c>
      <c r="G367" s="7" t="s">
        <v>932</v>
      </c>
    </row>
    <row r="368" customFormat="false" ht="13.8" hidden="false" customHeight="false" outlineLevel="0" collapsed="false">
      <c r="A368" s="4" t="s">
        <v>6</v>
      </c>
      <c r="B368" s="7" t="s">
        <v>933</v>
      </c>
      <c r="C368" s="7" t="s">
        <v>934</v>
      </c>
      <c r="D368" s="7" t="s">
        <v>935</v>
      </c>
      <c r="E368" s="7" t="s">
        <v>549</v>
      </c>
      <c r="F368" s="4" t="n">
        <v>1966</v>
      </c>
      <c r="G368" s="7" t="s">
        <v>936</v>
      </c>
    </row>
    <row r="369" customFormat="false" ht="13.8" hidden="false" customHeight="false" outlineLevel="0" collapsed="false">
      <c r="A369" s="4" t="s">
        <v>6</v>
      </c>
      <c r="B369" s="7" t="s">
        <v>937</v>
      </c>
      <c r="C369" s="7" t="s">
        <v>938</v>
      </c>
      <c r="D369" s="7"/>
      <c r="E369" s="7" t="s">
        <v>788</v>
      </c>
      <c r="F369" s="4" t="n">
        <v>1966</v>
      </c>
      <c r="G369" s="7" t="s">
        <v>939</v>
      </c>
    </row>
    <row r="370" customFormat="false" ht="13.8" hidden="false" customHeight="false" outlineLevel="0" collapsed="false">
      <c r="A370" s="4" t="s">
        <v>6</v>
      </c>
      <c r="B370" s="7" t="s">
        <v>940</v>
      </c>
      <c r="C370" s="7" t="s">
        <v>941</v>
      </c>
      <c r="D370" s="7" t="s">
        <v>734</v>
      </c>
      <c r="E370" s="7" t="s">
        <v>884</v>
      </c>
      <c r="F370" s="4" t="n">
        <v>1966</v>
      </c>
      <c r="G370" s="7" t="s">
        <v>942</v>
      </c>
    </row>
    <row r="371" customFormat="false" ht="13.8" hidden="false" customHeight="false" outlineLevel="0" collapsed="false">
      <c r="A371" s="4" t="s">
        <v>245</v>
      </c>
      <c r="B371" s="7" t="s">
        <v>943</v>
      </c>
      <c r="C371" s="7" t="s">
        <v>20</v>
      </c>
      <c r="D371" s="7" t="s">
        <v>944</v>
      </c>
      <c r="E371" s="7" t="s">
        <v>593</v>
      </c>
      <c r="F371" s="4" t="n">
        <v>1966</v>
      </c>
      <c r="G371" s="7" t="s">
        <v>945</v>
      </c>
    </row>
    <row r="372" customFormat="false" ht="13.8" hidden="false" customHeight="false" outlineLevel="0" collapsed="false">
      <c r="A372" s="4" t="s">
        <v>245</v>
      </c>
      <c r="B372" s="7" t="s">
        <v>946</v>
      </c>
      <c r="C372" s="7" t="s">
        <v>947</v>
      </c>
      <c r="D372" s="7" t="s">
        <v>948</v>
      </c>
      <c r="E372" s="7" t="s">
        <v>788</v>
      </c>
      <c r="F372" s="4" t="n">
        <v>1966</v>
      </c>
      <c r="G372" s="7" t="s">
        <v>949</v>
      </c>
    </row>
    <row r="373" customFormat="false" ht="13.8" hidden="false" customHeight="false" outlineLevel="0" collapsed="false">
      <c r="A373" s="4" t="s">
        <v>245</v>
      </c>
      <c r="B373" s="7" t="s">
        <v>804</v>
      </c>
      <c r="C373" s="7" t="s">
        <v>54</v>
      </c>
      <c r="D373" s="7" t="s">
        <v>17</v>
      </c>
      <c r="E373" s="7" t="s">
        <v>806</v>
      </c>
      <c r="F373" s="4" t="n">
        <v>1966</v>
      </c>
      <c r="G373" s="7" t="str">
        <f aca="false">HYPERLINK("http://uwashingtonworldcatorgoffcampuslibwashingtonedu/title/federal-land-grant-endowments-a-problem-in-forest-resource-management/oclc/7544715&amp;referer=brief_results","The federal land grant endowments: a problem in forest resource management")</f>
        <v>The federal land grant endowments: a problem in forest resource management</v>
      </c>
    </row>
    <row r="374" customFormat="false" ht="13.8" hidden="false" customHeight="false" outlineLevel="0" collapsed="false">
      <c r="B374" s="2"/>
      <c r="C374" s="2"/>
      <c r="D374" s="7"/>
      <c r="E374" s="7"/>
    </row>
    <row r="375" customFormat="false" ht="13.8" hidden="false" customHeight="false" outlineLevel="0" collapsed="false">
      <c r="A375" s="4" t="s">
        <v>79</v>
      </c>
      <c r="B375" s="7" t="s">
        <v>950</v>
      </c>
      <c r="C375" s="7" t="s">
        <v>951</v>
      </c>
      <c r="D375" s="7"/>
      <c r="E375" s="7" t="s">
        <v>644</v>
      </c>
      <c r="F375" s="4" t="n">
        <v>1967</v>
      </c>
      <c r="G375" s="7" t="s">
        <v>952</v>
      </c>
    </row>
    <row r="376" customFormat="false" ht="13.8" hidden="false" customHeight="false" outlineLevel="0" collapsed="false">
      <c r="A376" s="4" t="s">
        <v>79</v>
      </c>
      <c r="B376" s="7" t="s">
        <v>144</v>
      </c>
      <c r="C376" s="7" t="s">
        <v>109</v>
      </c>
      <c r="D376" s="7" t="s">
        <v>505</v>
      </c>
      <c r="E376" s="7" t="s">
        <v>806</v>
      </c>
      <c r="F376" s="4" t="n">
        <v>1967</v>
      </c>
      <c r="G376" s="7" t="s">
        <v>953</v>
      </c>
    </row>
    <row r="377" customFormat="false" ht="13.8" hidden="false" customHeight="false" outlineLevel="0" collapsed="false">
      <c r="A377" s="4" t="s">
        <v>79</v>
      </c>
      <c r="B377" s="7" t="s">
        <v>954</v>
      </c>
      <c r="C377" s="7" t="s">
        <v>955</v>
      </c>
      <c r="D377" s="7" t="s">
        <v>956</v>
      </c>
      <c r="E377" s="7" t="s">
        <v>488</v>
      </c>
      <c r="F377" s="4" t="n">
        <v>1967</v>
      </c>
      <c r="G377" s="7" t="s">
        <v>957</v>
      </c>
    </row>
    <row r="378" customFormat="false" ht="13.8" hidden="false" customHeight="false" outlineLevel="0" collapsed="false">
      <c r="A378" s="4" t="s">
        <v>79</v>
      </c>
      <c r="B378" s="7" t="s">
        <v>958</v>
      </c>
      <c r="C378" s="7" t="s">
        <v>959</v>
      </c>
      <c r="D378" s="7" t="s">
        <v>960</v>
      </c>
      <c r="E378" s="7" t="s">
        <v>478</v>
      </c>
      <c r="F378" s="4" t="n">
        <v>1967</v>
      </c>
      <c r="G378" s="7" t="s">
        <v>961</v>
      </c>
    </row>
    <row r="379" customFormat="false" ht="13.8" hidden="false" customHeight="false" outlineLevel="0" collapsed="false">
      <c r="A379" s="4" t="s">
        <v>79</v>
      </c>
      <c r="B379" s="7" t="s">
        <v>401</v>
      </c>
      <c r="C379" s="7" t="s">
        <v>962</v>
      </c>
      <c r="D379" s="7" t="s">
        <v>20</v>
      </c>
      <c r="E379" s="7" t="s">
        <v>488</v>
      </c>
      <c r="F379" s="4" t="n">
        <v>1967</v>
      </c>
      <c r="G379" s="7" t="s">
        <v>963</v>
      </c>
    </row>
    <row r="380" customFormat="false" ht="13.8" hidden="false" customHeight="false" outlineLevel="0" collapsed="false">
      <c r="A380" s="4" t="s">
        <v>79</v>
      </c>
      <c r="B380" s="7" t="s">
        <v>964</v>
      </c>
      <c r="C380" s="7" t="s">
        <v>109</v>
      </c>
      <c r="D380" s="7" t="s">
        <v>965</v>
      </c>
      <c r="E380" s="7" t="s">
        <v>488</v>
      </c>
      <c r="F380" s="4" t="n">
        <v>1967</v>
      </c>
      <c r="G380" s="7" t="s">
        <v>966</v>
      </c>
    </row>
    <row r="381" customFormat="false" ht="13.8" hidden="false" customHeight="false" outlineLevel="0" collapsed="false">
      <c r="A381" s="4" t="s">
        <v>79</v>
      </c>
      <c r="B381" s="7" t="s">
        <v>967</v>
      </c>
      <c r="C381" s="7" t="s">
        <v>229</v>
      </c>
      <c r="D381" s="7" t="s">
        <v>394</v>
      </c>
      <c r="E381" s="7" t="s">
        <v>851</v>
      </c>
      <c r="F381" s="4" t="n">
        <v>1967</v>
      </c>
      <c r="G381" s="7" t="s">
        <v>968</v>
      </c>
    </row>
    <row r="382" customFormat="false" ht="13.8" hidden="false" customHeight="false" outlineLevel="0" collapsed="false">
      <c r="A382" s="4" t="s">
        <v>79</v>
      </c>
      <c r="B382" s="7" t="s">
        <v>969</v>
      </c>
      <c r="C382" s="7" t="s">
        <v>970</v>
      </c>
      <c r="D382" s="7" t="s">
        <v>179</v>
      </c>
      <c r="E382" s="7" t="s">
        <v>593</v>
      </c>
      <c r="F382" s="4" t="n">
        <v>1967</v>
      </c>
      <c r="G382" s="7" t="s">
        <v>971</v>
      </c>
    </row>
    <row r="383" customFormat="false" ht="13.8" hidden="false" customHeight="false" outlineLevel="0" collapsed="false">
      <c r="A383" s="4" t="s">
        <v>79</v>
      </c>
      <c r="B383" s="7" t="s">
        <v>972</v>
      </c>
      <c r="C383" s="7" t="s">
        <v>20</v>
      </c>
      <c r="D383" s="7" t="s">
        <v>627</v>
      </c>
      <c r="E383" s="7" t="s">
        <v>549</v>
      </c>
      <c r="F383" s="4" t="n">
        <v>1967</v>
      </c>
      <c r="G383" s="7" t="s">
        <v>973</v>
      </c>
    </row>
    <row r="384" customFormat="false" ht="13.8" hidden="false" customHeight="false" outlineLevel="0" collapsed="false">
      <c r="A384" s="4" t="s">
        <v>79</v>
      </c>
      <c r="B384" s="7" t="s">
        <v>974</v>
      </c>
      <c r="C384" s="7" t="s">
        <v>970</v>
      </c>
      <c r="D384" s="7" t="s">
        <v>773</v>
      </c>
      <c r="E384" s="7" t="s">
        <v>593</v>
      </c>
      <c r="F384" s="4" t="n">
        <v>1967</v>
      </c>
      <c r="G384" s="7" t="s">
        <v>975</v>
      </c>
    </row>
    <row r="385" customFormat="false" ht="13.8" hidden="false" customHeight="false" outlineLevel="0" collapsed="false">
      <c r="A385" s="4" t="s">
        <v>6</v>
      </c>
      <c r="B385" s="7" t="s">
        <v>976</v>
      </c>
      <c r="C385" s="7" t="s">
        <v>191</v>
      </c>
      <c r="D385" s="7" t="s">
        <v>412</v>
      </c>
      <c r="E385" s="7" t="s">
        <v>851</v>
      </c>
      <c r="F385" s="4" t="n">
        <v>1967</v>
      </c>
      <c r="G385" s="7" t="s">
        <v>977</v>
      </c>
    </row>
    <row r="386" customFormat="false" ht="13.8" hidden="false" customHeight="false" outlineLevel="0" collapsed="false">
      <c r="A386" s="4" t="s">
        <v>6</v>
      </c>
      <c r="B386" s="7" t="s">
        <v>978</v>
      </c>
      <c r="C386" s="7" t="s">
        <v>239</v>
      </c>
      <c r="D386" s="7" t="s">
        <v>593</v>
      </c>
      <c r="E386" s="7" t="s">
        <v>488</v>
      </c>
      <c r="F386" s="4" t="n">
        <v>1967</v>
      </c>
      <c r="G386" s="7" t="s">
        <v>979</v>
      </c>
    </row>
    <row r="387" customFormat="false" ht="13.8" hidden="false" customHeight="false" outlineLevel="0" collapsed="false">
      <c r="A387" s="4" t="s">
        <v>6</v>
      </c>
      <c r="B387" s="7" t="s">
        <v>980</v>
      </c>
      <c r="C387" s="7" t="s">
        <v>981</v>
      </c>
      <c r="D387" s="7"/>
      <c r="E387" s="7" t="s">
        <v>982</v>
      </c>
      <c r="F387" s="4" t="n">
        <v>1967</v>
      </c>
      <c r="G387" s="7" t="s">
        <v>983</v>
      </c>
    </row>
    <row r="388" customFormat="false" ht="13.8" hidden="false" customHeight="false" outlineLevel="0" collapsed="false">
      <c r="A388" s="4" t="s">
        <v>6</v>
      </c>
      <c r="B388" s="7" t="s">
        <v>984</v>
      </c>
      <c r="C388" s="7" t="s">
        <v>985</v>
      </c>
      <c r="D388" s="7" t="s">
        <v>812</v>
      </c>
      <c r="E388" s="7" t="s">
        <v>549</v>
      </c>
      <c r="F388" s="4" t="n">
        <v>1967</v>
      </c>
      <c r="G388" s="7" t="s">
        <v>986</v>
      </c>
    </row>
    <row r="389" customFormat="false" ht="13.8" hidden="false" customHeight="false" outlineLevel="0" collapsed="false">
      <c r="A389" s="4" t="s">
        <v>6</v>
      </c>
      <c r="B389" s="7" t="s">
        <v>987</v>
      </c>
      <c r="C389" s="7" t="s">
        <v>988</v>
      </c>
      <c r="D389" s="7" t="s">
        <v>660</v>
      </c>
      <c r="E389" s="7" t="s">
        <v>379</v>
      </c>
      <c r="F389" s="4" t="n">
        <v>1967</v>
      </c>
      <c r="G389" s="7" t="s">
        <v>989</v>
      </c>
    </row>
    <row r="390" customFormat="false" ht="13.8" hidden="false" customHeight="false" outlineLevel="0" collapsed="false">
      <c r="A390" s="4" t="s">
        <v>6</v>
      </c>
      <c r="B390" s="7" t="s">
        <v>35</v>
      </c>
      <c r="C390" s="7" t="s">
        <v>990</v>
      </c>
      <c r="D390" s="7" t="s">
        <v>19</v>
      </c>
      <c r="E390" s="7" t="s">
        <v>593</v>
      </c>
      <c r="F390" s="4" t="n">
        <v>1967</v>
      </c>
      <c r="G390" s="7" t="s">
        <v>991</v>
      </c>
    </row>
    <row r="391" customFormat="false" ht="13.8" hidden="false" customHeight="false" outlineLevel="0" collapsed="false">
      <c r="A391" s="4" t="s">
        <v>6</v>
      </c>
      <c r="B391" s="7" t="s">
        <v>992</v>
      </c>
      <c r="C391" s="7" t="s">
        <v>165</v>
      </c>
      <c r="D391" s="7" t="s">
        <v>823</v>
      </c>
      <c r="E391" s="7" t="s">
        <v>379</v>
      </c>
      <c r="F391" s="4" t="n">
        <v>1967</v>
      </c>
      <c r="G391" s="7" t="s">
        <v>993</v>
      </c>
    </row>
    <row r="392" customFormat="false" ht="13.8" hidden="false" customHeight="false" outlineLevel="0" collapsed="false">
      <c r="A392" s="4" t="s">
        <v>245</v>
      </c>
      <c r="B392" s="7" t="s">
        <v>994</v>
      </c>
      <c r="C392" s="7" t="s">
        <v>109</v>
      </c>
      <c r="D392" s="7" t="s">
        <v>552</v>
      </c>
      <c r="E392" s="7" t="s">
        <v>174</v>
      </c>
      <c r="F392" s="4" t="n">
        <v>1967</v>
      </c>
      <c r="G392" s="7" t="s">
        <v>995</v>
      </c>
    </row>
    <row r="393" customFormat="false" ht="13.8" hidden="false" customHeight="false" outlineLevel="0" collapsed="false">
      <c r="A393" s="4" t="s">
        <v>245</v>
      </c>
      <c r="B393" s="7" t="s">
        <v>996</v>
      </c>
      <c r="C393" s="7" t="s">
        <v>461</v>
      </c>
      <c r="D393" s="7" t="s">
        <v>997</v>
      </c>
      <c r="E393" s="7" t="s">
        <v>621</v>
      </c>
      <c r="F393" s="4" t="n">
        <v>1967</v>
      </c>
      <c r="G393" s="7" t="s">
        <v>998</v>
      </c>
    </row>
    <row r="394" customFormat="false" ht="13.8" hidden="false" customHeight="false" outlineLevel="0" collapsed="false">
      <c r="A394" s="4" t="s">
        <v>245</v>
      </c>
      <c r="B394" s="7" t="s">
        <v>999</v>
      </c>
      <c r="C394" s="7" t="s">
        <v>590</v>
      </c>
      <c r="D394" s="7"/>
      <c r="E394" s="7" t="s">
        <v>488</v>
      </c>
      <c r="F394" s="4" t="n">
        <v>1967</v>
      </c>
      <c r="G394" s="7" t="s">
        <v>1000</v>
      </c>
    </row>
    <row r="395" customFormat="false" ht="13.8" hidden="false" customHeight="false" outlineLevel="0" collapsed="false">
      <c r="B395" s="2"/>
      <c r="C395" s="2"/>
      <c r="D395" s="7"/>
      <c r="E395" s="7"/>
      <c r="G395" s="23"/>
    </row>
    <row r="396" customFormat="false" ht="13.8" hidden="false" customHeight="false" outlineLevel="0" collapsed="false">
      <c r="A396" s="4" t="s">
        <v>79</v>
      </c>
      <c r="B396" s="7" t="s">
        <v>1001</v>
      </c>
      <c r="C396" s="7" t="s">
        <v>1002</v>
      </c>
      <c r="D396" s="7"/>
      <c r="E396" s="7" t="s">
        <v>644</v>
      </c>
      <c r="F396" s="4" t="n">
        <v>1968</v>
      </c>
      <c r="G396" s="7" t="s">
        <v>1003</v>
      </c>
    </row>
    <row r="397" customFormat="false" ht="13.8" hidden="false" customHeight="false" outlineLevel="0" collapsed="false">
      <c r="A397" s="4" t="s">
        <v>79</v>
      </c>
      <c r="B397" s="7" t="s">
        <v>1004</v>
      </c>
      <c r="C397" s="7" t="s">
        <v>1005</v>
      </c>
      <c r="D397" s="7" t="s">
        <v>165</v>
      </c>
      <c r="E397" s="7" t="s">
        <v>1006</v>
      </c>
      <c r="F397" s="4" t="n">
        <v>1968</v>
      </c>
      <c r="G397" s="7" t="s">
        <v>1007</v>
      </c>
    </row>
    <row r="398" customFormat="false" ht="13.8" hidden="false" customHeight="false" outlineLevel="0" collapsed="false">
      <c r="A398" s="4" t="s">
        <v>79</v>
      </c>
      <c r="B398" s="7" t="s">
        <v>1008</v>
      </c>
      <c r="C398" s="7" t="s">
        <v>566</v>
      </c>
      <c r="D398" s="7" t="s">
        <v>461</v>
      </c>
      <c r="E398" s="7" t="s">
        <v>901</v>
      </c>
      <c r="F398" s="4" t="n">
        <v>1968</v>
      </c>
      <c r="G398" s="7" t="s">
        <v>1009</v>
      </c>
    </row>
    <row r="399" customFormat="false" ht="13.8" hidden="false" customHeight="false" outlineLevel="0" collapsed="false">
      <c r="A399" s="4" t="s">
        <v>6</v>
      </c>
      <c r="B399" s="7" t="s">
        <v>1010</v>
      </c>
      <c r="C399" s="7" t="s">
        <v>101</v>
      </c>
      <c r="D399" s="7" t="s">
        <v>1011</v>
      </c>
      <c r="E399" s="7" t="s">
        <v>644</v>
      </c>
      <c r="F399" s="4" t="n">
        <v>1968</v>
      </c>
      <c r="G399" s="7" t="s">
        <v>1012</v>
      </c>
    </row>
    <row r="400" customFormat="false" ht="13.8" hidden="false" customHeight="false" outlineLevel="0" collapsed="false">
      <c r="A400" s="4" t="s">
        <v>6</v>
      </c>
      <c r="B400" s="7" t="s">
        <v>1013</v>
      </c>
      <c r="C400" s="7" t="s">
        <v>20</v>
      </c>
      <c r="D400" s="7" t="s">
        <v>114</v>
      </c>
      <c r="E400" s="7" t="s">
        <v>1006</v>
      </c>
      <c r="F400" s="4" t="n">
        <v>1968</v>
      </c>
      <c r="G400" s="7" t="s">
        <v>1014</v>
      </c>
    </row>
    <row r="401" customFormat="false" ht="13.8" hidden="false" customHeight="false" outlineLevel="0" collapsed="false">
      <c r="A401" s="4" t="s">
        <v>6</v>
      </c>
      <c r="B401" s="7" t="s">
        <v>347</v>
      </c>
      <c r="C401" s="7" t="s">
        <v>1015</v>
      </c>
      <c r="D401" s="7" t="s">
        <v>1016</v>
      </c>
      <c r="E401" s="7" t="s">
        <v>788</v>
      </c>
      <c r="F401" s="4" t="n">
        <v>1968</v>
      </c>
      <c r="G401" s="7" t="s">
        <v>1017</v>
      </c>
    </row>
    <row r="402" customFormat="false" ht="13.8" hidden="false" customHeight="false" outlineLevel="0" collapsed="false">
      <c r="A402" s="4" t="s">
        <v>6</v>
      </c>
      <c r="B402" s="7" t="s">
        <v>627</v>
      </c>
      <c r="C402" s="7" t="s">
        <v>1018</v>
      </c>
      <c r="D402" s="7" t="s">
        <v>1019</v>
      </c>
      <c r="E402" s="7" t="s">
        <v>379</v>
      </c>
      <c r="F402" s="4" t="n">
        <v>1968</v>
      </c>
      <c r="G402" s="7" t="s">
        <v>1020</v>
      </c>
    </row>
    <row r="403" customFormat="false" ht="13.8" hidden="false" customHeight="false" outlineLevel="0" collapsed="false">
      <c r="A403" s="4" t="s">
        <v>6</v>
      </c>
      <c r="B403" s="7" t="s">
        <v>1021</v>
      </c>
      <c r="C403" s="7" t="s">
        <v>580</v>
      </c>
      <c r="D403" s="7" t="s">
        <v>377</v>
      </c>
      <c r="E403" s="7" t="s">
        <v>901</v>
      </c>
      <c r="F403" s="4" t="n">
        <v>1968</v>
      </c>
      <c r="G403" s="7" t="s">
        <v>1022</v>
      </c>
    </row>
    <row r="404" customFormat="false" ht="13.8" hidden="false" customHeight="false" outlineLevel="0" collapsed="false">
      <c r="A404" s="4" t="s">
        <v>6</v>
      </c>
      <c r="B404" s="7" t="s">
        <v>1023</v>
      </c>
      <c r="C404" s="7" t="s">
        <v>77</v>
      </c>
      <c r="D404" s="7" t="s">
        <v>881</v>
      </c>
      <c r="E404" s="7" t="s">
        <v>1024</v>
      </c>
      <c r="F404" s="4" t="n">
        <v>1968</v>
      </c>
      <c r="G404" s="7" t="s">
        <v>1025</v>
      </c>
    </row>
    <row r="405" customFormat="false" ht="13.8" hidden="false" customHeight="false" outlineLevel="0" collapsed="false">
      <c r="A405" s="4" t="s">
        <v>6</v>
      </c>
      <c r="B405" s="7" t="s">
        <v>593</v>
      </c>
      <c r="C405" s="7" t="s">
        <v>101</v>
      </c>
      <c r="D405" s="7" t="s">
        <v>239</v>
      </c>
      <c r="E405" s="7" t="s">
        <v>474</v>
      </c>
      <c r="F405" s="4" t="n">
        <v>1968</v>
      </c>
      <c r="G405" s="7" t="s">
        <v>1026</v>
      </c>
    </row>
    <row r="406" customFormat="false" ht="13.8" hidden="false" customHeight="false" outlineLevel="0" collapsed="false">
      <c r="A406" s="4" t="s">
        <v>6</v>
      </c>
      <c r="B406" s="7" t="s">
        <v>1027</v>
      </c>
      <c r="C406" s="7" t="s">
        <v>985</v>
      </c>
      <c r="D406" s="7" t="s">
        <v>868</v>
      </c>
      <c r="E406" s="7" t="s">
        <v>982</v>
      </c>
      <c r="F406" s="4" t="n">
        <v>1968</v>
      </c>
      <c r="G406" s="7" t="s">
        <v>1028</v>
      </c>
    </row>
    <row r="407" customFormat="false" ht="13.8" hidden="false" customHeight="false" outlineLevel="0" collapsed="false">
      <c r="A407" s="4" t="s">
        <v>6</v>
      </c>
      <c r="B407" s="7" t="s">
        <v>1029</v>
      </c>
      <c r="C407" s="7" t="s">
        <v>1030</v>
      </c>
      <c r="D407" s="7" t="s">
        <v>416</v>
      </c>
      <c r="E407" s="7" t="s">
        <v>474</v>
      </c>
      <c r="F407" s="4" t="n">
        <v>1968</v>
      </c>
      <c r="G407" s="7" t="s">
        <v>1031</v>
      </c>
    </row>
    <row r="408" customFormat="false" ht="13.8" hidden="false" customHeight="false" outlineLevel="0" collapsed="false">
      <c r="A408" s="4" t="s">
        <v>245</v>
      </c>
      <c r="B408" s="7" t="s">
        <v>778</v>
      </c>
      <c r="C408" s="7" t="s">
        <v>506</v>
      </c>
      <c r="D408" s="7" t="s">
        <v>779</v>
      </c>
      <c r="E408" s="7" t="s">
        <v>488</v>
      </c>
      <c r="F408" s="4" t="n">
        <v>1968</v>
      </c>
      <c r="G408" s="7" t="s">
        <v>1032</v>
      </c>
    </row>
    <row r="409" customFormat="false" ht="13.8" hidden="false" customHeight="false" outlineLevel="0" collapsed="false">
      <c r="A409" s="4" t="s">
        <v>245</v>
      </c>
      <c r="B409" s="7" t="s">
        <v>420</v>
      </c>
      <c r="C409" s="7" t="s">
        <v>1033</v>
      </c>
      <c r="D409" s="7"/>
      <c r="E409" s="7" t="s">
        <v>788</v>
      </c>
      <c r="F409" s="4" t="n">
        <v>1968</v>
      </c>
      <c r="G409" s="7" t="s">
        <v>1034</v>
      </c>
    </row>
    <row r="410" customFormat="false" ht="13.8" hidden="false" customHeight="false" outlineLevel="0" collapsed="false">
      <c r="A410" s="4" t="s">
        <v>245</v>
      </c>
      <c r="B410" s="7" t="s">
        <v>937</v>
      </c>
      <c r="C410" s="7" t="s">
        <v>938</v>
      </c>
      <c r="D410" s="7"/>
      <c r="E410" s="7" t="s">
        <v>788</v>
      </c>
      <c r="F410" s="4" t="n">
        <v>1968</v>
      </c>
      <c r="G410" s="7" t="s">
        <v>1035</v>
      </c>
    </row>
    <row r="411" customFormat="false" ht="13.8" hidden="false" customHeight="false" outlineLevel="0" collapsed="false">
      <c r="A411" s="4" t="s">
        <v>245</v>
      </c>
      <c r="B411" s="7" t="s">
        <v>1036</v>
      </c>
      <c r="C411" s="7" t="s">
        <v>1037</v>
      </c>
      <c r="D411" s="7" t="s">
        <v>878</v>
      </c>
      <c r="E411" s="7" t="s">
        <v>788</v>
      </c>
      <c r="F411" s="4" t="n">
        <v>1968</v>
      </c>
      <c r="G411" s="7" t="s">
        <v>1038</v>
      </c>
    </row>
    <row r="412" customFormat="false" ht="13.8" hidden="false" customHeight="false" outlineLevel="0" collapsed="false">
      <c r="A412" s="4" t="s">
        <v>245</v>
      </c>
      <c r="B412" s="7" t="s">
        <v>1039</v>
      </c>
      <c r="C412" s="7" t="s">
        <v>1040</v>
      </c>
      <c r="D412" s="7" t="s">
        <v>1041</v>
      </c>
      <c r="E412" s="7" t="s">
        <v>488</v>
      </c>
      <c r="F412" s="4" t="n">
        <v>1968</v>
      </c>
      <c r="G412" s="7" t="s">
        <v>1042</v>
      </c>
    </row>
    <row r="413" customFormat="false" ht="13.8" hidden="false" customHeight="false" outlineLevel="0" collapsed="false">
      <c r="A413" s="4" t="s">
        <v>245</v>
      </c>
      <c r="B413" s="7" t="s">
        <v>1043</v>
      </c>
      <c r="C413" s="7" t="s">
        <v>101</v>
      </c>
      <c r="D413" s="7" t="s">
        <v>627</v>
      </c>
      <c r="E413" s="7" t="s">
        <v>593</v>
      </c>
      <c r="F413" s="4" t="n">
        <v>1968</v>
      </c>
      <c r="G413" s="7" t="s">
        <v>1044</v>
      </c>
    </row>
    <row r="414" customFormat="false" ht="13.8" hidden="false" customHeight="false" outlineLevel="0" collapsed="false">
      <c r="B414" s="2"/>
      <c r="C414" s="2"/>
      <c r="D414" s="7"/>
      <c r="E414" s="7"/>
      <c r="G414" s="23"/>
    </row>
    <row r="415" customFormat="false" ht="13.8" hidden="false" customHeight="false" outlineLevel="0" collapsed="false">
      <c r="A415" s="4" t="s">
        <v>79</v>
      </c>
      <c r="B415" s="7" t="s">
        <v>1045</v>
      </c>
      <c r="C415" s="12" t="s">
        <v>898</v>
      </c>
      <c r="D415" s="7" t="s">
        <v>915</v>
      </c>
      <c r="E415" s="7" t="s">
        <v>593</v>
      </c>
      <c r="F415" s="4" t="n">
        <v>1969</v>
      </c>
      <c r="G415" s="12" t="s">
        <v>1046</v>
      </c>
    </row>
    <row r="416" customFormat="false" ht="13.8" hidden="false" customHeight="false" outlineLevel="0" collapsed="false">
      <c r="A416" s="4" t="s">
        <v>79</v>
      </c>
      <c r="B416" s="7" t="s">
        <v>1047</v>
      </c>
      <c r="C416" s="7" t="s">
        <v>1048</v>
      </c>
      <c r="D416" s="7" t="s">
        <v>230</v>
      </c>
      <c r="E416" s="7" t="s">
        <v>1006</v>
      </c>
      <c r="F416" s="4" t="n">
        <v>1969</v>
      </c>
      <c r="G416" s="7" t="s">
        <v>1049</v>
      </c>
    </row>
    <row r="417" customFormat="false" ht="13.8" hidden="false" customHeight="false" outlineLevel="0" collapsed="false">
      <c r="A417" s="4" t="s">
        <v>79</v>
      </c>
      <c r="B417" s="7" t="s">
        <v>1050</v>
      </c>
      <c r="C417" s="12" t="s">
        <v>102</v>
      </c>
      <c r="D417" s="7" t="s">
        <v>184</v>
      </c>
      <c r="E417" s="7" t="s">
        <v>593</v>
      </c>
      <c r="F417" s="4" t="n">
        <v>1969</v>
      </c>
      <c r="G417" s="12" t="s">
        <v>1051</v>
      </c>
    </row>
    <row r="418" customFormat="false" ht="13.8" hidden="false" customHeight="false" outlineLevel="0" collapsed="false">
      <c r="A418" s="4" t="s">
        <v>6</v>
      </c>
      <c r="B418" s="7" t="s">
        <v>1052</v>
      </c>
      <c r="C418" s="7" t="s">
        <v>1053</v>
      </c>
      <c r="D418" s="7"/>
      <c r="E418" s="7" t="s">
        <v>1054</v>
      </c>
      <c r="F418" s="4" t="n">
        <v>1969</v>
      </c>
      <c r="G418" s="7" t="s">
        <v>1055</v>
      </c>
    </row>
    <row r="419" customFormat="false" ht="13.8" hidden="false" customHeight="false" outlineLevel="0" collapsed="false">
      <c r="A419" s="4" t="s">
        <v>6</v>
      </c>
      <c r="B419" s="7" t="s">
        <v>1056</v>
      </c>
      <c r="C419" s="12" t="s">
        <v>1057</v>
      </c>
      <c r="D419" s="7" t="s">
        <v>1058</v>
      </c>
      <c r="E419" s="7" t="s">
        <v>1059</v>
      </c>
      <c r="F419" s="4" t="n">
        <v>1969</v>
      </c>
      <c r="G419" s="12" t="s">
        <v>1060</v>
      </c>
    </row>
    <row r="420" customFormat="false" ht="13.8" hidden="false" customHeight="false" outlineLevel="0" collapsed="false">
      <c r="A420" s="4" t="s">
        <v>6</v>
      </c>
      <c r="B420" s="7" t="s">
        <v>1061</v>
      </c>
      <c r="C420" s="7" t="s">
        <v>1062</v>
      </c>
      <c r="D420" s="7"/>
      <c r="E420" s="7" t="s">
        <v>1054</v>
      </c>
      <c r="F420" s="4" t="n">
        <v>1969</v>
      </c>
      <c r="G420" s="7" t="s">
        <v>1063</v>
      </c>
    </row>
    <row r="421" customFormat="false" ht="13.8" hidden="false" customHeight="false" outlineLevel="0" collapsed="false">
      <c r="A421" s="4" t="s">
        <v>6</v>
      </c>
      <c r="B421" s="7" t="s">
        <v>1064</v>
      </c>
      <c r="C421" s="12" t="s">
        <v>1065</v>
      </c>
      <c r="D421" s="7" t="s">
        <v>734</v>
      </c>
      <c r="E421" s="7" t="s">
        <v>1024</v>
      </c>
      <c r="F421" s="4" t="n">
        <v>1969</v>
      </c>
      <c r="G421" s="12" t="s">
        <v>1066</v>
      </c>
    </row>
    <row r="422" customFormat="false" ht="13.8" hidden="false" customHeight="false" outlineLevel="0" collapsed="false">
      <c r="A422" s="4" t="s">
        <v>6</v>
      </c>
      <c r="B422" s="7" t="s">
        <v>1067</v>
      </c>
      <c r="C422" s="7" t="s">
        <v>1068</v>
      </c>
      <c r="D422" s="7"/>
      <c r="E422" s="7" t="s">
        <v>379</v>
      </c>
      <c r="F422" s="4" t="n">
        <v>1969</v>
      </c>
      <c r="G422" s="7" t="s">
        <v>1069</v>
      </c>
    </row>
    <row r="423" customFormat="false" ht="13.8" hidden="false" customHeight="false" outlineLevel="0" collapsed="false">
      <c r="A423" s="4" t="s">
        <v>6</v>
      </c>
      <c r="B423" s="7" t="s">
        <v>1070</v>
      </c>
      <c r="C423" s="7" t="s">
        <v>17</v>
      </c>
      <c r="D423" s="7"/>
      <c r="E423" s="7" t="s">
        <v>474</v>
      </c>
      <c r="F423" s="4" t="n">
        <v>1969</v>
      </c>
      <c r="G423" s="7" t="s">
        <v>1071</v>
      </c>
    </row>
    <row r="424" customFormat="false" ht="13.8" hidden="false" customHeight="false" outlineLevel="0" collapsed="false">
      <c r="A424" s="4" t="s">
        <v>6</v>
      </c>
      <c r="B424" s="7" t="s">
        <v>897</v>
      </c>
      <c r="C424" s="12" t="s">
        <v>923</v>
      </c>
      <c r="D424" s="7" t="s">
        <v>580</v>
      </c>
      <c r="E424" s="7" t="s">
        <v>851</v>
      </c>
      <c r="F424" s="4" t="n">
        <v>1969</v>
      </c>
      <c r="G424" s="12" t="s">
        <v>1072</v>
      </c>
    </row>
    <row r="425" customFormat="false" ht="13.8" hidden="false" customHeight="false" outlineLevel="0" collapsed="false">
      <c r="A425" s="4" t="s">
        <v>6</v>
      </c>
      <c r="B425" s="7" t="s">
        <v>1073</v>
      </c>
      <c r="C425" s="7" t="s">
        <v>580</v>
      </c>
      <c r="D425" s="7" t="s">
        <v>1074</v>
      </c>
      <c r="E425" s="7" t="s">
        <v>1054</v>
      </c>
      <c r="F425" s="4" t="n">
        <v>1969</v>
      </c>
      <c r="G425" s="7" t="s">
        <v>1075</v>
      </c>
    </row>
    <row r="426" customFormat="false" ht="13.8" hidden="false" customHeight="false" outlineLevel="0" collapsed="false">
      <c r="A426" s="4" t="s">
        <v>245</v>
      </c>
      <c r="B426" s="7" t="s">
        <v>792</v>
      </c>
      <c r="C426" s="12" t="s">
        <v>309</v>
      </c>
      <c r="D426" s="7" t="s">
        <v>1076</v>
      </c>
      <c r="E426" s="7" t="s">
        <v>593</v>
      </c>
      <c r="F426" s="4" t="n">
        <v>1969</v>
      </c>
      <c r="G426" s="12" t="s">
        <v>1077</v>
      </c>
    </row>
    <row r="427" customFormat="false" ht="13.8" hidden="false" customHeight="false" outlineLevel="0" collapsed="false">
      <c r="A427" s="4" t="s">
        <v>245</v>
      </c>
      <c r="B427" s="7" t="s">
        <v>1078</v>
      </c>
      <c r="C427" s="12" t="s">
        <v>239</v>
      </c>
      <c r="D427" s="7" t="s">
        <v>1079</v>
      </c>
      <c r="E427" s="7" t="s">
        <v>488</v>
      </c>
      <c r="F427" s="4" t="n">
        <v>1969</v>
      </c>
      <c r="G427" s="12" t="s">
        <v>1080</v>
      </c>
    </row>
    <row r="428" customFormat="false" ht="13.8" hidden="false" customHeight="false" outlineLevel="0" collapsed="false">
      <c r="A428" s="4" t="s">
        <v>245</v>
      </c>
      <c r="B428" s="7" t="s">
        <v>1081</v>
      </c>
      <c r="C428" s="12" t="s">
        <v>1082</v>
      </c>
      <c r="D428" s="7" t="s">
        <v>452</v>
      </c>
      <c r="E428" s="7" t="s">
        <v>806</v>
      </c>
      <c r="F428" s="4" t="n">
        <v>1969</v>
      </c>
      <c r="G428" s="12" t="s">
        <v>1083</v>
      </c>
    </row>
    <row r="429" customFormat="false" ht="13.8" hidden="false" customHeight="false" outlineLevel="0" collapsed="false">
      <c r="A429" s="4" t="s">
        <v>245</v>
      </c>
      <c r="B429" s="7" t="s">
        <v>1084</v>
      </c>
      <c r="C429" s="7" t="s">
        <v>109</v>
      </c>
      <c r="D429" s="7" t="s">
        <v>1085</v>
      </c>
      <c r="E429" s="7" t="s">
        <v>820</v>
      </c>
      <c r="F429" s="4" t="n">
        <v>1969</v>
      </c>
      <c r="G429" s="7" t="s">
        <v>1086</v>
      </c>
    </row>
    <row r="430" customFormat="false" ht="13.8" hidden="false" customHeight="false" outlineLevel="0" collapsed="false">
      <c r="A430" s="16" t="s">
        <v>245</v>
      </c>
      <c r="B430" s="17" t="s">
        <v>755</v>
      </c>
      <c r="C430" s="25" t="s">
        <v>715</v>
      </c>
      <c r="D430" s="17" t="s">
        <v>467</v>
      </c>
      <c r="E430" s="7" t="s">
        <v>10</v>
      </c>
      <c r="F430" s="16" t="n">
        <v>1969</v>
      </c>
      <c r="G430" s="25" t="s">
        <v>1087</v>
      </c>
    </row>
    <row r="431" customFormat="false" ht="13.8" hidden="false" customHeight="false" outlineLevel="0" collapsed="false">
      <c r="A431" s="4" t="s">
        <v>245</v>
      </c>
      <c r="B431" s="7" t="s">
        <v>1088</v>
      </c>
      <c r="C431" s="7" t="s">
        <v>535</v>
      </c>
      <c r="D431" s="7" t="s">
        <v>881</v>
      </c>
      <c r="E431" s="7" t="s">
        <v>593</v>
      </c>
      <c r="F431" s="4" t="n">
        <v>1969</v>
      </c>
      <c r="G431" s="7" t="s">
        <v>1089</v>
      </c>
    </row>
    <row r="432" customFormat="false" ht="13.8" hidden="false" customHeight="false" outlineLevel="0" collapsed="false">
      <c r="A432" s="4" t="s">
        <v>245</v>
      </c>
      <c r="B432" s="7" t="s">
        <v>1090</v>
      </c>
      <c r="C432" s="12" t="s">
        <v>1091</v>
      </c>
      <c r="D432" s="7" t="s">
        <v>101</v>
      </c>
      <c r="E432" s="7" t="s">
        <v>488</v>
      </c>
      <c r="F432" s="4" t="n">
        <v>1969</v>
      </c>
      <c r="G432" s="12" t="s">
        <v>1092</v>
      </c>
    </row>
    <row r="433" customFormat="false" ht="13.8" hidden="false" customHeight="false" outlineLevel="0" collapsed="false">
      <c r="B433" s="2"/>
      <c r="C433" s="2"/>
      <c r="D433" s="7"/>
      <c r="E433" s="7"/>
    </row>
    <row r="434" customFormat="false" ht="13.8" hidden="false" customHeight="false" outlineLevel="0" collapsed="false">
      <c r="A434" s="4" t="s">
        <v>52</v>
      </c>
      <c r="B434" s="7" t="s">
        <v>1093</v>
      </c>
      <c r="C434" s="7" t="s">
        <v>990</v>
      </c>
      <c r="D434" s="7" t="s">
        <v>1094</v>
      </c>
      <c r="E434" s="7" t="s">
        <v>474</v>
      </c>
      <c r="F434" s="4" t="n">
        <v>1970</v>
      </c>
      <c r="G434" s="7" t="s">
        <v>1095</v>
      </c>
    </row>
    <row r="435" customFormat="false" ht="13.8" hidden="false" customHeight="false" outlineLevel="0" collapsed="false">
      <c r="A435" s="4" t="s">
        <v>52</v>
      </c>
      <c r="B435" s="7" t="s">
        <v>1096</v>
      </c>
      <c r="C435" s="7" t="s">
        <v>1097</v>
      </c>
      <c r="D435" s="7" t="s">
        <v>1098</v>
      </c>
      <c r="E435" s="7" t="s">
        <v>1099</v>
      </c>
      <c r="F435" s="4" t="n">
        <v>1970</v>
      </c>
      <c r="G435" s="7" t="s">
        <v>1100</v>
      </c>
    </row>
    <row r="436" customFormat="false" ht="13.8" hidden="false" customHeight="false" outlineLevel="0" collapsed="false">
      <c r="A436" s="4" t="s">
        <v>52</v>
      </c>
      <c r="B436" s="7" t="s">
        <v>19</v>
      </c>
      <c r="C436" s="7" t="s">
        <v>191</v>
      </c>
      <c r="D436" s="7" t="s">
        <v>416</v>
      </c>
      <c r="E436" s="7" t="s">
        <v>593</v>
      </c>
      <c r="F436" s="4" t="n">
        <v>1970</v>
      </c>
      <c r="G436" s="7" t="s">
        <v>1101</v>
      </c>
    </row>
    <row r="437" customFormat="false" ht="13.8" hidden="false" customHeight="false" outlineLevel="0" collapsed="false">
      <c r="A437" s="4" t="s">
        <v>52</v>
      </c>
      <c r="B437" s="7" t="s">
        <v>1102</v>
      </c>
      <c r="C437" s="7" t="s">
        <v>1103</v>
      </c>
      <c r="D437" s="7" t="s">
        <v>1104</v>
      </c>
      <c r="E437" s="7" t="s">
        <v>788</v>
      </c>
      <c r="F437" s="4" t="n">
        <v>1970</v>
      </c>
      <c r="G437" s="7" t="s">
        <v>1105</v>
      </c>
    </row>
    <row r="438" customFormat="false" ht="13.8" hidden="false" customHeight="false" outlineLevel="0" collapsed="false">
      <c r="A438" s="4" t="s">
        <v>52</v>
      </c>
      <c r="B438" s="7" t="s">
        <v>718</v>
      </c>
      <c r="C438" s="7" t="s">
        <v>1106</v>
      </c>
      <c r="D438" s="7"/>
      <c r="E438" s="7" t="s">
        <v>1107</v>
      </c>
      <c r="F438" s="4" t="n">
        <v>1970</v>
      </c>
      <c r="G438" s="7" t="s">
        <v>1108</v>
      </c>
    </row>
    <row r="439" customFormat="false" ht="13.8" hidden="false" customHeight="false" outlineLevel="0" collapsed="false">
      <c r="A439" s="4" t="s">
        <v>52</v>
      </c>
      <c r="B439" s="7" t="s">
        <v>1109</v>
      </c>
      <c r="C439" s="7" t="s">
        <v>1110</v>
      </c>
      <c r="D439" s="7"/>
      <c r="E439" s="7" t="s">
        <v>1099</v>
      </c>
      <c r="F439" s="4" t="n">
        <v>1970</v>
      </c>
      <c r="G439" s="7" t="s">
        <v>1111</v>
      </c>
    </row>
    <row r="440" customFormat="false" ht="13.8" hidden="false" customHeight="false" outlineLevel="0" collapsed="false">
      <c r="A440" s="4" t="s">
        <v>6</v>
      </c>
      <c r="B440" s="7" t="s">
        <v>1112</v>
      </c>
      <c r="C440" s="7" t="s">
        <v>1113</v>
      </c>
      <c r="D440" s="7" t="s">
        <v>1114</v>
      </c>
      <c r="E440" s="7" t="s">
        <v>194</v>
      </c>
      <c r="F440" s="4" t="n">
        <v>1970</v>
      </c>
      <c r="G440" s="7" t="s">
        <v>1115</v>
      </c>
    </row>
    <row r="441" customFormat="false" ht="13.8" hidden="false" customHeight="false" outlineLevel="0" collapsed="false">
      <c r="A441" s="4" t="s">
        <v>6</v>
      </c>
      <c r="B441" s="7" t="s">
        <v>1116</v>
      </c>
      <c r="C441" s="7" t="s">
        <v>377</v>
      </c>
      <c r="D441" s="7"/>
      <c r="E441" s="7" t="s">
        <v>379</v>
      </c>
      <c r="F441" s="4" t="n">
        <v>1970</v>
      </c>
      <c r="G441" s="7" t="s">
        <v>1117</v>
      </c>
    </row>
    <row r="442" customFormat="false" ht="13.8" hidden="false" customHeight="false" outlineLevel="0" collapsed="false">
      <c r="A442" s="4" t="s">
        <v>6</v>
      </c>
      <c r="B442" s="7" t="s">
        <v>1118</v>
      </c>
      <c r="C442" s="7" t="s">
        <v>461</v>
      </c>
      <c r="D442" s="7" t="s">
        <v>1119</v>
      </c>
      <c r="E442" s="7" t="s">
        <v>820</v>
      </c>
      <c r="F442" s="4" t="n">
        <v>1970</v>
      </c>
      <c r="G442" s="7" t="s">
        <v>1120</v>
      </c>
    </row>
    <row r="443" customFormat="false" ht="13.8" hidden="false" customHeight="false" outlineLevel="0" collapsed="false">
      <c r="A443" s="4" t="s">
        <v>6</v>
      </c>
      <c r="B443" s="7" t="s">
        <v>1121</v>
      </c>
      <c r="C443" s="7" t="s">
        <v>109</v>
      </c>
      <c r="D443" s="7" t="s">
        <v>463</v>
      </c>
      <c r="E443" s="7" t="s">
        <v>788</v>
      </c>
      <c r="F443" s="4" t="n">
        <v>1970</v>
      </c>
      <c r="G443" s="7" t="s">
        <v>1122</v>
      </c>
    </row>
    <row r="444" customFormat="false" ht="13.8" hidden="false" customHeight="false" outlineLevel="0" collapsed="false">
      <c r="A444" s="4" t="s">
        <v>6</v>
      </c>
      <c r="B444" s="7" t="s">
        <v>347</v>
      </c>
      <c r="C444" s="7" t="s">
        <v>1123</v>
      </c>
      <c r="D444" s="7"/>
      <c r="E444" s="7" t="s">
        <v>1054</v>
      </c>
      <c r="F444" s="4" t="n">
        <v>1970</v>
      </c>
      <c r="G444" s="7" t="s">
        <v>1124</v>
      </c>
    </row>
    <row r="445" customFormat="false" ht="13.8" hidden="false" customHeight="false" outlineLevel="0" collapsed="false">
      <c r="A445" s="4" t="s">
        <v>6</v>
      </c>
      <c r="B445" s="7" t="s">
        <v>1125</v>
      </c>
      <c r="C445" s="7" t="s">
        <v>1126</v>
      </c>
      <c r="D445" s="7" t="s">
        <v>1127</v>
      </c>
      <c r="E445" s="7" t="s">
        <v>1099</v>
      </c>
      <c r="F445" s="4" t="n">
        <v>1970</v>
      </c>
      <c r="G445" s="7" t="s">
        <v>1128</v>
      </c>
    </row>
    <row r="446" customFormat="false" ht="13.8" hidden="false" customHeight="false" outlineLevel="0" collapsed="false">
      <c r="A446" s="4" t="s">
        <v>6</v>
      </c>
      <c r="B446" s="7" t="s">
        <v>1129</v>
      </c>
      <c r="C446" s="7" t="s">
        <v>535</v>
      </c>
      <c r="D446" s="7" t="s">
        <v>17</v>
      </c>
      <c r="E446" s="7" t="s">
        <v>1130</v>
      </c>
      <c r="F446" s="4" t="n">
        <v>1970</v>
      </c>
      <c r="G446" s="7" t="s">
        <v>1131</v>
      </c>
    </row>
    <row r="447" customFormat="false" ht="13.8" hidden="false" customHeight="false" outlineLevel="0" collapsed="false">
      <c r="A447" s="4" t="s">
        <v>6</v>
      </c>
      <c r="B447" s="7" t="s">
        <v>39</v>
      </c>
      <c r="C447" s="7" t="s">
        <v>102</v>
      </c>
      <c r="D447" s="7" t="s">
        <v>377</v>
      </c>
      <c r="E447" s="7" t="s">
        <v>1132</v>
      </c>
      <c r="F447" s="4" t="n">
        <v>1970</v>
      </c>
      <c r="G447" s="7" t="s">
        <v>1133</v>
      </c>
    </row>
    <row r="448" customFormat="false" ht="13.8" hidden="false" customHeight="false" outlineLevel="0" collapsed="false">
      <c r="A448" s="4" t="s">
        <v>245</v>
      </c>
      <c r="B448" s="7" t="s">
        <v>1134</v>
      </c>
      <c r="C448" s="7" t="s">
        <v>990</v>
      </c>
      <c r="D448" s="7" t="s">
        <v>540</v>
      </c>
      <c r="E448" s="7" t="s">
        <v>1135</v>
      </c>
      <c r="F448" s="4" t="n">
        <v>1970</v>
      </c>
      <c r="G448" s="7" t="s">
        <v>1136</v>
      </c>
    </row>
    <row r="449" customFormat="false" ht="13.8" hidden="false" customHeight="false" outlineLevel="0" collapsed="false">
      <c r="A449" s="4" t="s">
        <v>245</v>
      </c>
      <c r="B449" s="7" t="s">
        <v>1137</v>
      </c>
      <c r="C449" s="7" t="s">
        <v>1138</v>
      </c>
      <c r="D449" s="7" t="s">
        <v>1139</v>
      </c>
      <c r="E449" s="7" t="s">
        <v>488</v>
      </c>
      <c r="F449" s="4" t="n">
        <v>1970</v>
      </c>
      <c r="G449" s="7" t="s">
        <v>1140</v>
      </c>
    </row>
    <row r="450" customFormat="false" ht="13.8" hidden="false" customHeight="false" outlineLevel="0" collapsed="false">
      <c r="A450" s="4" t="s">
        <v>245</v>
      </c>
      <c r="B450" s="7" t="s">
        <v>1141</v>
      </c>
      <c r="C450" s="7" t="s">
        <v>102</v>
      </c>
      <c r="D450" s="7" t="s">
        <v>1142</v>
      </c>
      <c r="E450" s="7" t="s">
        <v>1054</v>
      </c>
      <c r="F450" s="4" t="n">
        <v>1970</v>
      </c>
      <c r="G450" s="7" t="s">
        <v>1143</v>
      </c>
    </row>
    <row r="451" customFormat="false" ht="13.8" hidden="false" customHeight="false" outlineLevel="0" collapsed="false">
      <c r="A451" s="4" t="s">
        <v>245</v>
      </c>
      <c r="B451" s="7" t="s">
        <v>996</v>
      </c>
      <c r="C451" s="7" t="s">
        <v>101</v>
      </c>
      <c r="D451" s="7" t="s">
        <v>519</v>
      </c>
      <c r="E451" s="7" t="s">
        <v>621</v>
      </c>
      <c r="F451" s="4" t="n">
        <v>1970</v>
      </c>
      <c r="G451" s="7" t="s">
        <v>1144</v>
      </c>
    </row>
    <row r="452" customFormat="false" ht="13.8" hidden="false" customHeight="false" outlineLevel="0" collapsed="false">
      <c r="A452" s="4" t="s">
        <v>245</v>
      </c>
      <c r="B452" s="7" t="s">
        <v>1145</v>
      </c>
      <c r="C452" s="7" t="s">
        <v>1146</v>
      </c>
      <c r="D452" s="7"/>
      <c r="E452" s="7" t="s">
        <v>1054</v>
      </c>
      <c r="F452" s="4" t="n">
        <v>1970</v>
      </c>
      <c r="G452" s="7" t="s">
        <v>1147</v>
      </c>
    </row>
    <row r="453" customFormat="false" ht="13.8" hidden="false" customHeight="false" outlineLevel="0" collapsed="false">
      <c r="A453" s="4" t="s">
        <v>245</v>
      </c>
      <c r="B453" s="7" t="s">
        <v>1148</v>
      </c>
      <c r="C453" s="7" t="s">
        <v>695</v>
      </c>
      <c r="D453" s="7" t="s">
        <v>191</v>
      </c>
      <c r="E453" s="7" t="s">
        <v>488</v>
      </c>
      <c r="F453" s="4" t="n">
        <v>1970</v>
      </c>
      <c r="G453" s="7" t="s">
        <v>1149</v>
      </c>
    </row>
    <row r="454" customFormat="false" ht="13.8" hidden="false" customHeight="false" outlineLevel="0" collapsed="false">
      <c r="A454" s="4" t="s">
        <v>245</v>
      </c>
      <c r="B454" s="7" t="s">
        <v>1150</v>
      </c>
      <c r="C454" s="7" t="s">
        <v>239</v>
      </c>
      <c r="D454" s="7" t="s">
        <v>1151</v>
      </c>
      <c r="E454" s="7" t="s">
        <v>1054</v>
      </c>
      <c r="F454" s="4" t="n">
        <v>1970</v>
      </c>
      <c r="G454" s="7" t="s">
        <v>1152</v>
      </c>
    </row>
    <row r="455" customFormat="false" ht="13.8" hidden="false" customHeight="false" outlineLevel="0" collapsed="false">
      <c r="B455" s="2"/>
      <c r="C455" s="2"/>
      <c r="D455" s="7"/>
      <c r="E455" s="7"/>
    </row>
    <row r="456" customFormat="false" ht="13.8" hidden="false" customHeight="false" outlineLevel="0" collapsed="false">
      <c r="A456" s="4" t="s">
        <v>6</v>
      </c>
      <c r="B456" s="7" t="s">
        <v>1153</v>
      </c>
      <c r="C456" s="7" t="s">
        <v>1154</v>
      </c>
      <c r="D456" s="7" t="s">
        <v>969</v>
      </c>
      <c r="E456" s="7" t="s">
        <v>593</v>
      </c>
      <c r="F456" s="4" t="n">
        <v>1971</v>
      </c>
      <c r="G456" s="7" t="str">
        <f aca="false">HYPERLINK("http://uwashingtonworldcatorgoffcampuslibwashingtonedu/title/employment-of-soils-information-in-land-use-decisions/oclc/7384424&amp;referer=brief_results","The employment of soils information in land use decisions")</f>
        <v>The employment of soils information in land use decisions</v>
      </c>
    </row>
    <row r="457" customFormat="false" ht="13.8" hidden="false" customHeight="false" outlineLevel="0" collapsed="false">
      <c r="A457" s="4" t="s">
        <v>6</v>
      </c>
      <c r="B457" s="7" t="s">
        <v>1155</v>
      </c>
      <c r="C457" s="7" t="s">
        <v>179</v>
      </c>
      <c r="D457" s="7" t="s">
        <v>417</v>
      </c>
      <c r="E457" s="7" t="s">
        <v>1130</v>
      </c>
      <c r="F457" s="4" t="n">
        <v>1971</v>
      </c>
      <c r="G457" s="7" t="str">
        <f aca="false">HYPERLINK("http://uwashingtonworldcatorgoffcampuslibwashingtonedu/title/management-and-development-plan-for-puyehue-national-park-chile/oclc/7520122&amp;referer=brief_results","A management and development plan for Puyehue National Park, Chile")</f>
        <v>A management and development plan for Puyehue National Park, Chile</v>
      </c>
    </row>
    <row r="458" customFormat="false" ht="13.8" hidden="false" customHeight="false" outlineLevel="0" collapsed="false">
      <c r="A458" s="4" t="s">
        <v>6</v>
      </c>
      <c r="B458" s="7" t="s">
        <v>1156</v>
      </c>
      <c r="C458" s="7" t="s">
        <v>1157</v>
      </c>
      <c r="D458" s="7"/>
      <c r="E458" s="7" t="s">
        <v>851</v>
      </c>
      <c r="F458" s="4" t="n">
        <v>1971</v>
      </c>
      <c r="G458" s="7" t="s">
        <v>1158</v>
      </c>
    </row>
    <row r="459" customFormat="false" ht="13.8" hidden="false" customHeight="false" outlineLevel="0" collapsed="false">
      <c r="A459" s="4" t="s">
        <v>245</v>
      </c>
      <c r="B459" s="7" t="s">
        <v>143</v>
      </c>
      <c r="C459" s="7" t="s">
        <v>20</v>
      </c>
      <c r="D459" s="7" t="s">
        <v>561</v>
      </c>
      <c r="E459" s="7" t="s">
        <v>1135</v>
      </c>
      <c r="F459" s="4" t="n">
        <v>1971</v>
      </c>
      <c r="G459" s="7" t="s">
        <v>1159</v>
      </c>
    </row>
    <row r="460" customFormat="false" ht="13.8" hidden="false" customHeight="false" outlineLevel="0" collapsed="false">
      <c r="A460" s="4" t="s">
        <v>245</v>
      </c>
      <c r="B460" s="7" t="s">
        <v>1160</v>
      </c>
      <c r="C460" s="7" t="s">
        <v>1161</v>
      </c>
      <c r="D460" s="7"/>
      <c r="E460" s="7" t="s">
        <v>727</v>
      </c>
      <c r="F460" s="4" t="n">
        <v>1971</v>
      </c>
      <c r="G460" s="7" t="str">
        <f aca="false">HYPERLINK("http://uwashingtonworldcatorgoffcampuslibwashingtonedu/title/analysis-of-evapotranspiration-of-dry-evergreen-forest-at-sakaerat-thailand/oclc/7747569&amp;referer=brief_results","An analysis of evapotranspiration of dry-evergreen forest at Sakaerat, Thailand")</f>
        <v>An analysis of evapotranspiration of dry-evergreen forest at Sakaerat, Thailand</v>
      </c>
    </row>
    <row r="461" customFormat="false" ht="13.8" hidden="false" customHeight="false" outlineLevel="0" collapsed="false">
      <c r="A461" s="4" t="s">
        <v>245</v>
      </c>
      <c r="B461" s="7" t="s">
        <v>106</v>
      </c>
      <c r="C461" s="7" t="s">
        <v>970</v>
      </c>
      <c r="D461" s="7" t="s">
        <v>1162</v>
      </c>
      <c r="E461" s="7" t="s">
        <v>474</v>
      </c>
      <c r="F461" s="4" t="n">
        <v>1971</v>
      </c>
      <c r="G461" s="7" t="s">
        <v>1163</v>
      </c>
    </row>
    <row r="462" customFormat="false" ht="13.8" hidden="false" customHeight="false" outlineLevel="0" collapsed="false">
      <c r="A462" s="4" t="s">
        <v>245</v>
      </c>
      <c r="B462" s="7" t="s">
        <v>1013</v>
      </c>
      <c r="C462" s="7" t="s">
        <v>20</v>
      </c>
      <c r="D462" s="7" t="s">
        <v>114</v>
      </c>
      <c r="E462" s="7" t="s">
        <v>1006</v>
      </c>
      <c r="F462" s="4" t="n">
        <v>1971</v>
      </c>
      <c r="G462" s="7" t="s">
        <v>1164</v>
      </c>
    </row>
    <row r="463" customFormat="false" ht="13.8" hidden="false" customHeight="false" outlineLevel="0" collapsed="false">
      <c r="A463" s="4" t="s">
        <v>245</v>
      </c>
      <c r="B463" s="7" t="s">
        <v>1165</v>
      </c>
      <c r="C463" s="7" t="s">
        <v>347</v>
      </c>
      <c r="D463" s="7" t="s">
        <v>630</v>
      </c>
      <c r="E463" s="7" t="s">
        <v>1130</v>
      </c>
      <c r="F463" s="4" t="n">
        <v>1971</v>
      </c>
      <c r="G463" s="7" t="s">
        <v>1166</v>
      </c>
    </row>
    <row r="464" customFormat="false" ht="13.8" hidden="false" customHeight="false" outlineLevel="0" collapsed="false">
      <c r="A464" s="4" t="s">
        <v>245</v>
      </c>
      <c r="B464" s="7" t="s">
        <v>1167</v>
      </c>
      <c r="C464" s="7" t="s">
        <v>1162</v>
      </c>
      <c r="D464" s="7" t="s">
        <v>416</v>
      </c>
      <c r="E464" s="7" t="s">
        <v>488</v>
      </c>
      <c r="F464" s="4" t="n">
        <v>1971</v>
      </c>
      <c r="G464" s="7" t="str">
        <f aca="false">HYPERLINK("http://uwashingtonworldcatorgoffcampuslibwashingtonedu/title/natural-addition-of-nitrogen-potassium-and-calcium-to-a-jack-pine-forest-floor/oclc/7366734&amp;referer=brief_results","The natural addition of nitrogen, potassium, and calcium to a jack pine forest floor")</f>
        <v>The natural addition of nitrogen, potassium, and calcium to a jack pine forest floor</v>
      </c>
    </row>
    <row r="465" customFormat="false" ht="13.8" hidden="false" customHeight="false" outlineLevel="0" collapsed="false">
      <c r="A465" s="4" t="s">
        <v>245</v>
      </c>
      <c r="B465" s="7" t="s">
        <v>1168</v>
      </c>
      <c r="C465" s="7" t="s">
        <v>54</v>
      </c>
      <c r="D465" s="7" t="s">
        <v>1169</v>
      </c>
      <c r="E465" s="7" t="s">
        <v>593</v>
      </c>
      <c r="F465" s="4" t="n">
        <v>1971</v>
      </c>
      <c r="G465" s="7" t="s">
        <v>1170</v>
      </c>
    </row>
    <row r="466" customFormat="false" ht="13.8" hidden="false" customHeight="false" outlineLevel="0" collapsed="false">
      <c r="A466" s="4" t="s">
        <v>245</v>
      </c>
      <c r="B466" s="7" t="s">
        <v>1171</v>
      </c>
      <c r="C466" s="7" t="s">
        <v>990</v>
      </c>
      <c r="D466" s="7" t="s">
        <v>463</v>
      </c>
      <c r="E466" s="7" t="s">
        <v>1132</v>
      </c>
      <c r="F466" s="4" t="n">
        <v>1971</v>
      </c>
      <c r="G466" s="7" t="s">
        <v>1172</v>
      </c>
    </row>
    <row r="467" customFormat="false" ht="13.8" hidden="false" customHeight="false" outlineLevel="0" collapsed="false">
      <c r="A467" s="4" t="s">
        <v>245</v>
      </c>
      <c r="B467" s="7" t="s">
        <v>1173</v>
      </c>
      <c r="C467" s="7" t="s">
        <v>596</v>
      </c>
      <c r="D467" s="7" t="s">
        <v>466</v>
      </c>
      <c r="E467" s="7" t="s">
        <v>593</v>
      </c>
      <c r="F467" s="4" t="n">
        <v>1971</v>
      </c>
      <c r="G467" s="7" t="s">
        <v>1174</v>
      </c>
    </row>
    <row r="468" customFormat="false" ht="13.8" hidden="false" customHeight="false" outlineLevel="0" collapsed="false">
      <c r="A468" s="4" t="s">
        <v>245</v>
      </c>
      <c r="B468" s="7" t="s">
        <v>1175</v>
      </c>
      <c r="C468" s="7" t="s">
        <v>133</v>
      </c>
      <c r="D468" s="7" t="s">
        <v>1176</v>
      </c>
      <c r="E468" s="7" t="s">
        <v>901</v>
      </c>
      <c r="F468" s="4" t="n">
        <v>1971</v>
      </c>
      <c r="G468" s="7" t="s">
        <v>1177</v>
      </c>
    </row>
    <row r="469" customFormat="false" ht="13.8" hidden="false" customHeight="false" outlineLevel="0" collapsed="false">
      <c r="A469" s="4" t="s">
        <v>245</v>
      </c>
      <c r="B469" s="7" t="s">
        <v>1178</v>
      </c>
      <c r="C469" s="7" t="s">
        <v>923</v>
      </c>
      <c r="D469" s="7" t="s">
        <v>881</v>
      </c>
      <c r="E469" s="7" t="s">
        <v>593</v>
      </c>
      <c r="F469" s="4" t="n">
        <v>1971</v>
      </c>
      <c r="G469" s="7" t="s">
        <v>1179</v>
      </c>
    </row>
    <row r="470" customFormat="false" ht="13.8" hidden="false" customHeight="false" outlineLevel="0" collapsed="false">
      <c r="A470" s="4" t="s">
        <v>245</v>
      </c>
      <c r="B470" s="7" t="s">
        <v>1029</v>
      </c>
      <c r="C470" s="7" t="s">
        <v>1030</v>
      </c>
      <c r="D470" s="7" t="s">
        <v>416</v>
      </c>
      <c r="E470" s="7" t="s">
        <v>474</v>
      </c>
      <c r="F470" s="4" t="n">
        <v>1971</v>
      </c>
      <c r="G470" s="7" t="s">
        <v>1180</v>
      </c>
    </row>
    <row r="471" customFormat="false" ht="13.8" hidden="false" customHeight="false" outlineLevel="0" collapsed="false">
      <c r="A471" s="4" t="s">
        <v>245</v>
      </c>
      <c r="B471" s="7" t="s">
        <v>907</v>
      </c>
      <c r="C471" s="7" t="s">
        <v>109</v>
      </c>
      <c r="D471" s="7" t="s">
        <v>561</v>
      </c>
      <c r="E471" s="7" t="s">
        <v>806</v>
      </c>
      <c r="F471" s="4" t="n">
        <v>1971</v>
      </c>
      <c r="G471" s="2" t="s">
        <v>1181</v>
      </c>
    </row>
    <row r="472" customFormat="false" ht="13.8" hidden="false" customHeight="false" outlineLevel="0" collapsed="false">
      <c r="B472" s="2"/>
      <c r="C472" s="2"/>
      <c r="D472" s="7"/>
      <c r="E472" s="7"/>
    </row>
    <row r="473" customFormat="false" ht="13.8" hidden="false" customHeight="false" outlineLevel="0" collapsed="false">
      <c r="A473" s="4" t="s">
        <v>52</v>
      </c>
      <c r="B473" s="7" t="s">
        <v>1182</v>
      </c>
      <c r="C473" s="7" t="s">
        <v>109</v>
      </c>
      <c r="D473" s="7" t="s">
        <v>1183</v>
      </c>
      <c r="E473" s="7" t="s">
        <v>1184</v>
      </c>
      <c r="F473" s="4" t="n">
        <v>1972</v>
      </c>
      <c r="G473" s="7" t="s">
        <v>1185</v>
      </c>
    </row>
    <row r="474" customFormat="false" ht="13.8" hidden="false" customHeight="false" outlineLevel="0" collapsed="false">
      <c r="A474" s="4" t="s">
        <v>52</v>
      </c>
      <c r="B474" s="7" t="s">
        <v>1186</v>
      </c>
      <c r="C474" s="7" t="s">
        <v>1187</v>
      </c>
      <c r="D474" s="7" t="s">
        <v>773</v>
      </c>
      <c r="E474" s="7" t="s">
        <v>1135</v>
      </c>
      <c r="F474" s="4" t="n">
        <v>1972</v>
      </c>
      <c r="G474" s="22" t="s">
        <v>1188</v>
      </c>
    </row>
    <row r="475" customFormat="false" ht="13.8" hidden="false" customHeight="false" outlineLevel="0" collapsed="false">
      <c r="A475" s="4" t="s">
        <v>52</v>
      </c>
      <c r="B475" s="7" t="s">
        <v>1189</v>
      </c>
      <c r="C475" s="7" t="s">
        <v>1190</v>
      </c>
      <c r="D475" s="7" t="s">
        <v>1191</v>
      </c>
      <c r="E475" s="7" t="s">
        <v>1107</v>
      </c>
      <c r="F475" s="4" t="n">
        <v>1972</v>
      </c>
      <c r="G475" s="22" t="s">
        <v>1192</v>
      </c>
    </row>
    <row r="476" customFormat="false" ht="13.8" hidden="false" customHeight="false" outlineLevel="0" collapsed="false">
      <c r="A476" s="4" t="s">
        <v>52</v>
      </c>
      <c r="B476" s="17" t="s">
        <v>1193</v>
      </c>
      <c r="C476" s="17" t="s">
        <v>519</v>
      </c>
      <c r="D476" s="17" t="s">
        <v>802</v>
      </c>
      <c r="E476" s="17" t="s">
        <v>1135</v>
      </c>
      <c r="F476" s="16" t="n">
        <v>1972</v>
      </c>
      <c r="G476" s="26" t="s">
        <v>1194</v>
      </c>
    </row>
    <row r="477" customFormat="false" ht="13.8" hidden="false" customHeight="false" outlineLevel="0" collapsed="false">
      <c r="A477" s="4" t="s">
        <v>52</v>
      </c>
      <c r="B477" s="7" t="s">
        <v>1195</v>
      </c>
      <c r="C477" s="7" t="s">
        <v>109</v>
      </c>
      <c r="D477" s="7" t="s">
        <v>1048</v>
      </c>
      <c r="E477" s="7" t="s">
        <v>1196</v>
      </c>
      <c r="F477" s="4" t="n">
        <v>1972</v>
      </c>
      <c r="G477" s="22" t="s">
        <v>1197</v>
      </c>
    </row>
    <row r="478" customFormat="false" ht="13.8" hidden="false" customHeight="false" outlineLevel="0" collapsed="false">
      <c r="A478" s="4" t="s">
        <v>52</v>
      </c>
      <c r="B478" s="7" t="s">
        <v>612</v>
      </c>
      <c r="C478" s="7" t="s">
        <v>101</v>
      </c>
      <c r="D478" s="7" t="s">
        <v>1198</v>
      </c>
      <c r="E478" s="7" t="s">
        <v>593</v>
      </c>
      <c r="F478" s="4" t="n">
        <v>1972</v>
      </c>
      <c r="G478" s="22" t="s">
        <v>1199</v>
      </c>
    </row>
    <row r="479" customFormat="false" ht="13.8" hidden="false" customHeight="false" outlineLevel="0" collapsed="false">
      <c r="A479" s="4" t="s">
        <v>52</v>
      </c>
      <c r="B479" s="7" t="s">
        <v>347</v>
      </c>
      <c r="C479" s="7" t="s">
        <v>1200</v>
      </c>
      <c r="D479" s="7" t="s">
        <v>927</v>
      </c>
      <c r="E479" s="7" t="s">
        <v>1132</v>
      </c>
      <c r="F479" s="4" t="n">
        <v>1972</v>
      </c>
      <c r="G479" s="22" t="s">
        <v>1201</v>
      </c>
    </row>
    <row r="480" customFormat="false" ht="13.8" hidden="false" customHeight="false" outlineLevel="0" collapsed="false">
      <c r="A480" s="4" t="s">
        <v>52</v>
      </c>
      <c r="B480" s="17" t="s">
        <v>1202</v>
      </c>
      <c r="C480" s="17" t="s">
        <v>409</v>
      </c>
      <c r="D480" s="17" t="s">
        <v>711</v>
      </c>
      <c r="E480" s="17" t="s">
        <v>1107</v>
      </c>
      <c r="F480" s="4" t="n">
        <v>1972</v>
      </c>
      <c r="G480" s="26" t="s">
        <v>1203</v>
      </c>
    </row>
    <row r="481" customFormat="false" ht="13.8" hidden="false" customHeight="false" outlineLevel="0" collapsed="false">
      <c r="A481" s="4" t="s">
        <v>52</v>
      </c>
      <c r="B481" s="7" t="s">
        <v>1204</v>
      </c>
      <c r="C481" s="7" t="s">
        <v>1205</v>
      </c>
      <c r="D481" s="7" t="s">
        <v>519</v>
      </c>
      <c r="E481" s="7" t="s">
        <v>1135</v>
      </c>
      <c r="F481" s="4" t="n">
        <v>1972</v>
      </c>
      <c r="G481" s="22" t="s">
        <v>1206</v>
      </c>
    </row>
    <row r="482" customFormat="false" ht="13.8" hidden="false" customHeight="false" outlineLevel="0" collapsed="false">
      <c r="A482" s="4" t="s">
        <v>52</v>
      </c>
      <c r="B482" s="17" t="s">
        <v>1207</v>
      </c>
      <c r="C482" s="17" t="s">
        <v>20</v>
      </c>
      <c r="D482" s="17" t="s">
        <v>881</v>
      </c>
      <c r="E482" s="17" t="s">
        <v>1107</v>
      </c>
      <c r="F482" s="4" t="n">
        <v>1972</v>
      </c>
      <c r="G482" s="26" t="s">
        <v>1208</v>
      </c>
    </row>
    <row r="483" customFormat="false" ht="13.8" hidden="false" customHeight="false" outlineLevel="0" collapsed="false">
      <c r="A483" s="4" t="s">
        <v>52</v>
      </c>
      <c r="B483" s="7" t="s">
        <v>627</v>
      </c>
      <c r="C483" s="7" t="s">
        <v>1209</v>
      </c>
      <c r="D483" s="7" t="s">
        <v>1210</v>
      </c>
      <c r="E483" s="7" t="s">
        <v>1006</v>
      </c>
      <c r="F483" s="4" t="n">
        <v>1972</v>
      </c>
      <c r="G483" s="22" t="s">
        <v>1211</v>
      </c>
    </row>
    <row r="484" customFormat="false" ht="13.8" hidden="false" customHeight="false" outlineLevel="0" collapsed="false">
      <c r="A484" s="4" t="s">
        <v>52</v>
      </c>
      <c r="B484" s="7" t="s">
        <v>1212</v>
      </c>
      <c r="C484" s="7" t="s">
        <v>1213</v>
      </c>
      <c r="D484" s="7" t="s">
        <v>1214</v>
      </c>
      <c r="E484" s="7" t="s">
        <v>1054</v>
      </c>
      <c r="F484" s="4" t="n">
        <v>1972</v>
      </c>
      <c r="G484" s="22" t="s">
        <v>1215</v>
      </c>
    </row>
    <row r="485" customFormat="false" ht="13.8" hidden="false" customHeight="false" outlineLevel="0" collapsed="false">
      <c r="A485" s="4" t="s">
        <v>52</v>
      </c>
      <c r="B485" s="7" t="s">
        <v>1216</v>
      </c>
      <c r="C485" s="7" t="s">
        <v>1217</v>
      </c>
      <c r="D485" s="7" t="s">
        <v>1218</v>
      </c>
      <c r="E485" s="7" t="s">
        <v>1054</v>
      </c>
      <c r="F485" s="4" t="n">
        <v>1972</v>
      </c>
      <c r="G485" s="22" t="s">
        <v>1219</v>
      </c>
    </row>
    <row r="486" customFormat="false" ht="13.8" hidden="false" customHeight="false" outlineLevel="0" collapsed="false">
      <c r="A486" s="4" t="s">
        <v>52</v>
      </c>
      <c r="B486" s="7" t="s">
        <v>1220</v>
      </c>
      <c r="C486" s="7" t="s">
        <v>1221</v>
      </c>
      <c r="D486" s="7" t="s">
        <v>1222</v>
      </c>
      <c r="E486" s="7" t="s">
        <v>474</v>
      </c>
      <c r="F486" s="4" t="n">
        <v>1972</v>
      </c>
      <c r="G486" s="22" t="s">
        <v>1223</v>
      </c>
    </row>
    <row r="487" customFormat="false" ht="13.8" hidden="false" customHeight="false" outlineLevel="0" collapsed="false">
      <c r="A487" s="4" t="s">
        <v>245</v>
      </c>
      <c r="B487" s="7" t="s">
        <v>1052</v>
      </c>
      <c r="C487" s="7" t="s">
        <v>1224</v>
      </c>
      <c r="D487" s="7"/>
      <c r="E487" s="7" t="s">
        <v>1054</v>
      </c>
      <c r="F487" s="4" t="n">
        <v>1972</v>
      </c>
      <c r="G487" s="22" t="s">
        <v>1225</v>
      </c>
    </row>
    <row r="488" customFormat="false" ht="13.8" hidden="false" customHeight="false" outlineLevel="0" collapsed="false">
      <c r="A488" s="4" t="s">
        <v>245</v>
      </c>
      <c r="B488" s="7" t="s">
        <v>799</v>
      </c>
      <c r="C488" s="7" t="s">
        <v>66</v>
      </c>
      <c r="D488" s="7" t="s">
        <v>552</v>
      </c>
      <c r="E488" s="7" t="s">
        <v>1184</v>
      </c>
      <c r="F488" s="4" t="n">
        <v>1972</v>
      </c>
      <c r="G488" s="22" t="s">
        <v>1226</v>
      </c>
    </row>
    <row r="489" customFormat="false" ht="13.8" hidden="false" customHeight="false" outlineLevel="0" collapsed="false">
      <c r="A489" s="4" t="s">
        <v>245</v>
      </c>
      <c r="B489" s="7" t="s">
        <v>1227</v>
      </c>
      <c r="C489" s="7" t="s">
        <v>101</v>
      </c>
      <c r="D489" s="7" t="s">
        <v>734</v>
      </c>
      <c r="E489" s="7" t="s">
        <v>1024</v>
      </c>
      <c r="F489" s="4" t="n">
        <v>1972</v>
      </c>
      <c r="G489" s="22" t="s">
        <v>1228</v>
      </c>
    </row>
    <row r="490" customFormat="false" ht="13.8" hidden="false" customHeight="false" outlineLevel="0" collapsed="false">
      <c r="A490" s="4" t="s">
        <v>245</v>
      </c>
      <c r="B490" s="7" t="s">
        <v>1229</v>
      </c>
      <c r="C490" s="7" t="s">
        <v>1085</v>
      </c>
      <c r="D490" s="7" t="s">
        <v>1230</v>
      </c>
      <c r="E490" s="7" t="s">
        <v>621</v>
      </c>
      <c r="F490" s="4" t="n">
        <v>1972</v>
      </c>
      <c r="G490" s="7" t="str">
        <f aca="false">HYPERLINK("http://uwashingtonworldcatorgoffcampuslibwashingtonedu/title/biometrical-study-of-the-sequential-development-of-secondary-xylem-in-douglas-fir/oclc/7243791&amp;referer=brief_results","A biometrical study of the sequential development of secondary xylem in Douglas fir")</f>
        <v>A biometrical study of the sequential development of secondary xylem in Douglas fir</v>
      </c>
    </row>
    <row r="491" customFormat="false" ht="13.8" hidden="false" customHeight="false" outlineLevel="0" collapsed="false">
      <c r="A491" s="4" t="s">
        <v>245</v>
      </c>
      <c r="B491" s="7" t="s">
        <v>1231</v>
      </c>
      <c r="C491" s="7" t="s">
        <v>1048</v>
      </c>
      <c r="D491" s="7" t="s">
        <v>1232</v>
      </c>
      <c r="E491" s="7" t="s">
        <v>806</v>
      </c>
      <c r="F491" s="4" t="n">
        <v>1972</v>
      </c>
      <c r="G491" s="22" t="s">
        <v>1233</v>
      </c>
    </row>
    <row r="492" customFormat="false" ht="13.8" hidden="false" customHeight="false" outlineLevel="0" collapsed="false">
      <c r="A492" s="4" t="s">
        <v>245</v>
      </c>
      <c r="B492" s="7" t="s">
        <v>1234</v>
      </c>
      <c r="C492" s="7" t="s">
        <v>239</v>
      </c>
      <c r="D492" s="7" t="s">
        <v>101</v>
      </c>
      <c r="E492" s="7" t="s">
        <v>788</v>
      </c>
      <c r="F492" s="4" t="n">
        <v>1972</v>
      </c>
      <c r="G492" s="22" t="s">
        <v>1235</v>
      </c>
    </row>
    <row r="493" customFormat="false" ht="13.8" hidden="false" customHeight="false" outlineLevel="0" collapsed="false">
      <c r="A493" s="4" t="s">
        <v>245</v>
      </c>
      <c r="B493" s="7" t="s">
        <v>1236</v>
      </c>
      <c r="C493" s="7" t="s">
        <v>1237</v>
      </c>
      <c r="D493" s="7" t="s">
        <v>1238</v>
      </c>
      <c r="E493" s="7" t="s">
        <v>820</v>
      </c>
      <c r="F493" s="4" t="n">
        <v>1972</v>
      </c>
      <c r="G493" s="22" t="s">
        <v>1239</v>
      </c>
    </row>
    <row r="494" customFormat="false" ht="13.8" hidden="false" customHeight="false" outlineLevel="0" collapsed="false">
      <c r="A494" s="4" t="s">
        <v>245</v>
      </c>
      <c r="B494" s="7" t="s">
        <v>1240</v>
      </c>
      <c r="C494" s="7" t="s">
        <v>1241</v>
      </c>
      <c r="D494" s="7" t="s">
        <v>985</v>
      </c>
      <c r="E494" s="7" t="s">
        <v>1099</v>
      </c>
      <c r="F494" s="4" t="n">
        <v>1972</v>
      </c>
      <c r="G494" s="22" t="s">
        <v>1242</v>
      </c>
    </row>
    <row r="495" customFormat="false" ht="13.8" hidden="false" customHeight="false" outlineLevel="0" collapsed="false">
      <c r="A495" s="4" t="s">
        <v>245</v>
      </c>
      <c r="B495" s="7" t="s">
        <v>1243</v>
      </c>
      <c r="C495" s="7" t="s">
        <v>66</v>
      </c>
      <c r="D495" s="7" t="s">
        <v>1244</v>
      </c>
      <c r="E495" s="7" t="s">
        <v>820</v>
      </c>
      <c r="F495" s="4" t="n">
        <v>1972</v>
      </c>
      <c r="G495" s="7" t="str">
        <f aca="false">HYPERLINK("http://uwashingtonworldcatorgoffcampuslibwashingtonedu/title/effects-of-fire-on-the-movement-and-distribution-of-elements-within-a-forest-ecosystem/oclc/3296109&amp;referer=brief_results","Effects of fire on the movement and distribution of elements within a forest ecosystem")</f>
        <v>Effects of fire on the movement and distribution of elements within a forest ecosystem</v>
      </c>
    </row>
    <row r="496" customFormat="false" ht="13.8" hidden="false" customHeight="false" outlineLevel="0" collapsed="false">
      <c r="A496" s="4" t="s">
        <v>245</v>
      </c>
      <c r="B496" s="7" t="s">
        <v>1245</v>
      </c>
      <c r="C496" s="7" t="s">
        <v>923</v>
      </c>
      <c r="D496" s="7" t="s">
        <v>466</v>
      </c>
      <c r="E496" s="7" t="s">
        <v>1246</v>
      </c>
      <c r="F496" s="4" t="n">
        <v>1972</v>
      </c>
      <c r="G496" s="22" t="s">
        <v>1247</v>
      </c>
    </row>
    <row r="497" customFormat="false" ht="13.8" hidden="false" customHeight="false" outlineLevel="0" collapsed="false">
      <c r="A497" s="4" t="s">
        <v>245</v>
      </c>
      <c r="B497" s="7" t="s">
        <v>1248</v>
      </c>
      <c r="C497" s="7" t="s">
        <v>109</v>
      </c>
      <c r="D497" s="7"/>
      <c r="E497" s="7" t="s">
        <v>593</v>
      </c>
      <c r="F497" s="4" t="n">
        <v>1972</v>
      </c>
      <c r="G497" s="22" t="s">
        <v>1249</v>
      </c>
    </row>
    <row r="498" customFormat="false" ht="13.8" hidden="false" customHeight="false" outlineLevel="0" collapsed="false">
      <c r="A498" s="4" t="s">
        <v>245</v>
      </c>
      <c r="B498" s="7" t="s">
        <v>347</v>
      </c>
      <c r="C498" s="7" t="s">
        <v>1250</v>
      </c>
      <c r="D498" s="7"/>
      <c r="E498" s="7" t="s">
        <v>1054</v>
      </c>
      <c r="F498" s="4" t="n">
        <v>1972</v>
      </c>
      <c r="G498" s="22" t="s">
        <v>1251</v>
      </c>
    </row>
    <row r="499" customFormat="false" ht="13.8" hidden="false" customHeight="false" outlineLevel="0" collapsed="false">
      <c r="A499" s="4" t="s">
        <v>245</v>
      </c>
      <c r="B499" s="7" t="s">
        <v>1252</v>
      </c>
      <c r="C499" s="7" t="s">
        <v>20</v>
      </c>
      <c r="D499" s="7" t="s">
        <v>343</v>
      </c>
      <c r="E499" s="7" t="s">
        <v>593</v>
      </c>
      <c r="F499" s="4" t="n">
        <v>1972</v>
      </c>
      <c r="G499" s="22" t="s">
        <v>1253</v>
      </c>
    </row>
    <row r="500" customFormat="false" ht="13.8" hidden="false" customHeight="false" outlineLevel="0" collapsed="false">
      <c r="A500" s="4" t="s">
        <v>245</v>
      </c>
      <c r="B500" s="7" t="s">
        <v>258</v>
      </c>
      <c r="C500" s="7" t="s">
        <v>54</v>
      </c>
      <c r="D500" s="7"/>
      <c r="E500" s="7" t="s">
        <v>806</v>
      </c>
      <c r="F500" s="4" t="n">
        <v>1972</v>
      </c>
      <c r="G500" s="22" t="s">
        <v>1254</v>
      </c>
    </row>
    <row r="501" customFormat="false" ht="13.8" hidden="false" customHeight="false" outlineLevel="0" collapsed="false">
      <c r="A501" s="4" t="s">
        <v>245</v>
      </c>
      <c r="B501" s="7" t="s">
        <v>718</v>
      </c>
      <c r="C501" s="7" t="s">
        <v>1255</v>
      </c>
      <c r="D501" s="7" t="s">
        <v>347</v>
      </c>
      <c r="E501" s="7" t="s">
        <v>1054</v>
      </c>
      <c r="F501" s="4" t="n">
        <v>1972</v>
      </c>
      <c r="G501" s="22" t="s">
        <v>1256</v>
      </c>
    </row>
    <row r="502" customFormat="false" ht="13.8" hidden="false" customHeight="false" outlineLevel="0" collapsed="false">
      <c r="A502" s="4" t="s">
        <v>245</v>
      </c>
      <c r="B502" s="7" t="s">
        <v>1257</v>
      </c>
      <c r="C502" s="7" t="s">
        <v>1258</v>
      </c>
      <c r="D502" s="7" t="s">
        <v>1259</v>
      </c>
      <c r="E502" s="7" t="s">
        <v>727</v>
      </c>
      <c r="F502" s="4" t="n">
        <v>1972</v>
      </c>
      <c r="G502" s="7" t="str">
        <f aca="false">HYPERLINK("http://uwashingtonworldcatorgoffcampuslibwashingtonedu/title/development-of-evenaged-mixed-species-stands-of-douglas-fir-and-western-hemlock-in-coastal-western-washington/oclc/7512316&amp;referer=brief_results","The development of evenaged, mixed species stands of Douglas-fir and western hemlock in coastal western Washington")</f>
        <v>The development of evenaged, mixed species stands of Douglas-fir and western hemlock in coastal western Washington</v>
      </c>
    </row>
    <row r="503" customFormat="false" ht="13.8" hidden="false" customHeight="false" outlineLevel="0" collapsed="false">
      <c r="A503" s="4" t="s">
        <v>245</v>
      </c>
      <c r="B503" s="7" t="s">
        <v>940</v>
      </c>
      <c r="C503" s="7" t="s">
        <v>941</v>
      </c>
      <c r="D503" s="7" t="s">
        <v>734</v>
      </c>
      <c r="E503" s="7" t="s">
        <v>1099</v>
      </c>
      <c r="F503" s="4" t="n">
        <v>1972</v>
      </c>
      <c r="G503" s="7" t="s">
        <v>1260</v>
      </c>
    </row>
    <row r="504" customFormat="false" ht="13.8" hidden="false" customHeight="false" outlineLevel="0" collapsed="false">
      <c r="A504" s="4" t="s">
        <v>245</v>
      </c>
      <c r="B504" s="7" t="s">
        <v>35</v>
      </c>
      <c r="C504" s="7" t="s">
        <v>990</v>
      </c>
      <c r="D504" s="7" t="s">
        <v>19</v>
      </c>
      <c r="E504" s="7" t="s">
        <v>593</v>
      </c>
      <c r="F504" s="4" t="n">
        <v>1972</v>
      </c>
      <c r="G504" s="22" t="s">
        <v>1261</v>
      </c>
    </row>
    <row r="505" customFormat="false" ht="13.8" hidden="false" customHeight="false" outlineLevel="0" collapsed="false">
      <c r="A505" s="4" t="s">
        <v>245</v>
      </c>
      <c r="B505" s="7" t="s">
        <v>659</v>
      </c>
      <c r="C505" s="7" t="s">
        <v>660</v>
      </c>
      <c r="D505" s="7" t="s">
        <v>54</v>
      </c>
      <c r="E505" s="7" t="s">
        <v>593</v>
      </c>
      <c r="F505" s="4" t="n">
        <v>1972</v>
      </c>
      <c r="G505" s="22" t="s">
        <v>1262</v>
      </c>
    </row>
    <row r="506" customFormat="false" ht="13.8" hidden="false" customHeight="false" outlineLevel="0" collapsed="false">
      <c r="A506" s="4" t="s">
        <v>245</v>
      </c>
      <c r="B506" s="7" t="s">
        <v>1263</v>
      </c>
      <c r="C506" s="7" t="s">
        <v>580</v>
      </c>
      <c r="D506" s="7" t="s">
        <v>165</v>
      </c>
      <c r="E506" s="7" t="s">
        <v>488</v>
      </c>
      <c r="F506" s="4" t="n">
        <v>1972</v>
      </c>
      <c r="G506" s="22" t="s">
        <v>1264</v>
      </c>
    </row>
    <row r="507" customFormat="false" ht="13.8" hidden="false" customHeight="false" outlineLevel="0" collapsed="false">
      <c r="A507" s="4" t="s">
        <v>245</v>
      </c>
      <c r="B507" s="7" t="s">
        <v>1073</v>
      </c>
      <c r="C507" s="7" t="s">
        <v>580</v>
      </c>
      <c r="D507" s="7" t="s">
        <v>1265</v>
      </c>
      <c r="E507" s="7" t="s">
        <v>1054</v>
      </c>
      <c r="F507" s="4" t="n">
        <v>1972</v>
      </c>
      <c r="G507" s="22" t="s">
        <v>1266</v>
      </c>
    </row>
    <row r="508" customFormat="false" ht="13.8" hidden="false" customHeight="false" outlineLevel="0" collapsed="false">
      <c r="B508" s="2"/>
      <c r="C508" s="2"/>
      <c r="D508" s="2"/>
      <c r="E508" s="2"/>
    </row>
    <row r="509" customFormat="false" ht="13.8" hidden="false" customHeight="false" outlineLevel="0" collapsed="false">
      <c r="A509" s="4" t="s">
        <v>52</v>
      </c>
      <c r="B509" s="7" t="s">
        <v>1267</v>
      </c>
      <c r="C509" s="7" t="s">
        <v>273</v>
      </c>
      <c r="D509" s="22"/>
      <c r="E509" s="22" t="s">
        <v>1135</v>
      </c>
      <c r="F509" s="4" t="n">
        <v>1973</v>
      </c>
      <c r="G509" s="22" t="s">
        <v>1268</v>
      </c>
    </row>
    <row r="510" customFormat="false" ht="13.8" hidden="false" customHeight="false" outlineLevel="0" collapsed="false">
      <c r="A510" s="4" t="s">
        <v>52</v>
      </c>
      <c r="B510" s="7" t="s">
        <v>1269</v>
      </c>
      <c r="C510" s="7" t="s">
        <v>151</v>
      </c>
      <c r="D510" s="7" t="s">
        <v>1270</v>
      </c>
      <c r="E510" s="7" t="s">
        <v>1135</v>
      </c>
      <c r="F510" s="4" t="n">
        <v>1973</v>
      </c>
      <c r="G510" s="7" t="str">
        <f aca="false">HYPERLINK("http://uwashingtonworldcatorgoffcampuslibwashingtonedu/title/insect-community-of-dead-and-dying-douglas-fir-hymenoptera/oclc/7747907&amp;referer=brief_results","The insect community of dead and dying Douglas-fir: Hymenoptera")</f>
        <v>The insect community of dead and dying Douglas-fir: Hymenoptera</v>
      </c>
    </row>
    <row r="511" customFormat="false" ht="13.8" hidden="false" customHeight="false" outlineLevel="0" collapsed="false">
      <c r="A511" s="4" t="s">
        <v>52</v>
      </c>
      <c r="B511" s="7" t="s">
        <v>612</v>
      </c>
      <c r="C511" s="7" t="s">
        <v>113</v>
      </c>
      <c r="D511" s="7" t="s">
        <v>734</v>
      </c>
      <c r="E511" s="7" t="s">
        <v>727</v>
      </c>
      <c r="F511" s="4" t="n">
        <v>1973</v>
      </c>
      <c r="G511" s="7" t="str">
        <f aca="false">HYPERLINK("http://uwashingtonworldcatorgoffcampuslibwashingtonedu/title/hydrologic-characteristics-of-big-creek-watershed-western-washington/oclc/7343725&amp;referer=brief_results","The hydrologic characteristics of Big Creek watershed, Western Washington")</f>
        <v>The hydrologic characteristics of Big Creek watershed, Western Washington</v>
      </c>
    </row>
    <row r="512" customFormat="false" ht="13.8" hidden="false" customHeight="false" outlineLevel="0" collapsed="false">
      <c r="A512" s="4" t="s">
        <v>52</v>
      </c>
      <c r="B512" s="7" t="s">
        <v>1271</v>
      </c>
      <c r="C512" s="7" t="s">
        <v>505</v>
      </c>
      <c r="D512" s="7" t="s">
        <v>1272</v>
      </c>
      <c r="E512" s="7" t="s">
        <v>1006</v>
      </c>
      <c r="F512" s="4" t="n">
        <v>1973</v>
      </c>
      <c r="G512" s="22" t="s">
        <v>1273</v>
      </c>
    </row>
    <row r="513" customFormat="false" ht="13.8" hidden="false" customHeight="false" outlineLevel="0" collapsed="false">
      <c r="A513" s="4" t="s">
        <v>52</v>
      </c>
      <c r="B513" s="7" t="s">
        <v>1274</v>
      </c>
      <c r="C513" s="7" t="s">
        <v>309</v>
      </c>
      <c r="D513" s="7" t="s">
        <v>171</v>
      </c>
      <c r="E513" s="7" t="s">
        <v>1135</v>
      </c>
      <c r="F513" s="4" t="n">
        <v>1973</v>
      </c>
      <c r="G513" s="22" t="s">
        <v>1275</v>
      </c>
    </row>
    <row r="514" customFormat="false" ht="13.8" hidden="false" customHeight="false" outlineLevel="0" collapsed="false">
      <c r="A514" s="4" t="s">
        <v>52</v>
      </c>
      <c r="B514" s="7" t="s">
        <v>1276</v>
      </c>
      <c r="C514" s="7" t="s">
        <v>970</v>
      </c>
      <c r="D514" s="7" t="s">
        <v>1277</v>
      </c>
      <c r="E514" s="7" t="s">
        <v>1278</v>
      </c>
      <c r="F514" s="4" t="n">
        <v>1973</v>
      </c>
      <c r="G514" s="22" t="s">
        <v>1279</v>
      </c>
      <c r="L514" s="0"/>
      <c r="M514" s="0"/>
      <c r="N514" s="0"/>
      <c r="O514" s="0"/>
      <c r="P514" s="0"/>
      <c r="Q514" s="0"/>
      <c r="R514" s="0"/>
      <c r="S514" s="0"/>
      <c r="T514" s="0"/>
      <c r="U514" s="0"/>
      <c r="V514" s="0"/>
      <c r="W514" s="0"/>
      <c r="X514" s="0"/>
      <c r="Y514" s="0"/>
      <c r="Z514" s="0"/>
      <c r="AA514" s="0"/>
      <c r="AB514" s="0"/>
      <c r="AC514" s="0"/>
      <c r="AD514" s="0"/>
      <c r="AE514" s="0"/>
      <c r="AF514" s="0"/>
      <c r="AG514" s="0"/>
      <c r="AH514" s="0"/>
      <c r="AI514" s="0"/>
      <c r="AJ514" s="0"/>
      <c r="AK514" s="0"/>
      <c r="AL514" s="0"/>
      <c r="AM514" s="0"/>
      <c r="AN514" s="0"/>
      <c r="AO514" s="0"/>
      <c r="AP514" s="0"/>
      <c r="AQ514" s="0"/>
      <c r="AR514" s="0"/>
      <c r="AS514" s="0"/>
      <c r="AT514" s="0"/>
      <c r="AU514" s="0"/>
      <c r="AV514" s="0"/>
      <c r="AW514" s="0"/>
      <c r="AX514" s="0"/>
      <c r="AY514" s="0"/>
      <c r="AZ514" s="0"/>
      <c r="BA514" s="0"/>
      <c r="BB514" s="0"/>
      <c r="BC514" s="0"/>
      <c r="BD514" s="0"/>
      <c r="BE514" s="0"/>
      <c r="BF514" s="0"/>
      <c r="BG514" s="0"/>
      <c r="BH514" s="0"/>
      <c r="BI514" s="0"/>
      <c r="BJ514" s="0"/>
      <c r="BK514" s="0"/>
      <c r="BL514" s="0"/>
      <c r="BM514" s="0"/>
      <c r="BN514" s="0"/>
      <c r="BO514" s="0"/>
      <c r="BP514" s="0"/>
      <c r="BQ514" s="0"/>
      <c r="BR514" s="0"/>
      <c r="BS514" s="0"/>
      <c r="BT514" s="0"/>
      <c r="BU514" s="0"/>
      <c r="BV514" s="0"/>
      <c r="BW514" s="0"/>
      <c r="BX514" s="0"/>
      <c r="BY514" s="0"/>
      <c r="BZ514" s="0"/>
      <c r="CA514" s="0"/>
      <c r="CB514" s="0"/>
      <c r="CC514" s="0"/>
      <c r="CD514" s="0"/>
      <c r="CE514" s="0"/>
      <c r="CF514" s="0"/>
      <c r="CG514" s="0"/>
      <c r="CH514" s="0"/>
      <c r="CI514" s="0"/>
      <c r="CJ514" s="0"/>
      <c r="CK514" s="0"/>
      <c r="CL514" s="0"/>
      <c r="CM514" s="0"/>
      <c r="CN514" s="0"/>
      <c r="CO514" s="0"/>
      <c r="CP514" s="0"/>
      <c r="CQ514" s="0"/>
      <c r="CR514" s="0"/>
      <c r="CS514" s="0"/>
      <c r="CT514" s="0"/>
      <c r="CU514" s="0"/>
      <c r="CV514" s="0"/>
      <c r="CW514" s="0"/>
      <c r="CX514" s="0"/>
      <c r="CY514" s="0"/>
      <c r="CZ514" s="0"/>
      <c r="DA514" s="0"/>
      <c r="DB514" s="0"/>
      <c r="DC514" s="0"/>
      <c r="DD514" s="0"/>
      <c r="DE514" s="0"/>
      <c r="DF514" s="0"/>
      <c r="DG514" s="0"/>
      <c r="DH514" s="0"/>
      <c r="DI514" s="0"/>
      <c r="DJ514" s="0"/>
      <c r="DK514" s="0"/>
      <c r="DL514" s="0"/>
      <c r="DM514" s="0"/>
      <c r="DN514" s="0"/>
      <c r="DO514" s="0"/>
      <c r="DP514" s="0"/>
      <c r="DQ514" s="0"/>
      <c r="DR514" s="0"/>
      <c r="DS514" s="0"/>
      <c r="DT514" s="0"/>
      <c r="DU514" s="0"/>
      <c r="DV514" s="0"/>
      <c r="DW514" s="0"/>
      <c r="DX514" s="0"/>
      <c r="DY514" s="0"/>
      <c r="DZ514" s="0"/>
      <c r="EA514" s="0"/>
      <c r="EB514" s="0"/>
      <c r="EC514" s="0"/>
      <c r="ED514" s="0"/>
      <c r="EE514" s="0"/>
      <c r="EF514" s="0"/>
      <c r="EG514" s="0"/>
      <c r="EH514" s="0"/>
      <c r="EI514" s="0"/>
      <c r="EJ514" s="0"/>
      <c r="EK514" s="0"/>
      <c r="EL514" s="0"/>
      <c r="EM514" s="0"/>
      <c r="EN514" s="0"/>
      <c r="EO514" s="0"/>
      <c r="EP514" s="0"/>
      <c r="EQ514" s="0"/>
      <c r="ER514" s="0"/>
      <c r="ES514" s="0"/>
      <c r="ET514" s="0"/>
      <c r="EU514" s="0"/>
      <c r="EV514" s="0"/>
      <c r="EW514" s="0"/>
      <c r="EX514" s="0"/>
      <c r="EY514" s="0"/>
      <c r="EZ514" s="0"/>
      <c r="FA514" s="0"/>
      <c r="FB514" s="0"/>
      <c r="FC514" s="0"/>
      <c r="FD514" s="0"/>
      <c r="FE514" s="0"/>
      <c r="FF514" s="0"/>
      <c r="FG514" s="0"/>
      <c r="FH514" s="0"/>
      <c r="FI514" s="0"/>
      <c r="FJ514" s="0"/>
      <c r="FK514" s="0"/>
      <c r="FL514" s="0"/>
      <c r="FM514" s="0"/>
      <c r="FN514" s="0"/>
      <c r="FO514" s="0"/>
      <c r="FP514" s="0"/>
      <c r="FQ514" s="0"/>
      <c r="FR514" s="0"/>
      <c r="FS514" s="0"/>
      <c r="FT514" s="0"/>
      <c r="FU514" s="0"/>
      <c r="FV514" s="0"/>
      <c r="FW514" s="0"/>
      <c r="FX514" s="0"/>
      <c r="FY514" s="0"/>
      <c r="FZ514" s="0"/>
      <c r="GA514" s="0"/>
      <c r="GB514" s="0"/>
      <c r="GC514" s="0"/>
      <c r="GD514" s="0"/>
      <c r="GE514" s="0"/>
      <c r="GF514" s="0"/>
      <c r="GG514" s="0"/>
      <c r="GH514" s="0"/>
      <c r="GI514" s="0"/>
      <c r="GJ514" s="0"/>
      <c r="GK514" s="0"/>
      <c r="GL514" s="0"/>
      <c r="GM514" s="0"/>
      <c r="GN514" s="0"/>
      <c r="GO514" s="0"/>
      <c r="GP514" s="0"/>
      <c r="GQ514" s="0"/>
      <c r="GR514" s="0"/>
      <c r="GS514" s="0"/>
      <c r="GT514" s="0"/>
      <c r="GU514" s="0"/>
      <c r="GV514" s="0"/>
      <c r="GW514" s="0"/>
      <c r="GX514" s="0"/>
      <c r="GY514" s="0"/>
      <c r="GZ514" s="0"/>
      <c r="HA514" s="0"/>
      <c r="HB514" s="0"/>
      <c r="HC514" s="0"/>
      <c r="HD514" s="0"/>
      <c r="HE514" s="0"/>
      <c r="HF514" s="0"/>
      <c r="HG514" s="0"/>
      <c r="HH514" s="0"/>
      <c r="HI514" s="0"/>
      <c r="HJ514" s="0"/>
      <c r="HK514" s="0"/>
      <c r="HL514" s="0"/>
      <c r="HM514" s="0"/>
      <c r="HN514" s="0"/>
      <c r="HO514" s="0"/>
      <c r="HP514" s="0"/>
      <c r="HQ514" s="0"/>
      <c r="HR514" s="0"/>
      <c r="HS514" s="0"/>
      <c r="HT514" s="0"/>
      <c r="HU514" s="0"/>
      <c r="HV514" s="0"/>
      <c r="HW514" s="0"/>
      <c r="HX514" s="0"/>
      <c r="HY514" s="0"/>
      <c r="HZ514" s="0"/>
      <c r="IA514" s="0"/>
      <c r="IB514" s="0"/>
      <c r="IC514" s="0"/>
      <c r="ID514" s="0"/>
      <c r="IE514" s="0"/>
      <c r="IF514" s="0"/>
      <c r="IG514" s="0"/>
      <c r="IH514" s="0"/>
      <c r="II514" s="0"/>
      <c r="IJ514" s="0"/>
      <c r="IK514" s="0"/>
      <c r="IL514" s="0"/>
      <c r="IM514" s="0"/>
      <c r="IN514" s="0"/>
      <c r="IO514" s="0"/>
      <c r="IP514" s="0"/>
      <c r="IQ514" s="0"/>
      <c r="IR514" s="0"/>
      <c r="IS514" s="0"/>
      <c r="IT514" s="0"/>
      <c r="IU514" s="0"/>
      <c r="IV514" s="0"/>
      <c r="IW514" s="0"/>
      <c r="IX514" s="0"/>
      <c r="IY514" s="0"/>
      <c r="IZ514" s="0"/>
      <c r="JA514" s="0"/>
      <c r="JB514" s="0"/>
      <c r="JC514" s="0"/>
      <c r="JD514" s="0"/>
      <c r="JE514" s="0"/>
      <c r="JF514" s="0"/>
      <c r="JG514" s="0"/>
      <c r="JH514" s="0"/>
      <c r="JI514" s="0"/>
      <c r="JJ514" s="0"/>
      <c r="JK514" s="0"/>
      <c r="JL514" s="0"/>
      <c r="JM514" s="0"/>
      <c r="JN514" s="0"/>
      <c r="JO514" s="0"/>
      <c r="JP514" s="0"/>
      <c r="JQ514" s="0"/>
      <c r="JR514" s="0"/>
      <c r="JS514" s="0"/>
      <c r="JT514" s="0"/>
      <c r="JU514" s="0"/>
      <c r="JV514" s="0"/>
      <c r="JW514" s="0"/>
      <c r="JX514" s="0"/>
      <c r="JY514" s="0"/>
      <c r="JZ514" s="0"/>
      <c r="KA514" s="0"/>
      <c r="KB514" s="0"/>
      <c r="KC514" s="0"/>
      <c r="KD514" s="0"/>
      <c r="KE514" s="0"/>
      <c r="KF514" s="0"/>
      <c r="KG514" s="0"/>
      <c r="KH514" s="0"/>
      <c r="KI514" s="0"/>
      <c r="KJ514" s="0"/>
      <c r="KK514" s="0"/>
      <c r="KL514" s="0"/>
      <c r="KM514" s="0"/>
      <c r="KN514" s="0"/>
      <c r="KO514" s="0"/>
      <c r="KP514" s="0"/>
      <c r="KQ514" s="0"/>
      <c r="KR514" s="0"/>
      <c r="KS514" s="0"/>
      <c r="KT514" s="0"/>
      <c r="KU514" s="0"/>
      <c r="KV514" s="0"/>
      <c r="KW514" s="0"/>
      <c r="KX514" s="0"/>
      <c r="KY514" s="0"/>
      <c r="KZ514" s="0"/>
      <c r="LA514" s="0"/>
      <c r="LB514" s="0"/>
      <c r="LC514" s="0"/>
      <c r="LD514" s="0"/>
      <c r="LE514" s="0"/>
      <c r="LF514" s="0"/>
      <c r="LG514" s="0"/>
      <c r="LH514" s="0"/>
      <c r="LI514" s="0"/>
      <c r="LJ514" s="0"/>
      <c r="LK514" s="0"/>
      <c r="LL514" s="0"/>
      <c r="LM514" s="0"/>
      <c r="LN514" s="0"/>
      <c r="LO514" s="0"/>
      <c r="LP514" s="0"/>
      <c r="LQ514" s="0"/>
      <c r="LR514" s="0"/>
      <c r="LS514" s="0"/>
      <c r="LT514" s="0"/>
      <c r="LU514" s="0"/>
      <c r="LV514" s="0"/>
      <c r="LW514" s="0"/>
      <c r="LX514" s="0"/>
      <c r="LY514" s="0"/>
      <c r="LZ514" s="0"/>
      <c r="MA514" s="0"/>
      <c r="MB514" s="0"/>
      <c r="MC514" s="0"/>
      <c r="MD514" s="0"/>
      <c r="ME514" s="0"/>
      <c r="MF514" s="0"/>
      <c r="MG514" s="0"/>
      <c r="MH514" s="0"/>
      <c r="MI514" s="0"/>
      <c r="MJ514" s="0"/>
      <c r="MK514" s="0"/>
      <c r="ML514" s="0"/>
      <c r="MM514" s="0"/>
      <c r="MN514" s="0"/>
      <c r="MO514" s="0"/>
      <c r="MP514" s="0"/>
      <c r="MQ514" s="0"/>
      <c r="MR514" s="0"/>
      <c r="MS514" s="0"/>
      <c r="MT514" s="0"/>
      <c r="MU514" s="0"/>
      <c r="MV514" s="0"/>
      <c r="MW514" s="0"/>
      <c r="MX514" s="0"/>
      <c r="MY514" s="0"/>
      <c r="MZ514" s="0"/>
      <c r="NA514" s="0"/>
      <c r="NB514" s="0"/>
      <c r="NC514" s="0"/>
      <c r="ND514" s="0"/>
      <c r="NE514" s="0"/>
      <c r="NF514" s="0"/>
      <c r="NG514" s="0"/>
      <c r="NH514" s="0"/>
      <c r="NI514" s="0"/>
      <c r="NJ514" s="0"/>
      <c r="NK514" s="0"/>
      <c r="NL514" s="0"/>
      <c r="NM514" s="0"/>
      <c r="NN514" s="0"/>
      <c r="NO514" s="0"/>
      <c r="NP514" s="0"/>
      <c r="NQ514" s="0"/>
      <c r="NR514" s="0"/>
      <c r="NS514" s="0"/>
      <c r="NT514" s="0"/>
      <c r="NU514" s="0"/>
      <c r="NV514" s="0"/>
      <c r="NW514" s="0"/>
      <c r="NX514" s="0"/>
      <c r="NY514" s="0"/>
      <c r="NZ514" s="0"/>
      <c r="OA514" s="0"/>
      <c r="OB514" s="0"/>
      <c r="OC514" s="0"/>
      <c r="OD514" s="0"/>
      <c r="OE514" s="0"/>
      <c r="OF514" s="0"/>
      <c r="OG514" s="0"/>
      <c r="OH514" s="0"/>
      <c r="OI514" s="0"/>
      <c r="OJ514" s="0"/>
      <c r="OK514" s="0"/>
      <c r="OL514" s="0"/>
      <c r="OM514" s="0"/>
      <c r="ON514" s="0"/>
      <c r="OO514" s="0"/>
      <c r="OP514" s="0"/>
      <c r="OQ514" s="0"/>
      <c r="OR514" s="0"/>
      <c r="OS514" s="0"/>
      <c r="OT514" s="0"/>
      <c r="OU514" s="0"/>
      <c r="OV514" s="0"/>
      <c r="OW514" s="0"/>
      <c r="OX514" s="0"/>
      <c r="OY514" s="0"/>
      <c r="OZ514" s="0"/>
      <c r="PA514" s="0"/>
      <c r="PB514" s="0"/>
      <c r="PC514" s="0"/>
      <c r="PD514" s="0"/>
      <c r="PE514" s="0"/>
      <c r="PF514" s="0"/>
      <c r="PG514" s="0"/>
      <c r="PH514" s="0"/>
      <c r="PI514" s="0"/>
      <c r="PJ514" s="0"/>
      <c r="PK514" s="0"/>
      <c r="PL514" s="0"/>
      <c r="PM514" s="0"/>
      <c r="PN514" s="0"/>
      <c r="PO514" s="0"/>
      <c r="PP514" s="0"/>
      <c r="PQ514" s="0"/>
      <c r="PR514" s="0"/>
      <c r="PS514" s="0"/>
      <c r="PT514" s="0"/>
      <c r="PU514" s="0"/>
      <c r="PV514" s="0"/>
      <c r="PW514" s="0"/>
      <c r="PX514" s="0"/>
      <c r="PY514" s="0"/>
      <c r="PZ514" s="0"/>
      <c r="QA514" s="0"/>
      <c r="QB514" s="0"/>
      <c r="QC514" s="0"/>
      <c r="QD514" s="0"/>
      <c r="QE514" s="0"/>
      <c r="QF514" s="0"/>
      <c r="QG514" s="0"/>
      <c r="QH514" s="0"/>
      <c r="QI514" s="0"/>
      <c r="QJ514" s="0"/>
      <c r="QK514" s="0"/>
      <c r="QL514" s="0"/>
      <c r="QM514" s="0"/>
      <c r="QN514" s="0"/>
      <c r="QO514" s="0"/>
      <c r="QP514" s="0"/>
      <c r="QQ514" s="0"/>
      <c r="QR514" s="0"/>
      <c r="QS514" s="0"/>
      <c r="QT514" s="0"/>
      <c r="QU514" s="0"/>
      <c r="QV514" s="0"/>
      <c r="QW514" s="0"/>
      <c r="QX514" s="0"/>
      <c r="QY514" s="0"/>
      <c r="QZ514" s="0"/>
      <c r="RA514" s="0"/>
      <c r="RB514" s="0"/>
      <c r="RC514" s="0"/>
      <c r="RD514" s="0"/>
      <c r="RE514" s="0"/>
      <c r="RF514" s="0"/>
      <c r="RG514" s="0"/>
      <c r="RH514" s="0"/>
      <c r="RI514" s="0"/>
      <c r="RJ514" s="0"/>
      <c r="RK514" s="0"/>
      <c r="RL514" s="0"/>
      <c r="RM514" s="0"/>
      <c r="RN514" s="0"/>
      <c r="RO514" s="0"/>
      <c r="RP514" s="0"/>
      <c r="RQ514" s="0"/>
      <c r="RR514" s="0"/>
      <c r="RS514" s="0"/>
      <c r="RT514" s="0"/>
      <c r="RU514" s="0"/>
      <c r="RV514" s="0"/>
      <c r="RW514" s="0"/>
      <c r="RX514" s="0"/>
      <c r="RY514" s="0"/>
      <c r="RZ514" s="0"/>
      <c r="SA514" s="0"/>
      <c r="SB514" s="0"/>
      <c r="SC514" s="0"/>
      <c r="SD514" s="0"/>
      <c r="SE514" s="0"/>
      <c r="SF514" s="0"/>
      <c r="SG514" s="0"/>
      <c r="SH514" s="0"/>
      <c r="SI514" s="0"/>
      <c r="SJ514" s="0"/>
      <c r="SK514" s="0"/>
      <c r="SL514" s="0"/>
      <c r="SM514" s="0"/>
      <c r="SN514" s="0"/>
      <c r="SO514" s="0"/>
      <c r="SP514" s="0"/>
      <c r="SQ514" s="0"/>
      <c r="SR514" s="0"/>
      <c r="SS514" s="0"/>
      <c r="ST514" s="0"/>
      <c r="SU514" s="0"/>
      <c r="SV514" s="0"/>
      <c r="SW514" s="0"/>
      <c r="SX514" s="0"/>
      <c r="SY514" s="0"/>
      <c r="SZ514" s="0"/>
      <c r="TA514" s="0"/>
      <c r="TB514" s="0"/>
      <c r="TC514" s="0"/>
      <c r="TD514" s="0"/>
      <c r="TE514" s="0"/>
      <c r="TF514" s="0"/>
      <c r="TG514" s="0"/>
      <c r="TH514" s="0"/>
      <c r="TI514" s="0"/>
      <c r="TJ514" s="0"/>
      <c r="TK514" s="0"/>
      <c r="TL514" s="0"/>
      <c r="TM514" s="0"/>
      <c r="TN514" s="0"/>
      <c r="TO514" s="0"/>
      <c r="TP514" s="0"/>
      <c r="TQ514" s="0"/>
      <c r="TR514" s="0"/>
      <c r="TS514" s="0"/>
      <c r="TT514" s="0"/>
      <c r="TU514" s="0"/>
      <c r="TV514" s="0"/>
      <c r="TW514" s="0"/>
      <c r="TX514" s="0"/>
      <c r="TY514" s="0"/>
      <c r="TZ514" s="0"/>
      <c r="UA514" s="0"/>
      <c r="UB514" s="0"/>
      <c r="UC514" s="0"/>
      <c r="UD514" s="0"/>
      <c r="UE514" s="0"/>
      <c r="UF514" s="0"/>
      <c r="UG514" s="0"/>
      <c r="UH514" s="0"/>
      <c r="UI514" s="0"/>
      <c r="UJ514" s="0"/>
      <c r="UK514" s="0"/>
      <c r="UL514" s="0"/>
      <c r="UM514" s="0"/>
      <c r="UN514" s="0"/>
      <c r="UO514" s="0"/>
      <c r="UP514" s="0"/>
      <c r="UQ514" s="0"/>
      <c r="UR514" s="0"/>
      <c r="US514" s="0"/>
      <c r="UT514" s="0"/>
      <c r="UU514" s="0"/>
      <c r="UV514" s="0"/>
      <c r="UW514" s="0"/>
      <c r="UX514" s="0"/>
      <c r="UY514" s="0"/>
      <c r="UZ514" s="0"/>
      <c r="VA514" s="0"/>
      <c r="VB514" s="0"/>
      <c r="VC514" s="0"/>
      <c r="VD514" s="0"/>
      <c r="VE514" s="0"/>
      <c r="VF514" s="0"/>
      <c r="VG514" s="0"/>
      <c r="VH514" s="0"/>
      <c r="VI514" s="0"/>
      <c r="VJ514" s="0"/>
      <c r="VK514" s="0"/>
      <c r="VL514" s="0"/>
      <c r="VM514" s="0"/>
      <c r="VN514" s="0"/>
      <c r="VO514" s="0"/>
      <c r="VP514" s="0"/>
      <c r="VQ514" s="0"/>
      <c r="VR514" s="0"/>
      <c r="VS514" s="0"/>
      <c r="VT514" s="0"/>
      <c r="VU514" s="0"/>
      <c r="VV514" s="0"/>
      <c r="VW514" s="0"/>
      <c r="VX514" s="0"/>
      <c r="VY514" s="0"/>
      <c r="VZ514" s="0"/>
      <c r="WA514" s="0"/>
      <c r="WB514" s="0"/>
      <c r="WC514" s="0"/>
      <c r="WD514" s="0"/>
      <c r="WE514" s="0"/>
      <c r="WF514" s="0"/>
      <c r="WG514" s="0"/>
      <c r="WH514" s="0"/>
      <c r="WI514" s="0"/>
      <c r="WJ514" s="0"/>
      <c r="WK514" s="0"/>
      <c r="WL514" s="0"/>
      <c r="WM514" s="0"/>
      <c r="WN514" s="0"/>
      <c r="WO514" s="0"/>
      <c r="WP514" s="0"/>
      <c r="WQ514" s="0"/>
      <c r="WR514" s="0"/>
      <c r="WS514" s="0"/>
      <c r="WT514" s="0"/>
      <c r="WU514" s="0"/>
      <c r="WV514" s="0"/>
      <c r="WW514" s="0"/>
      <c r="WX514" s="0"/>
      <c r="WY514" s="0"/>
      <c r="WZ514" s="0"/>
      <c r="XA514" s="0"/>
      <c r="XB514" s="0"/>
      <c r="XC514" s="0"/>
      <c r="XD514" s="0"/>
      <c r="XE514" s="0"/>
      <c r="XF514" s="0"/>
      <c r="XG514" s="0"/>
      <c r="XH514" s="0"/>
      <c r="XI514" s="0"/>
      <c r="XJ514" s="0"/>
      <c r="XK514" s="0"/>
      <c r="XL514" s="0"/>
      <c r="XM514" s="0"/>
      <c r="XN514" s="0"/>
      <c r="XO514" s="0"/>
      <c r="XP514" s="0"/>
      <c r="XQ514" s="0"/>
      <c r="XR514" s="0"/>
      <c r="XS514" s="0"/>
      <c r="XT514" s="0"/>
      <c r="XU514" s="0"/>
      <c r="XV514" s="0"/>
      <c r="XW514" s="0"/>
      <c r="XX514" s="0"/>
      <c r="XY514" s="0"/>
      <c r="XZ514" s="0"/>
      <c r="YA514" s="0"/>
      <c r="YB514" s="0"/>
      <c r="YC514" s="0"/>
      <c r="YD514" s="0"/>
      <c r="YE514" s="0"/>
      <c r="YF514" s="0"/>
      <c r="YG514" s="0"/>
      <c r="YH514" s="0"/>
      <c r="YI514" s="0"/>
      <c r="YJ514" s="0"/>
      <c r="YK514" s="0"/>
      <c r="YL514" s="0"/>
      <c r="YM514" s="0"/>
      <c r="YN514" s="0"/>
      <c r="YO514" s="0"/>
      <c r="YP514" s="0"/>
      <c r="YQ514" s="0"/>
      <c r="YR514" s="0"/>
      <c r="YS514" s="0"/>
      <c r="YT514" s="0"/>
      <c r="YU514" s="0"/>
      <c r="YV514" s="0"/>
      <c r="YW514" s="0"/>
      <c r="YX514" s="0"/>
      <c r="YY514" s="0"/>
      <c r="YZ514" s="0"/>
      <c r="ZA514" s="0"/>
      <c r="ZB514" s="0"/>
      <c r="ZC514" s="0"/>
      <c r="ZD514" s="0"/>
      <c r="ZE514" s="0"/>
      <c r="ZF514" s="0"/>
      <c r="ZG514" s="0"/>
      <c r="ZH514" s="0"/>
      <c r="ZI514" s="0"/>
      <c r="ZJ514" s="0"/>
      <c r="ZK514" s="0"/>
      <c r="ZL514" s="0"/>
      <c r="ZM514" s="0"/>
      <c r="ZN514" s="0"/>
      <c r="ZO514" s="0"/>
      <c r="ZP514" s="0"/>
      <c r="ZQ514" s="0"/>
      <c r="ZR514" s="0"/>
      <c r="ZS514" s="0"/>
      <c r="ZT514" s="0"/>
      <c r="ZU514" s="0"/>
      <c r="ZV514" s="0"/>
      <c r="ZW514" s="0"/>
      <c r="ZX514" s="0"/>
      <c r="ZY514" s="0"/>
      <c r="ZZ514" s="0"/>
      <c r="AAA514" s="0"/>
      <c r="AAB514" s="0"/>
      <c r="AAC514" s="0"/>
      <c r="AAD514" s="0"/>
      <c r="AAE514" s="0"/>
      <c r="AAF514" s="0"/>
      <c r="AAG514" s="0"/>
      <c r="AAH514" s="0"/>
      <c r="AAI514" s="0"/>
      <c r="AAJ514" s="0"/>
      <c r="AAK514" s="0"/>
      <c r="AAL514" s="0"/>
      <c r="AAM514" s="0"/>
      <c r="AAN514" s="0"/>
      <c r="AAO514" s="0"/>
      <c r="AAP514" s="0"/>
      <c r="AAQ514" s="0"/>
      <c r="AAR514" s="0"/>
      <c r="AAS514" s="0"/>
      <c r="AAT514" s="0"/>
      <c r="AAU514" s="0"/>
      <c r="AAV514" s="0"/>
      <c r="AAW514" s="0"/>
      <c r="AAX514" s="0"/>
      <c r="AAY514" s="0"/>
      <c r="AAZ514" s="0"/>
      <c r="ABA514" s="0"/>
      <c r="ABB514" s="0"/>
      <c r="ABC514" s="0"/>
      <c r="ABD514" s="0"/>
      <c r="ABE514" s="0"/>
      <c r="ABF514" s="0"/>
      <c r="ABG514" s="0"/>
      <c r="ABH514" s="0"/>
      <c r="ABI514" s="0"/>
      <c r="ABJ514" s="0"/>
      <c r="ABK514" s="0"/>
      <c r="ABL514" s="0"/>
      <c r="ABM514" s="0"/>
      <c r="ABN514" s="0"/>
      <c r="ABO514" s="0"/>
      <c r="ABP514" s="0"/>
      <c r="ABQ514" s="0"/>
      <c r="ABR514" s="0"/>
      <c r="ABS514" s="0"/>
      <c r="ABT514" s="0"/>
      <c r="ABU514" s="0"/>
      <c r="ABV514" s="0"/>
      <c r="ABW514" s="0"/>
      <c r="ABX514" s="0"/>
      <c r="ABY514" s="0"/>
      <c r="ABZ514" s="0"/>
      <c r="ACA514" s="0"/>
      <c r="ACB514" s="0"/>
      <c r="ACC514" s="0"/>
      <c r="ACD514" s="0"/>
      <c r="ACE514" s="0"/>
      <c r="ACF514" s="0"/>
      <c r="ACG514" s="0"/>
      <c r="ACH514" s="0"/>
      <c r="ACI514" s="0"/>
      <c r="ACJ514" s="0"/>
      <c r="ACK514" s="0"/>
      <c r="ACL514" s="0"/>
      <c r="ACM514" s="0"/>
      <c r="ACN514" s="0"/>
      <c r="ACO514" s="0"/>
      <c r="ACP514" s="0"/>
      <c r="ACQ514" s="0"/>
      <c r="ACR514" s="0"/>
      <c r="ACS514" s="0"/>
      <c r="ACT514" s="0"/>
      <c r="ACU514" s="0"/>
      <c r="ACV514" s="0"/>
      <c r="ACW514" s="0"/>
      <c r="ACX514" s="0"/>
      <c r="ACY514" s="0"/>
      <c r="ACZ514" s="0"/>
      <c r="ADA514" s="0"/>
      <c r="ADB514" s="0"/>
      <c r="ADC514" s="0"/>
      <c r="ADD514" s="0"/>
      <c r="ADE514" s="0"/>
      <c r="ADF514" s="0"/>
      <c r="ADG514" s="0"/>
      <c r="ADH514" s="0"/>
      <c r="ADI514" s="0"/>
      <c r="ADJ514" s="0"/>
      <c r="ADK514" s="0"/>
      <c r="ADL514" s="0"/>
      <c r="ADM514" s="0"/>
      <c r="ADN514" s="0"/>
      <c r="ADO514" s="0"/>
      <c r="ADP514" s="0"/>
      <c r="ADQ514" s="0"/>
      <c r="ADR514" s="0"/>
      <c r="ADS514" s="0"/>
      <c r="ADT514" s="0"/>
      <c r="ADU514" s="0"/>
      <c r="ADV514" s="0"/>
      <c r="ADW514" s="0"/>
      <c r="ADX514" s="0"/>
      <c r="ADY514" s="0"/>
      <c r="ADZ514" s="0"/>
      <c r="AEA514" s="0"/>
      <c r="AEB514" s="0"/>
      <c r="AEC514" s="0"/>
      <c r="AED514" s="0"/>
      <c r="AEE514" s="0"/>
      <c r="AEF514" s="0"/>
      <c r="AEG514" s="0"/>
      <c r="AEH514" s="0"/>
      <c r="AEI514" s="0"/>
      <c r="AEJ514" s="0"/>
      <c r="AEK514" s="0"/>
      <c r="AEL514" s="0"/>
      <c r="AEM514" s="0"/>
      <c r="AEN514" s="0"/>
      <c r="AEO514" s="0"/>
      <c r="AEP514" s="0"/>
      <c r="AEQ514" s="0"/>
      <c r="AER514" s="0"/>
      <c r="AES514" s="0"/>
      <c r="AET514" s="0"/>
      <c r="AEU514" s="0"/>
      <c r="AEV514" s="0"/>
      <c r="AEW514" s="0"/>
      <c r="AEX514" s="0"/>
      <c r="AEY514" s="0"/>
      <c r="AEZ514" s="0"/>
      <c r="AFA514" s="0"/>
      <c r="AFB514" s="0"/>
      <c r="AFC514" s="0"/>
      <c r="AFD514" s="0"/>
      <c r="AFE514" s="0"/>
      <c r="AFF514" s="0"/>
      <c r="AFG514" s="0"/>
      <c r="AFH514" s="0"/>
      <c r="AFI514" s="0"/>
      <c r="AFJ514" s="0"/>
      <c r="AFK514" s="0"/>
      <c r="AFL514" s="0"/>
      <c r="AFM514" s="0"/>
      <c r="AFN514" s="0"/>
      <c r="AFO514" s="0"/>
      <c r="AFP514" s="0"/>
      <c r="AFQ514" s="0"/>
      <c r="AFR514" s="0"/>
      <c r="AFS514" s="0"/>
      <c r="AFT514" s="0"/>
      <c r="AFU514" s="0"/>
      <c r="AFV514" s="0"/>
      <c r="AFW514" s="0"/>
      <c r="AFX514" s="0"/>
      <c r="AFY514" s="0"/>
      <c r="AFZ514" s="0"/>
      <c r="AGA514" s="0"/>
      <c r="AGB514" s="0"/>
      <c r="AGC514" s="0"/>
      <c r="AGD514" s="0"/>
      <c r="AGE514" s="0"/>
      <c r="AGF514" s="0"/>
      <c r="AGG514" s="0"/>
      <c r="AGH514" s="0"/>
      <c r="AGI514" s="0"/>
      <c r="AGJ514" s="0"/>
      <c r="AGK514" s="0"/>
      <c r="AGL514" s="0"/>
      <c r="AGM514" s="0"/>
      <c r="AGN514" s="0"/>
      <c r="AGO514" s="0"/>
      <c r="AGP514" s="0"/>
      <c r="AGQ514" s="0"/>
      <c r="AGR514" s="0"/>
      <c r="AGS514" s="0"/>
      <c r="AGT514" s="0"/>
      <c r="AGU514" s="0"/>
      <c r="AGV514" s="0"/>
      <c r="AGW514" s="0"/>
      <c r="AGX514" s="0"/>
      <c r="AGY514" s="0"/>
      <c r="AGZ514" s="0"/>
      <c r="AHA514" s="0"/>
      <c r="AHB514" s="0"/>
      <c r="AHC514" s="0"/>
      <c r="AHD514" s="0"/>
      <c r="AHE514" s="0"/>
      <c r="AHF514" s="0"/>
      <c r="AHG514" s="0"/>
      <c r="AHH514" s="0"/>
      <c r="AHI514" s="0"/>
      <c r="AHJ514" s="0"/>
      <c r="AHK514" s="0"/>
      <c r="AHL514" s="0"/>
      <c r="AHM514" s="0"/>
      <c r="AHN514" s="0"/>
      <c r="AHO514" s="0"/>
      <c r="AHP514" s="0"/>
      <c r="AHQ514" s="0"/>
      <c r="AHR514" s="0"/>
      <c r="AHS514" s="0"/>
      <c r="AHT514" s="0"/>
      <c r="AHU514" s="0"/>
      <c r="AHV514" s="0"/>
      <c r="AHW514" s="0"/>
      <c r="AHX514" s="0"/>
      <c r="AHY514" s="0"/>
      <c r="AHZ514" s="0"/>
      <c r="AIA514" s="0"/>
      <c r="AIB514" s="0"/>
      <c r="AIC514" s="0"/>
      <c r="AID514" s="0"/>
      <c r="AIE514" s="0"/>
      <c r="AIF514" s="0"/>
      <c r="AIG514" s="0"/>
      <c r="AIH514" s="0"/>
      <c r="AII514" s="0"/>
      <c r="AIJ514" s="0"/>
      <c r="AIK514" s="0"/>
      <c r="AIL514" s="0"/>
      <c r="AIM514" s="0"/>
      <c r="AIN514" s="0"/>
      <c r="AIO514" s="0"/>
      <c r="AIP514" s="0"/>
      <c r="AIQ514" s="0"/>
      <c r="AIR514" s="0"/>
      <c r="AIS514" s="0"/>
      <c r="AIT514" s="0"/>
      <c r="AIU514" s="0"/>
      <c r="AIV514" s="0"/>
      <c r="AIW514" s="0"/>
      <c r="AIX514" s="0"/>
      <c r="AIY514" s="0"/>
      <c r="AIZ514" s="0"/>
      <c r="AJA514" s="0"/>
      <c r="AJB514" s="0"/>
      <c r="AJC514" s="0"/>
      <c r="AJD514" s="0"/>
      <c r="AJE514" s="0"/>
      <c r="AJF514" s="0"/>
      <c r="AJG514" s="0"/>
      <c r="AJH514" s="0"/>
      <c r="AJI514" s="0"/>
      <c r="AJJ514" s="0"/>
      <c r="AJK514" s="0"/>
      <c r="AJL514" s="0"/>
      <c r="AJM514" s="0"/>
      <c r="AJN514" s="0"/>
      <c r="AJO514" s="0"/>
      <c r="AJP514" s="0"/>
      <c r="AJQ514" s="0"/>
      <c r="AJR514" s="0"/>
      <c r="AJS514" s="0"/>
      <c r="AJT514" s="0"/>
      <c r="AJU514" s="0"/>
      <c r="AJV514" s="0"/>
      <c r="AJW514" s="0"/>
      <c r="AJX514" s="0"/>
      <c r="AJY514" s="0"/>
      <c r="AJZ514" s="0"/>
      <c r="AKA514" s="0"/>
      <c r="AKB514" s="0"/>
      <c r="AKC514" s="0"/>
      <c r="AKD514" s="0"/>
      <c r="AKE514" s="0"/>
      <c r="AKF514" s="0"/>
      <c r="AKG514" s="0"/>
      <c r="AKH514" s="0"/>
      <c r="AKI514" s="0"/>
      <c r="AKJ514" s="0"/>
      <c r="AKK514" s="0"/>
      <c r="AKL514" s="0"/>
      <c r="AKM514" s="0"/>
      <c r="AKN514" s="0"/>
      <c r="AKO514" s="0"/>
      <c r="AKP514" s="0"/>
      <c r="AKQ514" s="0"/>
      <c r="AKR514" s="0"/>
      <c r="AKS514" s="0"/>
      <c r="AKT514" s="0"/>
      <c r="AKU514" s="0"/>
      <c r="AKV514" s="0"/>
      <c r="AKW514" s="0"/>
      <c r="AKX514" s="0"/>
      <c r="AKY514" s="0"/>
      <c r="AKZ514" s="0"/>
      <c r="ALA514" s="0"/>
      <c r="ALB514" s="0"/>
      <c r="ALC514" s="0"/>
      <c r="ALD514" s="0"/>
      <c r="ALE514" s="0"/>
      <c r="ALF514" s="0"/>
      <c r="ALG514" s="0"/>
      <c r="ALH514" s="0"/>
      <c r="ALI514" s="0"/>
      <c r="ALJ514" s="0"/>
      <c r="ALK514" s="0"/>
      <c r="ALL514" s="0"/>
      <c r="ALM514" s="0"/>
      <c r="ALN514" s="0"/>
      <c r="ALO514" s="0"/>
      <c r="ALP514" s="0"/>
      <c r="ALQ514" s="0"/>
      <c r="ALR514" s="0"/>
      <c r="ALS514" s="0"/>
      <c r="ALT514" s="0"/>
      <c r="ALU514" s="0"/>
      <c r="ALV514" s="0"/>
      <c r="ALW514" s="0"/>
      <c r="ALX514" s="0"/>
      <c r="ALY514" s="0"/>
      <c r="ALZ514" s="0"/>
      <c r="AMA514" s="0"/>
      <c r="AMB514" s="0"/>
      <c r="AMC514" s="0"/>
      <c r="AMD514" s="0"/>
      <c r="AME514" s="0"/>
      <c r="AMF514" s="0"/>
      <c r="AMG514" s="0"/>
      <c r="AMH514" s="0"/>
      <c r="AMI514" s="0"/>
      <c r="AMJ514" s="0"/>
    </row>
    <row r="515" customFormat="false" ht="13.8" hidden="false" customHeight="false" outlineLevel="0" collapsed="false">
      <c r="A515" s="4" t="s">
        <v>52</v>
      </c>
      <c r="B515" s="17" t="s">
        <v>549</v>
      </c>
      <c r="C515" s="17" t="s">
        <v>903</v>
      </c>
      <c r="D515" s="17" t="s">
        <v>416</v>
      </c>
      <c r="E515" s="17" t="s">
        <v>1107</v>
      </c>
      <c r="F515" s="4" t="n">
        <v>1973</v>
      </c>
      <c r="G515" s="26" t="s">
        <v>1280</v>
      </c>
    </row>
    <row r="516" customFormat="false" ht="13.8" hidden="false" customHeight="false" outlineLevel="0" collapsed="false">
      <c r="A516" s="27" t="s">
        <v>52</v>
      </c>
      <c r="B516" s="7" t="s">
        <v>1281</v>
      </c>
      <c r="C516" s="7" t="s">
        <v>225</v>
      </c>
      <c r="D516" s="7" t="s">
        <v>1282</v>
      </c>
      <c r="E516" s="7" t="s">
        <v>1135</v>
      </c>
      <c r="F516" s="4" t="n">
        <v>1973</v>
      </c>
      <c r="G516" s="22" t="s">
        <v>1283</v>
      </c>
    </row>
    <row r="517" customFormat="false" ht="13.8" hidden="false" customHeight="false" outlineLevel="0" collapsed="false">
      <c r="A517" s="4" t="s">
        <v>52</v>
      </c>
      <c r="B517" s="7" t="s">
        <v>1284</v>
      </c>
      <c r="C517" s="7" t="s">
        <v>101</v>
      </c>
      <c r="D517" s="7" t="s">
        <v>1285</v>
      </c>
      <c r="E517" s="7" t="s">
        <v>593</v>
      </c>
      <c r="F517" s="4" t="n">
        <v>1973</v>
      </c>
      <c r="G517" s="22" t="s">
        <v>1286</v>
      </c>
    </row>
    <row r="518" customFormat="false" ht="13.8" hidden="false" customHeight="false" outlineLevel="0" collapsed="false">
      <c r="A518" s="4" t="s">
        <v>52</v>
      </c>
      <c r="B518" s="7" t="s">
        <v>1287</v>
      </c>
      <c r="C518" s="7" t="s">
        <v>20</v>
      </c>
      <c r="D518" s="7" t="s">
        <v>409</v>
      </c>
      <c r="E518" s="7" t="s">
        <v>474</v>
      </c>
      <c r="F518" s="4" t="n">
        <v>1973</v>
      </c>
      <c r="G518" s="22" t="s">
        <v>1288</v>
      </c>
    </row>
    <row r="519" customFormat="false" ht="13.8" hidden="false" customHeight="false" outlineLevel="0" collapsed="false">
      <c r="A519" s="4" t="s">
        <v>52</v>
      </c>
      <c r="B519" s="7" t="s">
        <v>897</v>
      </c>
      <c r="C519" s="7" t="s">
        <v>66</v>
      </c>
      <c r="D519" s="7" t="s">
        <v>715</v>
      </c>
      <c r="E519" s="7" t="s">
        <v>982</v>
      </c>
      <c r="F519" s="4" t="n">
        <v>1973</v>
      </c>
      <c r="G519" s="22" t="s">
        <v>1289</v>
      </c>
    </row>
    <row r="520" customFormat="false" ht="13.8" hidden="false" customHeight="false" outlineLevel="0" collapsed="false">
      <c r="A520" s="4" t="s">
        <v>245</v>
      </c>
      <c r="B520" s="7" t="s">
        <v>1290</v>
      </c>
      <c r="C520" s="7" t="s">
        <v>239</v>
      </c>
      <c r="D520" s="7" t="s">
        <v>416</v>
      </c>
      <c r="E520" s="7" t="s">
        <v>488</v>
      </c>
      <c r="F520" s="4" t="n">
        <v>1973</v>
      </c>
      <c r="G520" s="22" t="s">
        <v>1291</v>
      </c>
    </row>
    <row r="521" customFormat="false" ht="13.8" hidden="false" customHeight="false" outlineLevel="0" collapsed="false">
      <c r="A521" s="4" t="s">
        <v>245</v>
      </c>
      <c r="B521" s="7" t="s">
        <v>1292</v>
      </c>
      <c r="C521" s="7" t="s">
        <v>657</v>
      </c>
      <c r="D521" s="7" t="s">
        <v>1272</v>
      </c>
      <c r="E521" s="7" t="s">
        <v>1054</v>
      </c>
      <c r="F521" s="4" t="n">
        <v>1973</v>
      </c>
      <c r="G521" s="7" t="str">
        <f aca="false">HYPERLINK("http://uwashingtonworldcatorgoffcampuslibwashingtonedu/title/utilization-of-chitosan-as-a-papermaking-additive/oclc/7137121&amp;referer=brief_results","The utilization of chitosan as a papermaking additive")</f>
        <v>The utilization of chitosan as a papermaking additive</v>
      </c>
    </row>
    <row r="522" customFormat="false" ht="13.8" hidden="false" customHeight="false" outlineLevel="0" collapsed="false">
      <c r="A522" s="4" t="s">
        <v>245</v>
      </c>
      <c r="B522" s="7" t="s">
        <v>1293</v>
      </c>
      <c r="C522" s="7" t="s">
        <v>1294</v>
      </c>
      <c r="D522" s="7"/>
      <c r="E522" s="7" t="s">
        <v>379</v>
      </c>
      <c r="F522" s="4" t="n">
        <v>1973</v>
      </c>
      <c r="G522" s="22" t="s">
        <v>1295</v>
      </c>
    </row>
    <row r="523" customFormat="false" ht="13.8" hidden="false" customHeight="false" outlineLevel="0" collapsed="false">
      <c r="A523" s="4" t="s">
        <v>245</v>
      </c>
      <c r="B523" s="7" t="s">
        <v>12</v>
      </c>
      <c r="C523" s="7" t="s">
        <v>1296</v>
      </c>
      <c r="D523" s="7" t="s">
        <v>881</v>
      </c>
      <c r="E523" s="7" t="s">
        <v>1297</v>
      </c>
      <c r="F523" s="4" t="n">
        <v>1973</v>
      </c>
      <c r="G523" s="22"/>
    </row>
    <row r="524" customFormat="false" ht="13.8" hidden="false" customHeight="false" outlineLevel="0" collapsed="false">
      <c r="A524" s="4" t="s">
        <v>245</v>
      </c>
      <c r="B524" s="7" t="s">
        <v>1061</v>
      </c>
      <c r="C524" s="7" t="s">
        <v>1298</v>
      </c>
      <c r="D524" s="7"/>
      <c r="E524" s="7" t="s">
        <v>1297</v>
      </c>
      <c r="F524" s="4" t="n">
        <v>1973</v>
      </c>
      <c r="G524" s="22" t="s">
        <v>1299</v>
      </c>
    </row>
    <row r="525" customFormat="false" ht="13.8" hidden="false" customHeight="false" outlineLevel="0" collapsed="false">
      <c r="A525" s="4" t="s">
        <v>245</v>
      </c>
      <c r="B525" s="7" t="s">
        <v>1300</v>
      </c>
      <c r="C525" s="7" t="s">
        <v>1301</v>
      </c>
      <c r="D525" s="7" t="s">
        <v>466</v>
      </c>
      <c r="E525" s="7" t="s">
        <v>644</v>
      </c>
      <c r="F525" s="4" t="n">
        <v>1973</v>
      </c>
      <c r="G525" s="22" t="s">
        <v>1302</v>
      </c>
    </row>
    <row r="526" customFormat="false" ht="13.8" hidden="false" customHeight="false" outlineLevel="0" collapsed="false">
      <c r="A526" s="4" t="s">
        <v>245</v>
      </c>
      <c r="B526" s="7" t="s">
        <v>1303</v>
      </c>
      <c r="C526" s="7" t="s">
        <v>1304</v>
      </c>
      <c r="D526" s="7" t="s">
        <v>1305</v>
      </c>
      <c r="E526" s="7" t="s">
        <v>379</v>
      </c>
      <c r="F526" s="4" t="n">
        <v>1973</v>
      </c>
      <c r="G526" s="22" t="s">
        <v>1306</v>
      </c>
    </row>
    <row r="527" customFormat="false" ht="13.8" hidden="false" customHeight="false" outlineLevel="0" collapsed="false">
      <c r="A527" s="4" t="s">
        <v>245</v>
      </c>
      <c r="B527" s="7" t="s">
        <v>48</v>
      </c>
      <c r="C527" s="7" t="s">
        <v>868</v>
      </c>
      <c r="D527" s="7" t="s">
        <v>179</v>
      </c>
      <c r="E527" s="7" t="s">
        <v>788</v>
      </c>
      <c r="F527" s="4" t="n">
        <v>1973</v>
      </c>
      <c r="G527" s="7" t="str">
        <f aca="false">HYPERLINK("http://uwashingtonworldcatorgoffcampuslibwashingtonedu/title/kinetics-and-structural-aspects-of-alkaline-degradation-of-polysaccharides/oclc/7565518&amp;referer=brief_results","Kinetics and structural aspects of alkaline degradation of polysaccharides")</f>
        <v>Kinetics and structural aspects of alkaline degradation of polysaccharides</v>
      </c>
    </row>
    <row r="528" customFormat="false" ht="13.8" hidden="false" customHeight="false" outlineLevel="0" collapsed="false">
      <c r="B528" s="2"/>
      <c r="C528" s="2"/>
      <c r="D528" s="7"/>
      <c r="E528" s="7"/>
      <c r="G528" s="23"/>
    </row>
    <row r="529" customFormat="false" ht="13.8" hidden="false" customHeight="false" outlineLevel="0" collapsed="false">
      <c r="A529" s="4" t="s">
        <v>52</v>
      </c>
      <c r="B529" s="7" t="s">
        <v>1307</v>
      </c>
      <c r="C529" s="7" t="s">
        <v>1308</v>
      </c>
      <c r="D529" s="7"/>
      <c r="E529" s="7" t="s">
        <v>474</v>
      </c>
      <c r="F529" s="4" t="n">
        <v>1974</v>
      </c>
      <c r="G529" s="7" t="s">
        <v>1309</v>
      </c>
    </row>
    <row r="530" customFormat="false" ht="13.8" hidden="false" customHeight="false" outlineLevel="0" collapsed="false">
      <c r="A530" s="4" t="s">
        <v>52</v>
      </c>
      <c r="B530" s="7" t="s">
        <v>1310</v>
      </c>
      <c r="C530" s="7" t="s">
        <v>394</v>
      </c>
      <c r="D530" s="7" t="s">
        <v>165</v>
      </c>
      <c r="E530" s="7" t="s">
        <v>901</v>
      </c>
      <c r="F530" s="4" t="n">
        <v>1974</v>
      </c>
      <c r="G530" s="7" t="s">
        <v>1311</v>
      </c>
    </row>
    <row r="531" customFormat="false" ht="13.8" hidden="false" customHeight="false" outlineLevel="0" collapsed="false">
      <c r="A531" s="4" t="s">
        <v>52</v>
      </c>
      <c r="B531" s="7" t="s">
        <v>143</v>
      </c>
      <c r="C531" s="7" t="s">
        <v>409</v>
      </c>
      <c r="D531" s="7" t="s">
        <v>580</v>
      </c>
      <c r="E531" s="7" t="s">
        <v>901</v>
      </c>
      <c r="F531" s="4" t="n">
        <v>1974</v>
      </c>
      <c r="G531" s="7" t="s">
        <v>1312</v>
      </c>
    </row>
    <row r="532" customFormat="false" ht="13.8" hidden="false" customHeight="false" outlineLevel="0" collapsed="false">
      <c r="A532" s="4" t="s">
        <v>52</v>
      </c>
      <c r="B532" s="7" t="s">
        <v>1313</v>
      </c>
      <c r="C532" s="7" t="s">
        <v>1314</v>
      </c>
      <c r="D532" s="7" t="s">
        <v>1315</v>
      </c>
      <c r="E532" s="7" t="s">
        <v>474</v>
      </c>
      <c r="F532" s="4" t="n">
        <v>1974</v>
      </c>
      <c r="G532" s="7" t="s">
        <v>1316</v>
      </c>
    </row>
    <row r="533" customFormat="false" ht="13.8" hidden="false" customHeight="false" outlineLevel="0" collapsed="false">
      <c r="A533" s="4" t="s">
        <v>52</v>
      </c>
      <c r="B533" s="7" t="s">
        <v>1317</v>
      </c>
      <c r="C533" s="7" t="s">
        <v>1318</v>
      </c>
      <c r="D533" s="7" t="s">
        <v>1319</v>
      </c>
      <c r="E533" s="7" t="s">
        <v>593</v>
      </c>
      <c r="F533" s="4" t="n">
        <v>1974</v>
      </c>
      <c r="G533" s="7" t="s">
        <v>1320</v>
      </c>
    </row>
    <row r="534" customFormat="false" ht="13.8" hidden="false" customHeight="false" outlineLevel="0" collapsed="false">
      <c r="A534" s="4" t="s">
        <v>52</v>
      </c>
      <c r="B534" s="7" t="s">
        <v>1321</v>
      </c>
      <c r="C534" s="7" t="s">
        <v>1322</v>
      </c>
      <c r="D534" s="7" t="s">
        <v>21</v>
      </c>
      <c r="E534" s="7" t="s">
        <v>593</v>
      </c>
      <c r="F534" s="4" t="n">
        <v>1974</v>
      </c>
      <c r="G534" s="7" t="s">
        <v>1323</v>
      </c>
    </row>
    <row r="535" customFormat="false" ht="13.8" hidden="false" customHeight="false" outlineLevel="0" collapsed="false">
      <c r="A535" s="4" t="s">
        <v>52</v>
      </c>
      <c r="B535" s="7" t="s">
        <v>1324</v>
      </c>
      <c r="C535" s="7" t="s">
        <v>1325</v>
      </c>
      <c r="D535" s="7" t="s">
        <v>1326</v>
      </c>
      <c r="E535" s="7" t="s">
        <v>1135</v>
      </c>
      <c r="F535" s="4" t="n">
        <v>1974</v>
      </c>
      <c r="G535" s="7" t="s">
        <v>1327</v>
      </c>
    </row>
    <row r="536" customFormat="false" ht="13.8" hidden="false" customHeight="false" outlineLevel="0" collapsed="false">
      <c r="A536" s="4" t="s">
        <v>52</v>
      </c>
      <c r="B536" s="17" t="s">
        <v>1328</v>
      </c>
      <c r="C536" s="17" t="s">
        <v>923</v>
      </c>
      <c r="D536" s="17"/>
      <c r="E536" s="17" t="s">
        <v>1329</v>
      </c>
      <c r="F536" s="4" t="n">
        <v>1974</v>
      </c>
      <c r="G536" s="17" t="s">
        <v>1330</v>
      </c>
    </row>
    <row r="537" customFormat="false" ht="13.8" hidden="false" customHeight="false" outlineLevel="0" collapsed="false">
      <c r="A537" s="4" t="s">
        <v>52</v>
      </c>
      <c r="B537" s="7" t="s">
        <v>1102</v>
      </c>
      <c r="C537" s="7" t="s">
        <v>1103</v>
      </c>
      <c r="D537" s="7" t="s">
        <v>1104</v>
      </c>
      <c r="E537" s="7" t="s">
        <v>788</v>
      </c>
      <c r="F537" s="4" t="n">
        <v>1974</v>
      </c>
      <c r="G537" s="7" t="s">
        <v>1331</v>
      </c>
    </row>
    <row r="538" customFormat="false" ht="13.8" hidden="false" customHeight="false" outlineLevel="0" collapsed="false">
      <c r="A538" s="4" t="s">
        <v>52</v>
      </c>
      <c r="B538" s="7" t="s">
        <v>1332</v>
      </c>
      <c r="C538" s="7" t="s">
        <v>1333</v>
      </c>
      <c r="D538" s="7" t="s">
        <v>1334</v>
      </c>
      <c r="E538" s="7" t="s">
        <v>806</v>
      </c>
      <c r="F538" s="4" t="n">
        <v>1974</v>
      </c>
      <c r="G538" s="7" t="s">
        <v>1335</v>
      </c>
    </row>
    <row r="539" customFormat="false" ht="13.8" hidden="false" customHeight="false" outlineLevel="0" collapsed="false">
      <c r="A539" s="4" t="s">
        <v>52</v>
      </c>
      <c r="B539" s="7" t="s">
        <v>1336</v>
      </c>
      <c r="C539" s="7" t="s">
        <v>1337</v>
      </c>
      <c r="D539" s="7" t="s">
        <v>1338</v>
      </c>
      <c r="E539" s="7" t="s">
        <v>1339</v>
      </c>
      <c r="F539" s="4" t="n">
        <v>1974</v>
      </c>
      <c r="G539" s="7" t="s">
        <v>1340</v>
      </c>
    </row>
    <row r="540" customFormat="false" ht="13.8" hidden="false" customHeight="false" outlineLevel="0" collapsed="false">
      <c r="A540" s="4" t="s">
        <v>52</v>
      </c>
      <c r="B540" s="7" t="s">
        <v>1341</v>
      </c>
      <c r="C540" s="7" t="s">
        <v>1342</v>
      </c>
      <c r="D540" s="7" t="s">
        <v>1343</v>
      </c>
      <c r="E540" s="7" t="s">
        <v>1135</v>
      </c>
      <c r="F540" s="4" t="n">
        <v>1974</v>
      </c>
      <c r="G540" s="7" t="s">
        <v>1344</v>
      </c>
    </row>
    <row r="541" customFormat="false" ht="13.8" hidden="false" customHeight="false" outlineLevel="0" collapsed="false">
      <c r="A541" s="4" t="s">
        <v>52</v>
      </c>
      <c r="B541" s="7" t="s">
        <v>1345</v>
      </c>
      <c r="C541" s="7" t="s">
        <v>165</v>
      </c>
      <c r="D541" s="7" t="s">
        <v>191</v>
      </c>
      <c r="E541" s="7" t="s">
        <v>593</v>
      </c>
      <c r="F541" s="4" t="n">
        <v>1974</v>
      </c>
      <c r="G541" s="7" t="s">
        <v>1346</v>
      </c>
    </row>
    <row r="542" customFormat="false" ht="13.8" hidden="false" customHeight="false" outlineLevel="0" collapsed="false">
      <c r="A542" s="4" t="s">
        <v>52</v>
      </c>
      <c r="B542" s="7" t="s">
        <v>593</v>
      </c>
      <c r="C542" s="7" t="s">
        <v>102</v>
      </c>
      <c r="D542" s="7" t="s">
        <v>660</v>
      </c>
      <c r="E542" s="7" t="s">
        <v>1135</v>
      </c>
      <c r="F542" s="4" t="n">
        <v>1974</v>
      </c>
      <c r="G542" s="7" t="s">
        <v>1347</v>
      </c>
    </row>
    <row r="543" customFormat="false" ht="13.8" hidden="false" customHeight="false" outlineLevel="0" collapsed="false">
      <c r="A543" s="4" t="s">
        <v>52</v>
      </c>
      <c r="B543" s="7" t="s">
        <v>1348</v>
      </c>
      <c r="C543" s="7" t="s">
        <v>1349</v>
      </c>
      <c r="D543" s="7" t="s">
        <v>1348</v>
      </c>
      <c r="E543" s="7" t="s">
        <v>593</v>
      </c>
      <c r="F543" s="4" t="n">
        <v>1974</v>
      </c>
      <c r="G543" s="7" t="s">
        <v>1350</v>
      </c>
    </row>
    <row r="544" customFormat="false" ht="13.8" hidden="false" customHeight="false" outlineLevel="0" collapsed="false">
      <c r="A544" s="4" t="s">
        <v>52</v>
      </c>
      <c r="B544" s="7" t="s">
        <v>1351</v>
      </c>
      <c r="C544" s="7" t="s">
        <v>580</v>
      </c>
      <c r="D544" s="7" t="s">
        <v>109</v>
      </c>
      <c r="E544" s="7" t="s">
        <v>1278</v>
      </c>
      <c r="F544" s="4" t="n">
        <v>1974</v>
      </c>
      <c r="G544" s="7" t="s">
        <v>1352</v>
      </c>
    </row>
    <row r="545" customFormat="false" ht="13.8" hidden="false" customHeight="false" outlineLevel="0" collapsed="false">
      <c r="A545" s="4" t="s">
        <v>52</v>
      </c>
      <c r="B545" s="7" t="s">
        <v>1353</v>
      </c>
      <c r="C545" s="7" t="s">
        <v>1048</v>
      </c>
      <c r="D545" s="7" t="s">
        <v>773</v>
      </c>
      <c r="E545" s="7" t="s">
        <v>1135</v>
      </c>
      <c r="F545" s="4" t="n">
        <v>1974</v>
      </c>
      <c r="G545" s="7" t="s">
        <v>1354</v>
      </c>
    </row>
    <row r="546" customFormat="false" ht="13.8" hidden="false" customHeight="false" outlineLevel="0" collapsed="false">
      <c r="A546" s="4" t="s">
        <v>52</v>
      </c>
      <c r="B546" s="7" t="s">
        <v>1355</v>
      </c>
      <c r="C546" s="7" t="s">
        <v>20</v>
      </c>
      <c r="D546" s="7" t="s">
        <v>101</v>
      </c>
      <c r="E546" s="7" t="s">
        <v>1278</v>
      </c>
      <c r="F546" s="4" t="n">
        <v>1974</v>
      </c>
      <c r="G546" s="7" t="s">
        <v>1356</v>
      </c>
    </row>
    <row r="547" customFormat="false" ht="13.8" hidden="false" customHeight="false" outlineLevel="0" collapsed="false">
      <c r="A547" s="4" t="s">
        <v>52</v>
      </c>
      <c r="B547" s="7" t="s">
        <v>1357</v>
      </c>
      <c r="C547" s="7" t="s">
        <v>109</v>
      </c>
      <c r="D547" s="7" t="s">
        <v>970</v>
      </c>
      <c r="E547" s="7" t="s">
        <v>1278</v>
      </c>
      <c r="F547" s="4" t="n">
        <v>1974</v>
      </c>
      <c r="G547" s="7" t="s">
        <v>1358</v>
      </c>
    </row>
    <row r="548" customFormat="false" ht="13.8" hidden="false" customHeight="false" outlineLevel="0" collapsed="false">
      <c r="A548" s="4" t="s">
        <v>52</v>
      </c>
      <c r="B548" s="7" t="s">
        <v>1359</v>
      </c>
      <c r="C548" s="7" t="s">
        <v>1190</v>
      </c>
      <c r="D548" s="7" t="s">
        <v>101</v>
      </c>
      <c r="E548" s="7" t="s">
        <v>1107</v>
      </c>
      <c r="F548" s="4" t="n">
        <v>1974</v>
      </c>
      <c r="G548" s="7" t="s">
        <v>1360</v>
      </c>
    </row>
    <row r="549" customFormat="false" ht="13.8" hidden="false" customHeight="false" outlineLevel="0" collapsed="false">
      <c r="A549" s="4" t="s">
        <v>52</v>
      </c>
      <c r="B549" s="7" t="s">
        <v>1361</v>
      </c>
      <c r="C549" s="7" t="s">
        <v>1362</v>
      </c>
      <c r="D549" s="7" t="s">
        <v>1363</v>
      </c>
      <c r="E549" s="7" t="s">
        <v>1006</v>
      </c>
      <c r="F549" s="4" t="n">
        <v>1974</v>
      </c>
      <c r="G549" s="7" t="s">
        <v>1364</v>
      </c>
    </row>
    <row r="550" customFormat="false" ht="13.8" hidden="false" customHeight="false" outlineLevel="0" collapsed="false">
      <c r="A550" s="4" t="s">
        <v>52</v>
      </c>
      <c r="B550" s="7" t="s">
        <v>1365</v>
      </c>
      <c r="C550" s="7" t="s">
        <v>1314</v>
      </c>
      <c r="D550" s="7" t="s">
        <v>409</v>
      </c>
      <c r="E550" s="7" t="s">
        <v>1278</v>
      </c>
      <c r="F550" s="4" t="n">
        <v>1974</v>
      </c>
      <c r="G550" s="7" t="s">
        <v>1366</v>
      </c>
    </row>
    <row r="551" customFormat="false" ht="13.8" hidden="false" customHeight="false" outlineLevel="0" collapsed="false">
      <c r="A551" s="4" t="s">
        <v>52</v>
      </c>
      <c r="B551" s="7" t="s">
        <v>1367</v>
      </c>
      <c r="C551" s="7" t="s">
        <v>38</v>
      </c>
      <c r="D551" s="7"/>
      <c r="E551" s="7" t="s">
        <v>727</v>
      </c>
      <c r="F551" s="4" t="n">
        <v>1974</v>
      </c>
      <c r="G551" s="7" t="s">
        <v>1368</v>
      </c>
    </row>
    <row r="552" customFormat="false" ht="13.8" hidden="false" customHeight="false" outlineLevel="0" collapsed="false">
      <c r="A552" s="4" t="s">
        <v>52</v>
      </c>
      <c r="B552" s="7" t="s">
        <v>1369</v>
      </c>
      <c r="C552" s="7" t="s">
        <v>24</v>
      </c>
      <c r="D552" s="7" t="s">
        <v>1370</v>
      </c>
      <c r="E552" s="7" t="s">
        <v>1371</v>
      </c>
      <c r="F552" s="4" t="n">
        <v>1974</v>
      </c>
      <c r="G552" s="7" t="s">
        <v>1372</v>
      </c>
    </row>
    <row r="553" customFormat="false" ht="13.8" hidden="false" customHeight="false" outlineLevel="0" collapsed="false">
      <c r="A553" s="4" t="s">
        <v>52</v>
      </c>
      <c r="B553" s="17" t="s">
        <v>1373</v>
      </c>
      <c r="C553" s="17" t="s">
        <v>109</v>
      </c>
      <c r="D553" s="17" t="s">
        <v>1374</v>
      </c>
      <c r="E553" s="17" t="s">
        <v>1107</v>
      </c>
      <c r="F553" s="4" t="n">
        <v>1974</v>
      </c>
      <c r="G553" s="17" t="s">
        <v>1375</v>
      </c>
    </row>
    <row r="554" customFormat="false" ht="13.8" hidden="false" customHeight="false" outlineLevel="0" collapsed="false">
      <c r="A554" s="4" t="s">
        <v>52</v>
      </c>
      <c r="B554" s="7" t="s">
        <v>1376</v>
      </c>
      <c r="C554" s="7" t="s">
        <v>580</v>
      </c>
      <c r="D554" s="7"/>
      <c r="E554" s="7" t="s">
        <v>788</v>
      </c>
      <c r="F554" s="4" t="n">
        <v>1974</v>
      </c>
      <c r="G554" s="7" t="s">
        <v>1377</v>
      </c>
    </row>
    <row r="555" customFormat="false" ht="13.8" hidden="false" customHeight="false" outlineLevel="0" collapsed="false">
      <c r="A555" s="4" t="s">
        <v>52</v>
      </c>
      <c r="B555" s="7" t="s">
        <v>395</v>
      </c>
      <c r="C555" s="7" t="s">
        <v>101</v>
      </c>
      <c r="D555" s="7"/>
      <c r="E555" s="7" t="s">
        <v>804</v>
      </c>
      <c r="F555" s="4" t="n">
        <v>1974</v>
      </c>
      <c r="G555" s="7" t="s">
        <v>1378</v>
      </c>
    </row>
    <row r="556" customFormat="false" ht="13.8" hidden="false" customHeight="false" outlineLevel="0" collapsed="false">
      <c r="A556" s="4" t="s">
        <v>52</v>
      </c>
      <c r="B556" s="7" t="s">
        <v>1379</v>
      </c>
      <c r="C556" s="7" t="s">
        <v>272</v>
      </c>
      <c r="D556" s="7" t="s">
        <v>102</v>
      </c>
      <c r="E556" s="7" t="s">
        <v>1135</v>
      </c>
      <c r="F556" s="4" t="n">
        <v>1974</v>
      </c>
      <c r="G556" s="7" t="s">
        <v>1380</v>
      </c>
    </row>
    <row r="557" customFormat="false" ht="13.8" hidden="false" customHeight="false" outlineLevel="0" collapsed="false">
      <c r="A557" s="4" t="s">
        <v>245</v>
      </c>
      <c r="B557" s="7" t="s">
        <v>832</v>
      </c>
      <c r="C557" s="7" t="s">
        <v>600</v>
      </c>
      <c r="D557" s="7" t="s">
        <v>571</v>
      </c>
      <c r="E557" s="7" t="s">
        <v>1135</v>
      </c>
      <c r="F557" s="4" t="n">
        <v>1974</v>
      </c>
      <c r="G557" s="7" t="s">
        <v>1381</v>
      </c>
    </row>
    <row r="558" customFormat="false" ht="13.8" hidden="false" customHeight="false" outlineLevel="0" collapsed="false">
      <c r="A558" s="4" t="s">
        <v>245</v>
      </c>
      <c r="B558" s="7" t="s">
        <v>1382</v>
      </c>
      <c r="C558" s="7" t="s">
        <v>915</v>
      </c>
      <c r="D558" s="7" t="s">
        <v>710</v>
      </c>
      <c r="E558" s="7" t="s">
        <v>474</v>
      </c>
      <c r="F558" s="4" t="n">
        <v>1974</v>
      </c>
      <c r="G558" s="7" t="s">
        <v>1383</v>
      </c>
    </row>
    <row r="559" customFormat="false" ht="13.8" hidden="false" customHeight="false" outlineLevel="0" collapsed="false">
      <c r="A559" s="4" t="s">
        <v>245</v>
      </c>
      <c r="B559" s="7" t="s">
        <v>1384</v>
      </c>
      <c r="C559" s="7" t="s">
        <v>956</v>
      </c>
      <c r="D559" s="7"/>
      <c r="E559" s="7" t="s">
        <v>621</v>
      </c>
      <c r="F559" s="4" t="n">
        <v>1974</v>
      </c>
      <c r="G559" s="7" t="s">
        <v>1385</v>
      </c>
    </row>
    <row r="560" customFormat="false" ht="13.8" hidden="false" customHeight="false" outlineLevel="0" collapsed="false">
      <c r="A560" s="4" t="s">
        <v>245</v>
      </c>
      <c r="B560" s="7" t="s">
        <v>1386</v>
      </c>
      <c r="C560" s="7" t="s">
        <v>1387</v>
      </c>
      <c r="D560" s="7" t="s">
        <v>1388</v>
      </c>
      <c r="E560" s="7" t="s">
        <v>1054</v>
      </c>
      <c r="F560" s="4" t="n">
        <v>1974</v>
      </c>
      <c r="G560" s="7" t="s">
        <v>1389</v>
      </c>
    </row>
    <row r="561" customFormat="false" ht="13.8" hidden="false" customHeight="false" outlineLevel="0" collapsed="false">
      <c r="A561" s="4" t="s">
        <v>245</v>
      </c>
      <c r="B561" s="7" t="s">
        <v>347</v>
      </c>
      <c r="C561" s="7" t="s">
        <v>1015</v>
      </c>
      <c r="D561" s="7" t="s">
        <v>410</v>
      </c>
      <c r="E561" s="7" t="s">
        <v>788</v>
      </c>
      <c r="F561" s="4" t="n">
        <v>1974</v>
      </c>
      <c r="G561" s="7" t="s">
        <v>1390</v>
      </c>
    </row>
    <row r="562" customFormat="false" ht="13.8" hidden="false" customHeight="false" outlineLevel="0" collapsed="false">
      <c r="A562" s="4" t="s">
        <v>245</v>
      </c>
      <c r="B562" s="7" t="s">
        <v>1391</v>
      </c>
      <c r="C562" s="7" t="s">
        <v>548</v>
      </c>
      <c r="D562" s="7" t="s">
        <v>1392</v>
      </c>
      <c r="E562" s="7" t="s">
        <v>820</v>
      </c>
      <c r="F562" s="4" t="n">
        <v>1974</v>
      </c>
      <c r="G562" s="7" t="s">
        <v>1393</v>
      </c>
    </row>
    <row r="563" customFormat="false" ht="13.8" hidden="false" customHeight="false" outlineLevel="0" collapsed="false">
      <c r="A563" s="4" t="s">
        <v>245</v>
      </c>
      <c r="B563" s="7" t="s">
        <v>1394</v>
      </c>
      <c r="C563" s="7" t="s">
        <v>619</v>
      </c>
      <c r="D563" s="7"/>
      <c r="E563" s="7" t="s">
        <v>1339</v>
      </c>
      <c r="F563" s="4" t="n">
        <v>1974</v>
      </c>
      <c r="G563" s="7" t="s">
        <v>1395</v>
      </c>
    </row>
    <row r="564" customFormat="false" ht="13.8" hidden="false" customHeight="false" outlineLevel="0" collapsed="false">
      <c r="A564" s="4" t="s">
        <v>245</v>
      </c>
      <c r="B564" s="7" t="s">
        <v>1212</v>
      </c>
      <c r="C564" s="7" t="s">
        <v>1213</v>
      </c>
      <c r="D564" s="7" t="s">
        <v>1214</v>
      </c>
      <c r="E564" s="7" t="s">
        <v>1054</v>
      </c>
      <c r="F564" s="4" t="n">
        <v>1974</v>
      </c>
      <c r="G564" s="7" t="s">
        <v>1396</v>
      </c>
    </row>
    <row r="565" customFormat="false" ht="13.8" hidden="false" customHeight="false" outlineLevel="0" collapsed="false">
      <c r="A565" s="4" t="s">
        <v>245</v>
      </c>
      <c r="B565" s="7" t="s">
        <v>1397</v>
      </c>
      <c r="C565" s="7" t="s">
        <v>309</v>
      </c>
      <c r="D565" s="7" t="s">
        <v>1398</v>
      </c>
      <c r="E565" s="7" t="s">
        <v>1278</v>
      </c>
      <c r="F565" s="4" t="n">
        <v>1974</v>
      </c>
      <c r="G565" s="7" t="s">
        <v>1399</v>
      </c>
    </row>
    <row r="566" customFormat="false" ht="13.8" hidden="false" customHeight="false" outlineLevel="0" collapsed="false">
      <c r="A566" s="4" t="s">
        <v>245</v>
      </c>
      <c r="B566" s="7" t="s">
        <v>1400</v>
      </c>
      <c r="C566" s="7" t="s">
        <v>923</v>
      </c>
      <c r="D566" s="7" t="s">
        <v>1401</v>
      </c>
      <c r="E566" s="7" t="s">
        <v>1130</v>
      </c>
      <c r="F566" s="4" t="n">
        <v>1974</v>
      </c>
      <c r="G566" s="7" t="s">
        <v>1402</v>
      </c>
    </row>
    <row r="567" customFormat="false" ht="13.8" hidden="false" customHeight="false" outlineLevel="0" collapsed="false">
      <c r="A567" s="4" t="s">
        <v>245</v>
      </c>
      <c r="B567" s="7" t="s">
        <v>39</v>
      </c>
      <c r="C567" s="7" t="s">
        <v>102</v>
      </c>
      <c r="D567" s="7" t="s">
        <v>377</v>
      </c>
      <c r="E567" s="7" t="s">
        <v>1132</v>
      </c>
      <c r="F567" s="4" t="n">
        <v>1974</v>
      </c>
      <c r="G567" s="7" t="s">
        <v>1403</v>
      </c>
    </row>
    <row r="568" customFormat="false" ht="13.8" hidden="false" customHeight="false" outlineLevel="0" collapsed="false">
      <c r="B568" s="2"/>
      <c r="C568" s="2"/>
      <c r="D568" s="7"/>
      <c r="E568" s="7"/>
      <c r="G568" s="23"/>
    </row>
    <row r="569" customFormat="false" ht="13.8" hidden="false" customHeight="false" outlineLevel="0" collapsed="false">
      <c r="A569" s="4" t="s">
        <v>52</v>
      </c>
      <c r="B569" s="7" t="s">
        <v>1404</v>
      </c>
      <c r="C569" s="7" t="s">
        <v>1405</v>
      </c>
      <c r="D569" s="7" t="s">
        <v>347</v>
      </c>
      <c r="E569" s="7" t="s">
        <v>1132</v>
      </c>
      <c r="F569" s="4" t="n">
        <v>1975</v>
      </c>
      <c r="G569" s="7" t="s">
        <v>1406</v>
      </c>
    </row>
    <row r="570" customFormat="false" ht="13.8" hidden="false" customHeight="false" outlineLevel="0" collapsed="false">
      <c r="A570" s="4" t="s">
        <v>52</v>
      </c>
      <c r="B570" s="7" t="s">
        <v>1407</v>
      </c>
      <c r="C570" s="7" t="s">
        <v>1408</v>
      </c>
      <c r="D570" s="7"/>
      <c r="E570" s="7" t="s">
        <v>1409</v>
      </c>
      <c r="F570" s="4" t="n">
        <v>1975</v>
      </c>
      <c r="G570" s="7" t="str">
        <f aca="false">HYPERLINK("http://uwashingtonworldcatorgoffcampuslibwashingtonedu/title/economic-impacts-of-forest-fires-the-entiat-case/oclc/4745423&amp;referer=brief_results","Economic impacts of forest fires, the Entiat case")</f>
        <v>Economic impacts of forest fires, the Entiat case</v>
      </c>
    </row>
    <row r="571" customFormat="false" ht="13.8" hidden="false" customHeight="false" outlineLevel="0" collapsed="false">
      <c r="A571" s="4" t="s">
        <v>52</v>
      </c>
      <c r="B571" s="7" t="s">
        <v>1410</v>
      </c>
      <c r="C571" s="7" t="s">
        <v>1411</v>
      </c>
      <c r="D571" s="7" t="s">
        <v>417</v>
      </c>
      <c r="E571" s="7" t="s">
        <v>1278</v>
      </c>
      <c r="F571" s="4" t="n">
        <v>1975</v>
      </c>
      <c r="G571" s="7" t="s">
        <v>1412</v>
      </c>
    </row>
    <row r="572" customFormat="false" ht="13.8" hidden="false" customHeight="false" outlineLevel="0" collapsed="false">
      <c r="A572" s="4" t="s">
        <v>52</v>
      </c>
      <c r="B572" s="7" t="s">
        <v>1413</v>
      </c>
      <c r="C572" s="7" t="s">
        <v>1414</v>
      </c>
      <c r="D572" s="7"/>
      <c r="E572" s="7" t="s">
        <v>1135</v>
      </c>
      <c r="F572" s="4" t="n">
        <v>1975</v>
      </c>
      <c r="G572" s="7" t="s">
        <v>1415</v>
      </c>
    </row>
    <row r="573" customFormat="false" ht="13.8" hidden="false" customHeight="false" outlineLevel="0" collapsed="false">
      <c r="A573" s="4" t="s">
        <v>52</v>
      </c>
      <c r="B573" s="7" t="s">
        <v>1416</v>
      </c>
      <c r="C573" s="7" t="s">
        <v>1417</v>
      </c>
      <c r="D573" s="7" t="s">
        <v>881</v>
      </c>
      <c r="E573" s="7" t="s">
        <v>1418</v>
      </c>
      <c r="F573" s="4" t="n">
        <v>1975</v>
      </c>
      <c r="G573" s="7" t="str">
        <f aca="false">HYPERLINK("http://uwashingtonworldcatorgoffcampuslibwashingtonedu/title/identifying-and-developing-off-road-recreational-vehicle-use-areas-case-in-point-red-deer-hill-manitoba/oclc/7318722&amp;referer=brief_results","Identifying and developing off-road recreational vehicle-use areas (case in point: Red Deer Hill, Manitoba)")</f>
        <v>Identifying and developing off-road recreational vehicle-use areas (case in point: Red Deer Hill, Manitoba)</v>
      </c>
    </row>
    <row r="574" customFormat="false" ht="13.8" hidden="false" customHeight="false" outlineLevel="0" collapsed="false">
      <c r="A574" s="4" t="s">
        <v>52</v>
      </c>
      <c r="B574" s="7" t="s">
        <v>1419</v>
      </c>
      <c r="C574" s="7" t="s">
        <v>239</v>
      </c>
      <c r="D574" s="7" t="s">
        <v>1420</v>
      </c>
      <c r="E574" s="7" t="s">
        <v>1006</v>
      </c>
      <c r="F574" s="4" t="n">
        <v>1975</v>
      </c>
      <c r="G574" s="7" t="str">
        <f aca="false">HYPERLINK("http://uwashingtonworldcatorgoffcampuslibwashingtonedu/title/biology-of-poria-weirii-sexuality-and-effect-on-height-growth-of-douglas-fir/oclc/7384461&amp;referer=brief_results","Biology of Poria weirii; sexuality and effect on height growth of Douglas-fir")</f>
        <v>Biology of Poria weirii; sexuality and effect on height growth of Douglas-fir</v>
      </c>
    </row>
    <row r="575" customFormat="false" ht="13.8" hidden="false" customHeight="false" outlineLevel="0" collapsed="false">
      <c r="A575" s="4" t="s">
        <v>52</v>
      </c>
      <c r="B575" s="7" t="s">
        <v>1421</v>
      </c>
      <c r="C575" s="7" t="s">
        <v>309</v>
      </c>
      <c r="D575" s="7" t="s">
        <v>734</v>
      </c>
      <c r="E575" s="7" t="s">
        <v>474</v>
      </c>
      <c r="F575" s="4" t="n">
        <v>1975</v>
      </c>
      <c r="G575" s="7" t="s">
        <v>1422</v>
      </c>
    </row>
    <row r="576" customFormat="false" ht="13.8" hidden="false" customHeight="false" outlineLevel="0" collapsed="false">
      <c r="A576" s="4" t="s">
        <v>52</v>
      </c>
      <c r="B576" s="7" t="s">
        <v>355</v>
      </c>
      <c r="C576" s="7" t="s">
        <v>505</v>
      </c>
      <c r="D576" s="7" t="s">
        <v>1423</v>
      </c>
      <c r="E576" s="7" t="s">
        <v>1424</v>
      </c>
      <c r="F576" s="4" t="n">
        <v>1975</v>
      </c>
      <c r="G576" s="7" t="s">
        <v>1425</v>
      </c>
    </row>
    <row r="577" customFormat="false" ht="13.8" hidden="false" customHeight="false" outlineLevel="0" collapsed="false">
      <c r="A577" s="4" t="s">
        <v>52</v>
      </c>
      <c r="B577" s="7" t="s">
        <v>1426</v>
      </c>
      <c r="C577" s="7" t="s">
        <v>923</v>
      </c>
      <c r="D577" s="7" t="s">
        <v>519</v>
      </c>
      <c r="E577" s="7" t="s">
        <v>1339</v>
      </c>
      <c r="F577" s="4" t="n">
        <v>1975</v>
      </c>
      <c r="G577" s="7" t="s">
        <v>1427</v>
      </c>
    </row>
    <row r="578" customFormat="false" ht="13.8" hidden="false" customHeight="false" outlineLevel="0" collapsed="false">
      <c r="A578" s="4" t="s">
        <v>52</v>
      </c>
      <c r="B578" s="7" t="s">
        <v>1428</v>
      </c>
      <c r="C578" s="7" t="s">
        <v>151</v>
      </c>
      <c r="D578" s="7" t="s">
        <v>239</v>
      </c>
      <c r="E578" s="7" t="s">
        <v>1054</v>
      </c>
      <c r="F578" s="4" t="n">
        <v>1975</v>
      </c>
      <c r="G578" s="7" t="s">
        <v>1429</v>
      </c>
    </row>
    <row r="579" customFormat="false" ht="13.8" hidden="false" customHeight="false" outlineLevel="0" collapsed="false">
      <c r="A579" s="4" t="s">
        <v>52</v>
      </c>
      <c r="B579" s="7" t="s">
        <v>1430</v>
      </c>
      <c r="C579" s="7" t="s">
        <v>1431</v>
      </c>
      <c r="D579" s="7" t="s">
        <v>1432</v>
      </c>
      <c r="E579" s="7" t="s">
        <v>593</v>
      </c>
      <c r="F579" s="4" t="n">
        <v>1975</v>
      </c>
      <c r="G579" s="7" t="s">
        <v>1433</v>
      </c>
    </row>
    <row r="580" customFormat="false" ht="13.8" hidden="false" customHeight="false" outlineLevel="0" collapsed="false">
      <c r="A580" s="4" t="s">
        <v>52</v>
      </c>
      <c r="B580" s="7" t="s">
        <v>1434</v>
      </c>
      <c r="C580" s="7" t="s">
        <v>580</v>
      </c>
      <c r="D580" s="7" t="s">
        <v>438</v>
      </c>
      <c r="E580" s="7" t="s">
        <v>788</v>
      </c>
      <c r="F580" s="4" t="n">
        <v>1975</v>
      </c>
      <c r="G580" s="7" t="s">
        <v>1435</v>
      </c>
    </row>
    <row r="581" customFormat="false" ht="13.8" hidden="false" customHeight="false" outlineLevel="0" collapsed="false">
      <c r="A581" s="4" t="s">
        <v>52</v>
      </c>
      <c r="B581" s="7" t="s">
        <v>1436</v>
      </c>
      <c r="C581" s="7" t="s">
        <v>1437</v>
      </c>
      <c r="D581" s="7" t="s">
        <v>1438</v>
      </c>
      <c r="E581" s="7" t="s">
        <v>1006</v>
      </c>
      <c r="F581" s="4" t="n">
        <v>1975</v>
      </c>
      <c r="G581" s="7" t="s">
        <v>1439</v>
      </c>
    </row>
    <row r="582" customFormat="false" ht="13.8" hidden="false" customHeight="false" outlineLevel="0" collapsed="false">
      <c r="B582" s="2"/>
      <c r="C582" s="2"/>
      <c r="D582" s="2"/>
      <c r="E582" s="2"/>
    </row>
    <row r="583" customFormat="false" ht="13.8" hidden="false" customHeight="false" outlineLevel="0" collapsed="false">
      <c r="A583" s="4" t="s">
        <v>52</v>
      </c>
      <c r="B583" s="7" t="s">
        <v>1440</v>
      </c>
      <c r="C583" s="7" t="s">
        <v>101</v>
      </c>
      <c r="D583" s="7" t="s">
        <v>1441</v>
      </c>
      <c r="E583" s="7" t="s">
        <v>1054</v>
      </c>
      <c r="F583" s="4" t="n">
        <v>1975</v>
      </c>
      <c r="G583" s="7" t="str">
        <f aca="false">HYPERLINK("http://uwashingtonworldcatorgoffcampuslibwashingtonedu/title/linear-release-rate-dispenser-for-insect-pheromones/oclc/7516036&amp;referer=brief_results","Linear release rate dispenser for insect pheromones")</f>
        <v>Linear release rate dispenser for insect pheromones</v>
      </c>
    </row>
    <row r="584" customFormat="false" ht="13.8" hidden="false" customHeight="false" outlineLevel="0" collapsed="false">
      <c r="A584" s="16" t="s">
        <v>52</v>
      </c>
      <c r="B584" s="17" t="s">
        <v>1442</v>
      </c>
      <c r="C584" s="17" t="s">
        <v>747</v>
      </c>
      <c r="D584" s="17"/>
      <c r="E584" s="17" t="s">
        <v>851</v>
      </c>
      <c r="F584" s="4" t="n">
        <v>1975</v>
      </c>
      <c r="G584" s="26" t="s">
        <v>1443</v>
      </c>
    </row>
    <row r="585" customFormat="false" ht="13.8" hidden="false" customHeight="false" outlineLevel="0" collapsed="false">
      <c r="A585" s="4" t="s">
        <v>52</v>
      </c>
      <c r="B585" s="7" t="s">
        <v>1064</v>
      </c>
      <c r="C585" s="7" t="s">
        <v>1444</v>
      </c>
      <c r="D585" s="7" t="s">
        <v>416</v>
      </c>
      <c r="E585" s="7" t="s">
        <v>804</v>
      </c>
      <c r="F585" s="4" t="n">
        <v>1975</v>
      </c>
      <c r="G585" s="7" t="s">
        <v>1445</v>
      </c>
    </row>
    <row r="586" customFormat="false" ht="13.8" hidden="false" customHeight="false" outlineLevel="0" collapsed="false">
      <c r="A586" s="4" t="s">
        <v>52</v>
      </c>
      <c r="B586" s="7" t="s">
        <v>1446</v>
      </c>
      <c r="C586" s="7" t="s">
        <v>1447</v>
      </c>
      <c r="D586" s="7" t="s">
        <v>466</v>
      </c>
      <c r="E586" s="7" t="s">
        <v>474</v>
      </c>
      <c r="F586" s="4" t="n">
        <v>1975</v>
      </c>
      <c r="G586" s="7" t="str">
        <f aca="false">HYPERLINK("http://uwashingtonworldcatorgoffcampuslibwashingtonedu/title/interpretation-as-a-management-tool-for-sections-of-the-malheur-national-wildlife-refuge-harney-county-oregon/oclc/7516100&amp;referer=brief_results","Interpretation as a management tool for sections of the Malheur National Wildlife Refuge, Harney County, Oregon")</f>
        <v>Interpretation as a management tool for sections of the Malheur National Wildlife Refuge, Harney County, Oregon</v>
      </c>
    </row>
    <row r="587" customFormat="false" ht="13.8" hidden="false" customHeight="false" outlineLevel="0" collapsed="false">
      <c r="A587" s="16" t="s">
        <v>52</v>
      </c>
      <c r="B587" s="7" t="s">
        <v>972</v>
      </c>
      <c r="C587" s="7" t="s">
        <v>20</v>
      </c>
      <c r="D587" s="7" t="s">
        <v>133</v>
      </c>
      <c r="E587" s="7" t="s">
        <v>1278</v>
      </c>
      <c r="F587" s="4" t="n">
        <v>1975</v>
      </c>
      <c r="G587" s="7" t="s">
        <v>1448</v>
      </c>
    </row>
    <row r="588" customFormat="false" ht="13.8" hidden="false" customHeight="false" outlineLevel="0" collapsed="false">
      <c r="A588" s="4" t="s">
        <v>52</v>
      </c>
      <c r="B588" s="7" t="s">
        <v>1449</v>
      </c>
      <c r="C588" s="7" t="s">
        <v>895</v>
      </c>
      <c r="D588" s="7" t="s">
        <v>21</v>
      </c>
      <c r="E588" s="7" t="s">
        <v>1430</v>
      </c>
      <c r="F588" s="4" t="n">
        <v>1975</v>
      </c>
      <c r="G588" s="7" t="str">
        <f aca="false">HYPERLINK("http://uwashingtonworldcatorgoffcampuslibwashingtonedu/title/ecology-of-the-wintering-bald-eagles-on-the-skagit-river-washington/oclc/5303075&amp;referer=brief_results","Ecology of the wintering bald eagles on the Skagit River, Washington")</f>
        <v>Ecology of the wintering bald eagles on the Skagit River, Washington</v>
      </c>
    </row>
    <row r="589" customFormat="false" ht="13.8" hidden="false" customHeight="false" outlineLevel="0" collapsed="false">
      <c r="A589" s="4" t="s">
        <v>52</v>
      </c>
      <c r="B589" s="7" t="s">
        <v>1450</v>
      </c>
      <c r="C589" s="7" t="s">
        <v>535</v>
      </c>
      <c r="D589" s="7"/>
      <c r="E589" s="7" t="s">
        <v>621</v>
      </c>
      <c r="F589" s="4" t="n">
        <v>1975</v>
      </c>
      <c r="G589" s="22" t="s">
        <v>1451</v>
      </c>
    </row>
    <row r="590" customFormat="false" ht="13.8" hidden="false" customHeight="false" outlineLevel="0" collapsed="false">
      <c r="A590" s="16" t="s">
        <v>52</v>
      </c>
      <c r="B590" s="7" t="s">
        <v>1452</v>
      </c>
      <c r="C590" s="7" t="s">
        <v>239</v>
      </c>
      <c r="D590" s="7" t="s">
        <v>377</v>
      </c>
      <c r="E590" s="7" t="s">
        <v>1371</v>
      </c>
      <c r="F590" s="4" t="n">
        <v>1975</v>
      </c>
      <c r="G590" s="7" t="s">
        <v>1453</v>
      </c>
    </row>
    <row r="591" customFormat="false" ht="13.8" hidden="false" customHeight="false" outlineLevel="0" collapsed="false">
      <c r="A591" s="4" t="s">
        <v>52</v>
      </c>
      <c r="B591" s="7" t="s">
        <v>1454</v>
      </c>
      <c r="C591" s="7" t="s">
        <v>21</v>
      </c>
      <c r="D591" s="7" t="s">
        <v>552</v>
      </c>
      <c r="E591" s="7" t="s">
        <v>1024</v>
      </c>
      <c r="F591" s="4" t="n">
        <v>1975</v>
      </c>
      <c r="G591" s="7" t="s">
        <v>1455</v>
      </c>
    </row>
    <row r="592" customFormat="false" ht="13.8" hidden="false" customHeight="false" outlineLevel="0" collapsed="false">
      <c r="A592" s="4" t="s">
        <v>52</v>
      </c>
      <c r="B592" s="7" t="s">
        <v>1456</v>
      </c>
      <c r="C592" s="7" t="s">
        <v>1457</v>
      </c>
      <c r="D592" s="7" t="s">
        <v>1458</v>
      </c>
      <c r="E592" s="7" t="s">
        <v>621</v>
      </c>
      <c r="F592" s="4" t="n">
        <v>1975</v>
      </c>
      <c r="G592" s="7" t="s">
        <v>1459</v>
      </c>
    </row>
    <row r="593" customFormat="false" ht="13.8" hidden="false" customHeight="false" outlineLevel="0" collapsed="false">
      <c r="A593" s="16" t="s">
        <v>52</v>
      </c>
      <c r="B593" s="7" t="s">
        <v>1460</v>
      </c>
      <c r="C593" s="7" t="s">
        <v>1461</v>
      </c>
      <c r="D593" s="7" t="s">
        <v>1462</v>
      </c>
      <c r="E593" s="7" t="s">
        <v>1184</v>
      </c>
      <c r="F593" s="4" t="n">
        <v>1975</v>
      </c>
      <c r="G593" s="7" t="s">
        <v>1463</v>
      </c>
    </row>
    <row r="594" customFormat="false" ht="13.8" hidden="false" customHeight="false" outlineLevel="0" collapsed="false">
      <c r="A594" s="4" t="s">
        <v>52</v>
      </c>
      <c r="B594" s="7" t="s">
        <v>1464</v>
      </c>
      <c r="C594" s="7" t="s">
        <v>76</v>
      </c>
      <c r="D594" s="7" t="s">
        <v>17</v>
      </c>
      <c r="E594" s="7" t="s">
        <v>727</v>
      </c>
      <c r="F594" s="4" t="n">
        <v>1975</v>
      </c>
      <c r="G594" s="7" t="str">
        <f aca="false">HYPERLINK("http://uwashingtonworldcatorgoffcampuslibwashingtonedu/title/impact-of-truck-traffic-and-road-maintenance-on-suspended-sediment-yield-from-a-14-standard-forest-road/oclc/7530394&amp;referer=brief_results","The impact of truck traffic and road maintenance on suspended-sediment yield from a 14' standard forest road")</f>
        <v>The impact of truck traffic and road maintenance on suspended-sediment yield from a 14' standard forest road</v>
      </c>
    </row>
    <row r="595" customFormat="false" ht="13.8" hidden="false" customHeight="false" outlineLevel="0" collapsed="false">
      <c r="A595" s="4" t="s">
        <v>52</v>
      </c>
      <c r="B595" s="7" t="s">
        <v>1465</v>
      </c>
      <c r="C595" s="7" t="s">
        <v>239</v>
      </c>
      <c r="D595" s="7" t="s">
        <v>1466</v>
      </c>
      <c r="E595" s="7" t="s">
        <v>1409</v>
      </c>
      <c r="F595" s="4" t="n">
        <v>1975</v>
      </c>
      <c r="G595" s="7" t="str">
        <f aca="false">HYPERLINK("http://uwashingtonworldcatorgoffcampuslibwashingtonedu/title/evaluation-of-orthophotos-in-forest-management-with-emphasis-on-current-programs-in-the-pacific-northwest/oclc/7565558&amp;referer=brief_results","An evaluation of orthophotos in forest management with emphasis on current programs in the Pacific Northwest")</f>
        <v>An evaluation of orthophotos in forest management with emphasis on current programs in the Pacific Northwest</v>
      </c>
    </row>
    <row r="596" customFormat="false" ht="13.8" hidden="false" customHeight="false" outlineLevel="0" collapsed="false">
      <c r="A596" s="4" t="s">
        <v>245</v>
      </c>
      <c r="B596" s="7" t="s">
        <v>1467</v>
      </c>
      <c r="C596" s="7" t="s">
        <v>711</v>
      </c>
      <c r="D596" s="7" t="s">
        <v>960</v>
      </c>
      <c r="E596" s="7" t="s">
        <v>1297</v>
      </c>
      <c r="F596" s="4" t="n">
        <v>1975</v>
      </c>
      <c r="G596" s="7" t="s">
        <v>1468</v>
      </c>
    </row>
    <row r="597" customFormat="false" ht="13.8" hidden="false" customHeight="false" outlineLevel="0" collapsed="false">
      <c r="A597" s="4" t="s">
        <v>245</v>
      </c>
      <c r="B597" s="7" t="s">
        <v>1469</v>
      </c>
      <c r="C597" s="7" t="s">
        <v>109</v>
      </c>
      <c r="D597" s="7" t="s">
        <v>377</v>
      </c>
      <c r="E597" s="7" t="s">
        <v>1054</v>
      </c>
      <c r="F597" s="4" t="n">
        <v>1975</v>
      </c>
      <c r="G597" s="7" t="s">
        <v>1470</v>
      </c>
    </row>
    <row r="598" customFormat="false" ht="13.8" hidden="false" customHeight="false" outlineLevel="0" collapsed="false">
      <c r="A598" s="4" t="s">
        <v>245</v>
      </c>
      <c r="B598" s="7" t="s">
        <v>845</v>
      </c>
      <c r="C598" s="7" t="s">
        <v>109</v>
      </c>
      <c r="D598" s="7" t="s">
        <v>802</v>
      </c>
      <c r="E598" s="7" t="s">
        <v>806</v>
      </c>
      <c r="F598" s="4" t="n">
        <v>1975</v>
      </c>
      <c r="G598" s="7" t="s">
        <v>1471</v>
      </c>
    </row>
    <row r="599" customFormat="false" ht="13.8" hidden="false" customHeight="false" outlineLevel="0" collapsed="false">
      <c r="A599" s="4" t="s">
        <v>245</v>
      </c>
      <c r="B599" s="7" t="s">
        <v>1472</v>
      </c>
      <c r="C599" s="7" t="s">
        <v>868</v>
      </c>
      <c r="D599" s="7" t="s">
        <v>410</v>
      </c>
      <c r="E599" s="7" t="s">
        <v>901</v>
      </c>
      <c r="F599" s="4" t="n">
        <v>1975</v>
      </c>
      <c r="G599" s="7" t="s">
        <v>1473</v>
      </c>
    </row>
    <row r="600" customFormat="false" ht="13.8" hidden="false" customHeight="false" outlineLevel="0" collapsed="false">
      <c r="A600" s="4" t="s">
        <v>245</v>
      </c>
      <c r="B600" s="7" t="s">
        <v>7</v>
      </c>
      <c r="C600" s="7" t="s">
        <v>309</v>
      </c>
      <c r="D600" s="7" t="s">
        <v>802</v>
      </c>
      <c r="E600" s="7" t="s">
        <v>1409</v>
      </c>
      <c r="F600" s="4" t="n">
        <v>1975</v>
      </c>
      <c r="G600" s="7" t="s">
        <v>1474</v>
      </c>
    </row>
    <row r="601" customFormat="false" ht="13.8" hidden="false" customHeight="false" outlineLevel="0" collapsed="false">
      <c r="A601" s="4" t="s">
        <v>245</v>
      </c>
      <c r="B601" s="7" t="s">
        <v>12</v>
      </c>
      <c r="C601" s="7" t="s">
        <v>535</v>
      </c>
      <c r="D601" s="7" t="s">
        <v>239</v>
      </c>
      <c r="E601" s="7" t="s">
        <v>820</v>
      </c>
      <c r="F601" s="4" t="n">
        <v>1975</v>
      </c>
      <c r="G601" s="7" t="s">
        <v>1475</v>
      </c>
    </row>
    <row r="602" customFormat="false" ht="13.8" hidden="false" customHeight="false" outlineLevel="0" collapsed="false">
      <c r="A602" s="16" t="s">
        <v>245</v>
      </c>
      <c r="B602" s="17" t="s">
        <v>12</v>
      </c>
      <c r="C602" s="17" t="s">
        <v>1296</v>
      </c>
      <c r="D602" s="17" t="s">
        <v>1054</v>
      </c>
      <c r="E602" s="7" t="s">
        <v>10</v>
      </c>
      <c r="F602" s="4" t="n">
        <v>1975</v>
      </c>
      <c r="G602" s="17" t="s">
        <v>1476</v>
      </c>
    </row>
    <row r="603" customFormat="false" ht="13.8" hidden="false" customHeight="false" outlineLevel="0" collapsed="false">
      <c r="A603" s="4" t="s">
        <v>245</v>
      </c>
      <c r="B603" s="7" t="s">
        <v>1477</v>
      </c>
      <c r="C603" s="7" t="s">
        <v>101</v>
      </c>
      <c r="D603" s="7" t="s">
        <v>141</v>
      </c>
      <c r="E603" s="7" t="s">
        <v>593</v>
      </c>
      <c r="F603" s="4" t="n">
        <v>1975</v>
      </c>
      <c r="G603" s="7" t="s">
        <v>1478</v>
      </c>
    </row>
    <row r="604" customFormat="false" ht="13.8" hidden="false" customHeight="false" outlineLevel="0" collapsed="false">
      <c r="A604" s="4" t="s">
        <v>245</v>
      </c>
      <c r="B604" s="7" t="s">
        <v>1479</v>
      </c>
      <c r="C604" s="7" t="s">
        <v>548</v>
      </c>
      <c r="D604" s="7"/>
      <c r="E604" s="7" t="s">
        <v>1184</v>
      </c>
      <c r="F604" s="4" t="n">
        <v>1975</v>
      </c>
      <c r="G604" s="7" t="s">
        <v>1480</v>
      </c>
    </row>
    <row r="605" customFormat="false" ht="13.8" hidden="false" customHeight="false" outlineLevel="0" collapsed="false">
      <c r="A605" s="4" t="s">
        <v>245</v>
      </c>
      <c r="B605" s="7" t="s">
        <v>1456</v>
      </c>
      <c r="C605" s="7" t="s">
        <v>109</v>
      </c>
      <c r="D605" s="7"/>
      <c r="E605" s="7" t="s">
        <v>820</v>
      </c>
      <c r="F605" s="4" t="n">
        <v>1975</v>
      </c>
      <c r="G605" s="7" t="s">
        <v>1481</v>
      </c>
    </row>
    <row r="606" customFormat="false" ht="13.8" hidden="false" customHeight="false" outlineLevel="0" collapsed="false">
      <c r="A606" s="4" t="s">
        <v>245</v>
      </c>
      <c r="B606" s="7" t="s">
        <v>1482</v>
      </c>
      <c r="C606" s="7" t="s">
        <v>109</v>
      </c>
      <c r="D606" s="7" t="s">
        <v>412</v>
      </c>
      <c r="E606" s="7" t="s">
        <v>1184</v>
      </c>
      <c r="F606" s="4" t="n">
        <v>1975</v>
      </c>
      <c r="G606" s="7" t="s">
        <v>1483</v>
      </c>
    </row>
    <row r="607" customFormat="false" ht="13.8" hidden="false" customHeight="false" outlineLevel="0" collapsed="false">
      <c r="A607" s="4" t="s">
        <v>245</v>
      </c>
      <c r="B607" s="7" t="s">
        <v>927</v>
      </c>
      <c r="C607" s="7" t="s">
        <v>1484</v>
      </c>
      <c r="D607" s="7"/>
      <c r="E607" s="7" t="s">
        <v>1297</v>
      </c>
      <c r="F607" s="4" t="n">
        <v>1975</v>
      </c>
      <c r="G607" s="7" t="str">
        <f aca="false">HYPERLINK("http://uwashingtonworldcatorgoffcampuslibwashingtonedu/title/plane-modeling-and-analysis-of-fiber-system/oclc/7568576&amp;referer=brief_results","Plane modeling and analysis of fiber system")</f>
        <v>Plane modeling and analysis of fiber system</v>
      </c>
    </row>
    <row r="608" customFormat="false" ht="13.8" hidden="false" customHeight="false" outlineLevel="0" collapsed="false">
      <c r="B608" s="2"/>
      <c r="C608" s="2"/>
      <c r="D608" s="7"/>
      <c r="E608" s="7"/>
      <c r="G608" s="23"/>
    </row>
    <row r="609" customFormat="false" ht="13.8" hidden="false" customHeight="false" outlineLevel="0" collapsed="false">
      <c r="A609" s="4" t="s">
        <v>52</v>
      </c>
      <c r="B609" s="7" t="s">
        <v>1442</v>
      </c>
      <c r="C609" s="7" t="s">
        <v>747</v>
      </c>
      <c r="D609" s="7"/>
      <c r="E609" s="7" t="s">
        <v>851</v>
      </c>
      <c r="F609" s="4" t="n">
        <v>1976</v>
      </c>
      <c r="G609" s="7" t="s">
        <v>1485</v>
      </c>
    </row>
    <row r="610" customFormat="false" ht="13.8" hidden="false" customHeight="false" outlineLevel="0" collapsed="false">
      <c r="A610" s="4" t="s">
        <v>52</v>
      </c>
      <c r="B610" s="7" t="s">
        <v>823</v>
      </c>
      <c r="C610" s="7" t="s">
        <v>409</v>
      </c>
      <c r="D610" s="7" t="s">
        <v>660</v>
      </c>
      <c r="E610" s="7" t="s">
        <v>1278</v>
      </c>
      <c r="F610" s="4" t="n">
        <v>1976</v>
      </c>
      <c r="G610" s="7" t="s">
        <v>1486</v>
      </c>
    </row>
    <row r="611" customFormat="false" ht="13.8" hidden="false" customHeight="false" outlineLevel="0" collapsed="false">
      <c r="A611" s="4" t="s">
        <v>6</v>
      </c>
      <c r="B611" s="7" t="s">
        <v>1487</v>
      </c>
      <c r="C611" s="7" t="s">
        <v>309</v>
      </c>
      <c r="D611" s="7" t="s">
        <v>619</v>
      </c>
      <c r="E611" s="7" t="s">
        <v>1135</v>
      </c>
      <c r="F611" s="4" t="n">
        <v>1976</v>
      </c>
      <c r="G611" s="7" t="s">
        <v>1488</v>
      </c>
    </row>
    <row r="612" customFormat="false" ht="13.8" hidden="false" customHeight="false" outlineLevel="0" collapsed="false">
      <c r="A612" s="4" t="s">
        <v>6</v>
      </c>
      <c r="B612" s="7" t="s">
        <v>1489</v>
      </c>
      <c r="C612" s="7" t="s">
        <v>109</v>
      </c>
      <c r="D612" s="7" t="s">
        <v>1490</v>
      </c>
      <c r="E612" s="7" t="s">
        <v>593</v>
      </c>
      <c r="F612" s="4" t="n">
        <v>1976</v>
      </c>
      <c r="G612" s="7" t="s">
        <v>1491</v>
      </c>
    </row>
    <row r="613" customFormat="false" ht="13.8" hidden="false" customHeight="false" outlineLevel="0" collapsed="false">
      <c r="A613" s="4" t="s">
        <v>6</v>
      </c>
      <c r="B613" s="7" t="s">
        <v>1492</v>
      </c>
      <c r="C613" s="7" t="s">
        <v>1493</v>
      </c>
      <c r="D613" s="7"/>
      <c r="E613" s="7" t="s">
        <v>1006</v>
      </c>
      <c r="F613" s="4" t="n">
        <v>1976</v>
      </c>
      <c r="G613" s="7" t="s">
        <v>1494</v>
      </c>
    </row>
    <row r="614" customFormat="false" ht="13.8" hidden="false" customHeight="false" outlineLevel="0" collapsed="false">
      <c r="A614" s="4" t="s">
        <v>6</v>
      </c>
      <c r="B614" s="7" t="s">
        <v>1495</v>
      </c>
      <c r="C614" s="7" t="s">
        <v>101</v>
      </c>
      <c r="D614" s="7" t="s">
        <v>7</v>
      </c>
      <c r="E614" s="7" t="s">
        <v>1418</v>
      </c>
      <c r="F614" s="4" t="n">
        <v>1976</v>
      </c>
      <c r="G614" s="7" t="s">
        <v>1496</v>
      </c>
    </row>
    <row r="615" customFormat="false" ht="13.8" hidden="false" customHeight="false" outlineLevel="0" collapsed="false">
      <c r="A615" s="4" t="s">
        <v>6</v>
      </c>
      <c r="B615" s="7" t="s">
        <v>1497</v>
      </c>
      <c r="C615" s="7" t="s">
        <v>1498</v>
      </c>
      <c r="D615" s="7" t="s">
        <v>133</v>
      </c>
      <c r="E615" s="7" t="s">
        <v>1430</v>
      </c>
      <c r="F615" s="4" t="n">
        <v>1976</v>
      </c>
      <c r="G615" s="7" t="s">
        <v>1499</v>
      </c>
    </row>
    <row r="616" customFormat="false" ht="13.8" hidden="false" customHeight="false" outlineLevel="0" collapsed="false">
      <c r="A616" s="4" t="s">
        <v>52</v>
      </c>
      <c r="B616" s="7" t="s">
        <v>1500</v>
      </c>
      <c r="C616" s="7" t="s">
        <v>812</v>
      </c>
      <c r="D616" s="7" t="s">
        <v>970</v>
      </c>
      <c r="E616" s="7" t="s">
        <v>1135</v>
      </c>
      <c r="F616" s="4" t="n">
        <v>1976</v>
      </c>
      <c r="G616" s="7" t="s">
        <v>1501</v>
      </c>
    </row>
    <row r="617" customFormat="false" ht="13.8" hidden="false" customHeight="false" outlineLevel="0" collapsed="false">
      <c r="A617" s="4" t="s">
        <v>6</v>
      </c>
      <c r="B617" s="7" t="s">
        <v>1502</v>
      </c>
      <c r="C617" s="7" t="s">
        <v>1503</v>
      </c>
      <c r="D617" s="7" t="s">
        <v>1504</v>
      </c>
      <c r="E617" s="7" t="s">
        <v>1054</v>
      </c>
      <c r="F617" s="4" t="n">
        <v>1976</v>
      </c>
      <c r="G617" s="7" t="s">
        <v>1505</v>
      </c>
    </row>
    <row r="618" customFormat="false" ht="13.8" hidden="false" customHeight="false" outlineLevel="0" collapsed="false">
      <c r="A618" s="4" t="s">
        <v>6</v>
      </c>
      <c r="B618" s="7" t="s">
        <v>1506</v>
      </c>
      <c r="C618" s="7" t="s">
        <v>1507</v>
      </c>
      <c r="D618" s="7" t="s">
        <v>915</v>
      </c>
      <c r="E618" s="7" t="s">
        <v>474</v>
      </c>
      <c r="F618" s="4" t="n">
        <v>1976</v>
      </c>
      <c r="G618" s="7" t="s">
        <v>1508</v>
      </c>
    </row>
    <row r="619" customFormat="false" ht="13.8" hidden="false" customHeight="false" outlineLevel="0" collapsed="false">
      <c r="A619" s="4" t="s">
        <v>6</v>
      </c>
      <c r="B619" s="7" t="s">
        <v>1509</v>
      </c>
      <c r="C619" s="7" t="s">
        <v>1510</v>
      </c>
      <c r="D619" s="7" t="s">
        <v>1511</v>
      </c>
      <c r="E619" s="7" t="s">
        <v>621</v>
      </c>
      <c r="F619" s="4" t="n">
        <v>1976</v>
      </c>
      <c r="G619" s="7" t="s">
        <v>1512</v>
      </c>
    </row>
    <row r="620" customFormat="false" ht="13.8" hidden="false" customHeight="false" outlineLevel="0" collapsed="false">
      <c r="A620" s="4" t="s">
        <v>6</v>
      </c>
      <c r="B620" s="7" t="s">
        <v>1513</v>
      </c>
      <c r="C620" s="7" t="s">
        <v>165</v>
      </c>
      <c r="D620" s="7" t="s">
        <v>66</v>
      </c>
      <c r="E620" s="7" t="s">
        <v>593</v>
      </c>
      <c r="F620" s="4" t="n">
        <v>1976</v>
      </c>
      <c r="G620" s="7" t="s">
        <v>1514</v>
      </c>
    </row>
    <row r="621" customFormat="false" ht="13.8" hidden="false" customHeight="false" outlineLevel="0" collapsed="false">
      <c r="A621" s="4" t="s">
        <v>6</v>
      </c>
      <c r="B621" s="7" t="s">
        <v>1515</v>
      </c>
      <c r="C621" s="7" t="s">
        <v>1516</v>
      </c>
      <c r="D621" s="7" t="s">
        <v>1517</v>
      </c>
      <c r="E621" s="7" t="s">
        <v>1430</v>
      </c>
      <c r="F621" s="4" t="n">
        <v>1976</v>
      </c>
      <c r="G621" s="7" t="s">
        <v>1518</v>
      </c>
    </row>
    <row r="622" customFormat="false" ht="13.8" hidden="false" customHeight="false" outlineLevel="0" collapsed="false">
      <c r="A622" s="4" t="s">
        <v>6</v>
      </c>
      <c r="B622" s="7" t="s">
        <v>1519</v>
      </c>
      <c r="C622" s="7" t="s">
        <v>1520</v>
      </c>
      <c r="D622" s="7"/>
      <c r="E622" s="7" t="s">
        <v>1430</v>
      </c>
      <c r="F622" s="4" t="n">
        <v>1976</v>
      </c>
      <c r="G622" s="7" t="s">
        <v>1521</v>
      </c>
    </row>
    <row r="623" customFormat="false" ht="13.8" hidden="false" customHeight="false" outlineLevel="0" collapsed="false">
      <c r="A623" s="4" t="s">
        <v>6</v>
      </c>
      <c r="B623" s="7" t="s">
        <v>1450</v>
      </c>
      <c r="C623" s="7" t="s">
        <v>535</v>
      </c>
      <c r="D623" s="7" t="s">
        <v>1522</v>
      </c>
      <c r="E623" s="7" t="s">
        <v>621</v>
      </c>
      <c r="F623" s="4" t="n">
        <v>1976</v>
      </c>
      <c r="G623" s="7" t="s">
        <v>1523</v>
      </c>
    </row>
    <row r="624" customFormat="false" ht="13.8" hidden="false" customHeight="false" outlineLevel="0" collapsed="false">
      <c r="A624" s="4" t="s">
        <v>6</v>
      </c>
      <c r="B624" s="7" t="s">
        <v>1524</v>
      </c>
      <c r="C624" s="7" t="s">
        <v>548</v>
      </c>
      <c r="D624" s="7" t="s">
        <v>960</v>
      </c>
      <c r="E624" s="7" t="s">
        <v>1132</v>
      </c>
      <c r="F624" s="4" t="n">
        <v>1976</v>
      </c>
      <c r="G624" s="7" t="s">
        <v>1525</v>
      </c>
    </row>
    <row r="625" customFormat="false" ht="13.8" hidden="false" customHeight="false" outlineLevel="0" collapsed="false">
      <c r="A625" s="4" t="s">
        <v>6</v>
      </c>
      <c r="B625" s="7" t="s">
        <v>1526</v>
      </c>
      <c r="C625" s="7" t="s">
        <v>593</v>
      </c>
      <c r="D625" s="7" t="s">
        <v>76</v>
      </c>
      <c r="E625" s="7" t="s">
        <v>788</v>
      </c>
      <c r="F625" s="4" t="n">
        <v>1976</v>
      </c>
      <c r="G625" s="7" t="s">
        <v>1527</v>
      </c>
    </row>
    <row r="626" customFormat="false" ht="13.8" hidden="false" customHeight="false" outlineLevel="0" collapsed="false">
      <c r="A626" s="4" t="s">
        <v>6</v>
      </c>
      <c r="B626" s="7" t="s">
        <v>1528</v>
      </c>
      <c r="C626" s="7" t="s">
        <v>715</v>
      </c>
      <c r="D626" s="7" t="s">
        <v>239</v>
      </c>
      <c r="E626" s="7" t="s">
        <v>474</v>
      </c>
      <c r="F626" s="4" t="n">
        <v>1976</v>
      </c>
      <c r="G626" s="7" t="s">
        <v>1529</v>
      </c>
    </row>
    <row r="627" customFormat="false" ht="13.8" hidden="false" customHeight="false" outlineLevel="0" collapsed="false">
      <c r="A627" s="4" t="s">
        <v>6</v>
      </c>
      <c r="B627" s="7" t="s">
        <v>1528</v>
      </c>
      <c r="C627" s="7" t="s">
        <v>101</v>
      </c>
      <c r="D627" s="7" t="s">
        <v>1530</v>
      </c>
      <c r="E627" s="7" t="s">
        <v>1135</v>
      </c>
      <c r="F627" s="4" t="n">
        <v>1976</v>
      </c>
      <c r="G627" s="7" t="s">
        <v>1531</v>
      </c>
    </row>
    <row r="628" customFormat="false" ht="13.8" hidden="false" customHeight="false" outlineLevel="0" collapsed="false">
      <c r="A628" s="4" t="s">
        <v>245</v>
      </c>
      <c r="B628" s="7" t="s">
        <v>1532</v>
      </c>
      <c r="C628" s="7" t="s">
        <v>1533</v>
      </c>
      <c r="D628" s="7" t="s">
        <v>239</v>
      </c>
      <c r="E628" s="7" t="s">
        <v>593</v>
      </c>
      <c r="F628" s="4" t="n">
        <v>1976</v>
      </c>
      <c r="G628" s="7" t="s">
        <v>1534</v>
      </c>
    </row>
    <row r="629" customFormat="false" ht="13.8" hidden="false" customHeight="false" outlineLevel="0" collapsed="false">
      <c r="A629" s="4" t="s">
        <v>245</v>
      </c>
      <c r="B629" s="7" t="s">
        <v>1269</v>
      </c>
      <c r="C629" s="7" t="s">
        <v>151</v>
      </c>
      <c r="D629" s="7" t="s">
        <v>1270</v>
      </c>
      <c r="E629" s="7" t="s">
        <v>1135</v>
      </c>
      <c r="F629" s="4" t="n">
        <v>1976</v>
      </c>
      <c r="G629" s="7" t="s">
        <v>1535</v>
      </c>
    </row>
    <row r="630" customFormat="false" ht="13.8" hidden="false" customHeight="false" outlineLevel="0" collapsed="false">
      <c r="A630" s="4" t="s">
        <v>245</v>
      </c>
      <c r="B630" s="7" t="s">
        <v>1536</v>
      </c>
      <c r="C630" s="7" t="s">
        <v>109</v>
      </c>
      <c r="D630" s="7" t="s">
        <v>238</v>
      </c>
      <c r="E630" s="7" t="s">
        <v>727</v>
      </c>
      <c r="F630" s="4" t="n">
        <v>1976</v>
      </c>
      <c r="G630" s="7" t="s">
        <v>1537</v>
      </c>
    </row>
    <row r="631" customFormat="false" ht="13.8" hidden="false" customHeight="false" outlineLevel="0" collapsed="false">
      <c r="A631" s="4" t="s">
        <v>245</v>
      </c>
      <c r="B631" s="7" t="s">
        <v>1281</v>
      </c>
      <c r="C631" s="7" t="s">
        <v>225</v>
      </c>
      <c r="D631" s="7" t="s">
        <v>487</v>
      </c>
      <c r="E631" s="7" t="s">
        <v>1135</v>
      </c>
      <c r="F631" s="4" t="n">
        <v>1976</v>
      </c>
      <c r="G631" s="7" t="s">
        <v>1538</v>
      </c>
    </row>
    <row r="632" customFormat="false" ht="13.8" hidden="false" customHeight="false" outlineLevel="0" collapsed="false">
      <c r="A632" s="4" t="s">
        <v>245</v>
      </c>
      <c r="B632" s="7" t="s">
        <v>1539</v>
      </c>
      <c r="C632" s="7" t="s">
        <v>66</v>
      </c>
      <c r="D632" s="7" t="s">
        <v>1540</v>
      </c>
      <c r="E632" s="7" t="s">
        <v>727</v>
      </c>
      <c r="F632" s="4" t="n">
        <v>1976</v>
      </c>
      <c r="G632" s="7" t="s">
        <v>1541</v>
      </c>
    </row>
    <row r="633" customFormat="false" ht="13.8" hidden="false" customHeight="false" outlineLevel="0" collapsed="false">
      <c r="A633" s="4" t="s">
        <v>245</v>
      </c>
      <c r="B633" s="7" t="s">
        <v>1195</v>
      </c>
      <c r="C633" s="7" t="s">
        <v>109</v>
      </c>
      <c r="D633" s="7" t="s">
        <v>1048</v>
      </c>
      <c r="E633" s="7" t="s">
        <v>788</v>
      </c>
      <c r="F633" s="4" t="n">
        <v>1976</v>
      </c>
      <c r="G633" s="7" t="s">
        <v>1542</v>
      </c>
    </row>
    <row r="634" customFormat="false" ht="13.8" hidden="false" customHeight="false" outlineLevel="0" collapsed="false">
      <c r="A634" s="4" t="s">
        <v>245</v>
      </c>
      <c r="B634" s="7" t="s">
        <v>1284</v>
      </c>
      <c r="C634" s="7" t="s">
        <v>101</v>
      </c>
      <c r="D634" s="7" t="s">
        <v>1285</v>
      </c>
      <c r="E634" s="7" t="s">
        <v>593</v>
      </c>
      <c r="F634" s="4" t="n">
        <v>1976</v>
      </c>
      <c r="G634" s="7" t="s">
        <v>1543</v>
      </c>
    </row>
    <row r="635" customFormat="false" ht="13.8" hidden="false" customHeight="false" outlineLevel="0" collapsed="false">
      <c r="A635" s="4" t="s">
        <v>245</v>
      </c>
      <c r="B635" s="7" t="s">
        <v>1544</v>
      </c>
      <c r="C635" s="7" t="s">
        <v>1198</v>
      </c>
      <c r="D635" s="7" t="s">
        <v>101</v>
      </c>
      <c r="E635" s="7" t="s">
        <v>1054</v>
      </c>
      <c r="F635" s="4" t="n">
        <v>1976</v>
      </c>
      <c r="G635" s="7" t="s">
        <v>1545</v>
      </c>
    </row>
    <row r="636" customFormat="false" ht="13.8" hidden="false" customHeight="false" outlineLevel="0" collapsed="false">
      <c r="A636" s="4" t="s">
        <v>245</v>
      </c>
      <c r="B636" s="7" t="s">
        <v>1546</v>
      </c>
      <c r="C636" s="7" t="s">
        <v>1547</v>
      </c>
      <c r="D636" s="7" t="s">
        <v>1548</v>
      </c>
      <c r="E636" s="7" t="s">
        <v>1107</v>
      </c>
      <c r="F636" s="4" t="n">
        <v>1976</v>
      </c>
      <c r="G636" s="7" t="s">
        <v>1549</v>
      </c>
    </row>
    <row r="637" customFormat="false" ht="13.8" hidden="false" customHeight="false" outlineLevel="0" collapsed="false">
      <c r="A637" s="4" t="s">
        <v>245</v>
      </c>
      <c r="B637" s="7" t="s">
        <v>1348</v>
      </c>
      <c r="C637" s="7" t="s">
        <v>990</v>
      </c>
      <c r="D637" s="7" t="s">
        <v>409</v>
      </c>
      <c r="E637" s="7" t="s">
        <v>593</v>
      </c>
      <c r="F637" s="4" t="n">
        <v>1976</v>
      </c>
      <c r="G637" s="7" t="s">
        <v>1550</v>
      </c>
    </row>
    <row r="638" customFormat="false" ht="13.8" hidden="false" customHeight="false" outlineLevel="0" collapsed="false">
      <c r="A638" s="4" t="s">
        <v>245</v>
      </c>
      <c r="B638" s="7" t="s">
        <v>1220</v>
      </c>
      <c r="C638" s="7" t="s">
        <v>1221</v>
      </c>
      <c r="D638" s="7"/>
      <c r="E638" s="7" t="s">
        <v>994</v>
      </c>
      <c r="F638" s="4" t="n">
        <v>1976</v>
      </c>
      <c r="G638" s="7" t="s">
        <v>1551</v>
      </c>
    </row>
    <row r="639" customFormat="false" ht="13.8" hidden="false" customHeight="false" outlineLevel="0" collapsed="false">
      <c r="B639" s="2"/>
      <c r="C639" s="2"/>
      <c r="D639" s="7"/>
      <c r="E639" s="7"/>
    </row>
    <row r="640" customFormat="false" ht="13.8" hidden="false" customHeight="false" outlineLevel="0" collapsed="false">
      <c r="A640" s="4" t="s">
        <v>52</v>
      </c>
      <c r="B640" s="7" t="s">
        <v>1552</v>
      </c>
      <c r="C640" s="7" t="s">
        <v>409</v>
      </c>
      <c r="D640" s="7" t="s">
        <v>619</v>
      </c>
      <c r="E640" s="7" t="s">
        <v>1553</v>
      </c>
      <c r="F640" s="4" t="n">
        <v>1977</v>
      </c>
      <c r="G640" s="7" t="s">
        <v>1554</v>
      </c>
    </row>
    <row r="641" customFormat="false" ht="13.8" hidden="false" customHeight="false" outlineLevel="0" collapsed="false">
      <c r="A641" s="4" t="s">
        <v>52</v>
      </c>
      <c r="B641" s="7" t="s">
        <v>1555</v>
      </c>
      <c r="C641" s="7" t="s">
        <v>1556</v>
      </c>
      <c r="D641" s="7"/>
      <c r="E641" s="7" t="s">
        <v>1107</v>
      </c>
      <c r="F641" s="4" t="n">
        <v>1977</v>
      </c>
      <c r="G641" s="7" t="s">
        <v>1557</v>
      </c>
    </row>
    <row r="642" customFormat="false" ht="13.8" hidden="false" customHeight="false" outlineLevel="0" collapsed="false">
      <c r="A642" s="4" t="s">
        <v>52</v>
      </c>
      <c r="B642" s="7" t="s">
        <v>1558</v>
      </c>
      <c r="C642" s="7" t="s">
        <v>239</v>
      </c>
      <c r="D642" s="7" t="s">
        <v>109</v>
      </c>
      <c r="E642" s="7" t="s">
        <v>1559</v>
      </c>
      <c r="F642" s="4" t="n">
        <v>1977</v>
      </c>
      <c r="G642" s="7" t="s">
        <v>1560</v>
      </c>
    </row>
    <row r="643" customFormat="false" ht="13.8" hidden="false" customHeight="false" outlineLevel="0" collapsed="false">
      <c r="A643" s="4" t="s">
        <v>52</v>
      </c>
      <c r="B643" s="7" t="s">
        <v>781</v>
      </c>
      <c r="C643" s="7" t="s">
        <v>309</v>
      </c>
      <c r="D643" s="7" t="s">
        <v>347</v>
      </c>
      <c r="E643" s="7" t="s">
        <v>474</v>
      </c>
      <c r="F643" s="4" t="n">
        <v>1977</v>
      </c>
      <c r="G643" s="7" t="s">
        <v>1561</v>
      </c>
    </row>
    <row r="644" customFormat="false" ht="13.8" hidden="false" customHeight="false" outlineLevel="0" collapsed="false">
      <c r="A644" s="4" t="s">
        <v>52</v>
      </c>
      <c r="B644" s="7" t="s">
        <v>1562</v>
      </c>
      <c r="C644" s="7" t="s">
        <v>1563</v>
      </c>
      <c r="D644" s="7" t="s">
        <v>552</v>
      </c>
      <c r="E644" s="7" t="s">
        <v>1107</v>
      </c>
      <c r="F644" s="4" t="n">
        <v>1977</v>
      </c>
      <c r="G644" s="7" t="s">
        <v>1564</v>
      </c>
    </row>
    <row r="645" customFormat="false" ht="13.8" hidden="false" customHeight="false" outlineLevel="0" collapsed="false">
      <c r="A645" s="4" t="s">
        <v>52</v>
      </c>
      <c r="B645" s="7" t="s">
        <v>811</v>
      </c>
      <c r="C645" s="7" t="s">
        <v>1565</v>
      </c>
      <c r="D645" s="7" t="s">
        <v>729</v>
      </c>
      <c r="E645" s="7" t="s">
        <v>1339</v>
      </c>
      <c r="F645" s="4" t="n">
        <v>1977</v>
      </c>
      <c r="G645" s="7" t="s">
        <v>1566</v>
      </c>
    </row>
    <row r="646" customFormat="false" ht="13.8" hidden="false" customHeight="false" outlineLevel="0" collapsed="false">
      <c r="A646" s="4" t="s">
        <v>52</v>
      </c>
      <c r="B646" s="7" t="s">
        <v>1567</v>
      </c>
      <c r="C646" s="7" t="s">
        <v>101</v>
      </c>
      <c r="D646" s="7" t="s">
        <v>20</v>
      </c>
      <c r="E646" s="7" t="s">
        <v>1418</v>
      </c>
      <c r="F646" s="4" t="n">
        <v>1977</v>
      </c>
      <c r="G646" s="7" t="s">
        <v>1568</v>
      </c>
    </row>
    <row r="647" customFormat="false" ht="13.8" hidden="false" customHeight="false" outlineLevel="0" collapsed="false">
      <c r="A647" s="4" t="s">
        <v>52</v>
      </c>
      <c r="B647" s="7" t="s">
        <v>1569</v>
      </c>
      <c r="C647" s="7" t="s">
        <v>1570</v>
      </c>
      <c r="D647" s="7" t="s">
        <v>1571</v>
      </c>
      <c r="E647" s="7" t="s">
        <v>1135</v>
      </c>
      <c r="F647" s="4" t="n">
        <v>1977</v>
      </c>
      <c r="G647" s="7" t="s">
        <v>1572</v>
      </c>
    </row>
    <row r="648" customFormat="false" ht="13.8" hidden="false" customHeight="false" outlineLevel="0" collapsed="false">
      <c r="A648" s="4" t="s">
        <v>52</v>
      </c>
      <c r="B648" s="7" t="s">
        <v>1573</v>
      </c>
      <c r="C648" s="7" t="s">
        <v>101</v>
      </c>
      <c r="D648" s="7" t="s">
        <v>239</v>
      </c>
      <c r="E648" s="7" t="s">
        <v>1574</v>
      </c>
      <c r="F648" s="4" t="n">
        <v>1977</v>
      </c>
      <c r="G648" s="7" t="s">
        <v>1575</v>
      </c>
    </row>
    <row r="649" customFormat="false" ht="13.8" hidden="false" customHeight="false" outlineLevel="0" collapsed="false">
      <c r="A649" s="4" t="s">
        <v>52</v>
      </c>
      <c r="B649" s="7" t="s">
        <v>1576</v>
      </c>
      <c r="C649" s="7" t="s">
        <v>1577</v>
      </c>
      <c r="D649" s="7" t="s">
        <v>1467</v>
      </c>
      <c r="E649" s="7" t="s">
        <v>1135</v>
      </c>
      <c r="F649" s="4" t="n">
        <v>1977</v>
      </c>
      <c r="G649" s="7" t="s">
        <v>1578</v>
      </c>
    </row>
    <row r="650" customFormat="false" ht="13.8" hidden="false" customHeight="false" outlineLevel="0" collapsed="false">
      <c r="A650" s="4" t="s">
        <v>52</v>
      </c>
      <c r="B650" s="7" t="s">
        <v>1579</v>
      </c>
      <c r="C650" s="7" t="s">
        <v>1437</v>
      </c>
      <c r="D650" s="7" t="s">
        <v>191</v>
      </c>
      <c r="E650" s="7" t="s">
        <v>1559</v>
      </c>
      <c r="F650" s="4" t="n">
        <v>1977</v>
      </c>
      <c r="G650" s="7" t="s">
        <v>1580</v>
      </c>
    </row>
    <row r="651" customFormat="false" ht="13.8" hidden="false" customHeight="false" outlineLevel="0" collapsed="false">
      <c r="A651" s="4" t="s">
        <v>52</v>
      </c>
      <c r="B651" s="7" t="s">
        <v>1581</v>
      </c>
      <c r="C651" s="7" t="s">
        <v>580</v>
      </c>
      <c r="D651" s="7" t="s">
        <v>76</v>
      </c>
      <c r="E651" s="7" t="s">
        <v>1574</v>
      </c>
      <c r="F651" s="4" t="n">
        <v>1977</v>
      </c>
      <c r="G651" s="7" t="str">
        <f aca="false">HYPERLINK("http://uwashingtonworldcatorgoffcampuslibwashingtonedu/title/investigation-of-the-capability-of-a-35-mm-camera-to-estimate-dimensions-of-a-forest-tree/oclc/7376089&amp;referer=brief_results","Investigation of the capability of a 35 mm camera to estimate dimensions of a forest tree")</f>
        <v>Investigation of the capability of a 35 mm camera to estimate dimensions of a forest tree</v>
      </c>
    </row>
    <row r="652" customFormat="false" ht="13.8" hidden="false" customHeight="false" outlineLevel="0" collapsed="false">
      <c r="A652" s="4" t="s">
        <v>52</v>
      </c>
      <c r="B652" s="7" t="s">
        <v>1582</v>
      </c>
      <c r="C652" s="7" t="s">
        <v>1583</v>
      </c>
      <c r="D652" s="7" t="s">
        <v>1315</v>
      </c>
      <c r="E652" s="7" t="s">
        <v>1339</v>
      </c>
      <c r="F652" s="4" t="n">
        <v>1977</v>
      </c>
      <c r="G652" s="7" t="s">
        <v>1584</v>
      </c>
    </row>
    <row r="653" customFormat="false" ht="13.8" hidden="false" customHeight="false" outlineLevel="0" collapsed="false">
      <c r="A653" s="4" t="s">
        <v>52</v>
      </c>
      <c r="B653" s="7" t="s">
        <v>1585</v>
      </c>
      <c r="C653" s="7" t="s">
        <v>165</v>
      </c>
      <c r="D653" s="7" t="s">
        <v>299</v>
      </c>
      <c r="E653" s="7" t="s">
        <v>1586</v>
      </c>
      <c r="F653" s="4" t="n">
        <v>1977</v>
      </c>
      <c r="G653" s="7" t="s">
        <v>1587</v>
      </c>
    </row>
    <row r="654" customFormat="false" ht="13.8" hidden="false" customHeight="false" outlineLevel="0" collapsed="false">
      <c r="A654" s="4" t="s">
        <v>52</v>
      </c>
      <c r="B654" s="7" t="s">
        <v>1588</v>
      </c>
      <c r="C654" s="7" t="s">
        <v>1342</v>
      </c>
      <c r="D654" s="7" t="s">
        <v>239</v>
      </c>
      <c r="E654" s="7" t="s">
        <v>1418</v>
      </c>
      <c r="F654" s="4" t="n">
        <v>1977</v>
      </c>
      <c r="G654" s="7" t="s">
        <v>1589</v>
      </c>
    </row>
    <row r="655" customFormat="false" ht="12.6" hidden="false" customHeight="true" outlineLevel="0" collapsed="false">
      <c r="A655" s="4" t="s">
        <v>52</v>
      </c>
      <c r="B655" s="7" t="s">
        <v>1590</v>
      </c>
      <c r="C655" s="7" t="s">
        <v>313</v>
      </c>
      <c r="D655" s="7" t="s">
        <v>165</v>
      </c>
      <c r="E655" s="7" t="s">
        <v>804</v>
      </c>
      <c r="F655" s="4" t="n">
        <v>1977</v>
      </c>
      <c r="G655" s="7" t="s">
        <v>1591</v>
      </c>
    </row>
    <row r="656" customFormat="false" ht="13.8" hidden="false" customHeight="false" outlineLevel="0" collapsed="false">
      <c r="A656" s="4" t="s">
        <v>52</v>
      </c>
      <c r="B656" s="7" t="s">
        <v>718</v>
      </c>
      <c r="C656" s="7" t="s">
        <v>1592</v>
      </c>
      <c r="D656" s="7" t="s">
        <v>1593</v>
      </c>
      <c r="E656" s="7" t="s">
        <v>1054</v>
      </c>
      <c r="F656" s="4" t="n">
        <v>1977</v>
      </c>
      <c r="G656" s="7" t="str">
        <f aca="false">HYPERLINK("http://uwashingtonworldcatorgoffcampuslibwashingtonedu/title/controlled-release-pesticide-systems-for-potatoes-and-ornamentals/oclc/7484533&amp;referer=brief_results","Controlled release pesticide systems for potatoes and ornamentals")</f>
        <v>Controlled release pesticide systems for potatoes and ornamentals</v>
      </c>
    </row>
    <row r="657" customFormat="false" ht="13.8" hidden="false" customHeight="false" outlineLevel="0" collapsed="false">
      <c r="A657" s="4" t="s">
        <v>52</v>
      </c>
      <c r="B657" s="7" t="s">
        <v>1594</v>
      </c>
      <c r="C657" s="7" t="s">
        <v>309</v>
      </c>
      <c r="D657" s="7" t="s">
        <v>17</v>
      </c>
      <c r="E657" s="7" t="s">
        <v>1430</v>
      </c>
      <c r="F657" s="4" t="n">
        <v>1977</v>
      </c>
      <c r="G657" s="7" t="s">
        <v>1595</v>
      </c>
    </row>
    <row r="658" customFormat="false" ht="13.8" hidden="false" customHeight="false" outlineLevel="0" collapsed="false">
      <c r="A658" s="4" t="s">
        <v>52</v>
      </c>
      <c r="B658" s="7" t="s">
        <v>1596</v>
      </c>
      <c r="C658" s="7" t="s">
        <v>1318</v>
      </c>
      <c r="D658" s="7" t="s">
        <v>1597</v>
      </c>
      <c r="E658" s="7" t="s">
        <v>1135</v>
      </c>
      <c r="F658" s="4" t="n">
        <v>1977</v>
      </c>
      <c r="G658" s="7" t="s">
        <v>1598</v>
      </c>
    </row>
    <row r="659" customFormat="false" ht="13.8" hidden="false" customHeight="false" outlineLevel="0" collapsed="false">
      <c r="A659" s="4" t="s">
        <v>52</v>
      </c>
      <c r="B659" s="7" t="s">
        <v>1599</v>
      </c>
      <c r="C659" s="7" t="s">
        <v>1600</v>
      </c>
      <c r="D659" s="7"/>
      <c r="E659" s="7" t="s">
        <v>1107</v>
      </c>
      <c r="F659" s="4" t="n">
        <v>1977</v>
      </c>
      <c r="G659" s="7" t="s">
        <v>1601</v>
      </c>
    </row>
    <row r="660" customFormat="false" ht="13.8" hidden="false" customHeight="false" outlineLevel="0" collapsed="false">
      <c r="A660" s="4" t="s">
        <v>52</v>
      </c>
      <c r="B660" s="7" t="s">
        <v>1602</v>
      </c>
      <c r="C660" s="7" t="s">
        <v>19</v>
      </c>
      <c r="D660" s="7" t="s">
        <v>1603</v>
      </c>
      <c r="E660" s="7" t="s">
        <v>806</v>
      </c>
      <c r="F660" s="4" t="n">
        <v>1977</v>
      </c>
      <c r="G660" s="7" t="s">
        <v>1604</v>
      </c>
    </row>
    <row r="661" customFormat="false" ht="13.8" hidden="false" customHeight="false" outlineLevel="0" collapsed="false">
      <c r="A661" s="4" t="s">
        <v>52</v>
      </c>
      <c r="B661" s="7" t="s">
        <v>1605</v>
      </c>
      <c r="C661" s="7" t="s">
        <v>1606</v>
      </c>
      <c r="D661" s="7" t="s">
        <v>1607</v>
      </c>
      <c r="E661" s="7" t="s">
        <v>788</v>
      </c>
      <c r="F661" s="4" t="n">
        <v>1977</v>
      </c>
      <c r="G661" s="7" t="s">
        <v>1608</v>
      </c>
    </row>
    <row r="662" customFormat="false" ht="13.8" hidden="false" customHeight="false" outlineLevel="0" collapsed="false">
      <c r="A662" s="4" t="s">
        <v>52</v>
      </c>
      <c r="B662" s="7" t="s">
        <v>1348</v>
      </c>
      <c r="C662" s="7" t="s">
        <v>377</v>
      </c>
      <c r="D662" s="7" t="s">
        <v>21</v>
      </c>
      <c r="E662" s="7" t="s">
        <v>593</v>
      </c>
      <c r="F662" s="4" t="n">
        <v>1977</v>
      </c>
      <c r="G662" s="7" t="s">
        <v>1609</v>
      </c>
    </row>
    <row r="663" customFormat="false" ht="13.8" hidden="false" customHeight="false" outlineLevel="0" collapsed="false">
      <c r="A663" s="4" t="s">
        <v>52</v>
      </c>
      <c r="B663" s="7" t="s">
        <v>1610</v>
      </c>
      <c r="C663" s="7" t="s">
        <v>1611</v>
      </c>
      <c r="D663" s="7" t="s">
        <v>1612</v>
      </c>
      <c r="E663" s="7" t="s">
        <v>593</v>
      </c>
      <c r="F663" s="4" t="n">
        <v>1977</v>
      </c>
      <c r="G663" s="7" t="s">
        <v>1613</v>
      </c>
    </row>
    <row r="664" customFormat="false" ht="13.8" hidden="false" customHeight="false" outlineLevel="0" collapsed="false">
      <c r="A664" s="4" t="s">
        <v>52</v>
      </c>
      <c r="B664" s="7" t="s">
        <v>1357</v>
      </c>
      <c r="C664" s="7" t="s">
        <v>309</v>
      </c>
      <c r="D664" s="7" t="s">
        <v>619</v>
      </c>
      <c r="E664" s="7" t="s">
        <v>740</v>
      </c>
      <c r="F664" s="4" t="n">
        <v>1977</v>
      </c>
      <c r="G664" s="7" t="s">
        <v>1614</v>
      </c>
    </row>
    <row r="665" customFormat="false" ht="13.8" hidden="false" customHeight="false" outlineLevel="0" collapsed="false">
      <c r="A665" s="4" t="s">
        <v>52</v>
      </c>
      <c r="B665" s="7" t="s">
        <v>1615</v>
      </c>
      <c r="C665" s="7" t="s">
        <v>109</v>
      </c>
      <c r="D665" s="7" t="s">
        <v>106</v>
      </c>
      <c r="E665" s="7" t="s">
        <v>1132</v>
      </c>
      <c r="F665" s="4" t="n">
        <v>1977</v>
      </c>
      <c r="G665" s="7" t="s">
        <v>1616</v>
      </c>
    </row>
    <row r="666" customFormat="false" ht="13.8" hidden="false" customHeight="false" outlineLevel="0" collapsed="false">
      <c r="A666" s="4" t="s">
        <v>52</v>
      </c>
      <c r="B666" s="7" t="s">
        <v>1617</v>
      </c>
      <c r="C666" s="7" t="s">
        <v>66</v>
      </c>
      <c r="D666" s="7" t="s">
        <v>881</v>
      </c>
      <c r="E666" s="7" t="s">
        <v>28</v>
      </c>
      <c r="F666" s="4" t="n">
        <v>1977</v>
      </c>
      <c r="G666" s="7" t="s">
        <v>1618</v>
      </c>
    </row>
    <row r="667" customFormat="false" ht="13.8" hidden="false" customHeight="false" outlineLevel="0" collapsed="false">
      <c r="A667" s="4" t="s">
        <v>52</v>
      </c>
      <c r="B667" s="7" t="s">
        <v>39</v>
      </c>
      <c r="C667" s="7" t="s">
        <v>1619</v>
      </c>
      <c r="D667" s="7" t="s">
        <v>1620</v>
      </c>
      <c r="E667" s="7" t="s">
        <v>1430</v>
      </c>
      <c r="F667" s="4" t="n">
        <v>1977</v>
      </c>
      <c r="G667" s="7" t="s">
        <v>1621</v>
      </c>
    </row>
    <row r="668" customFormat="false" ht="13.8" hidden="false" customHeight="false" outlineLevel="0" collapsed="false">
      <c r="A668" s="4" t="s">
        <v>52</v>
      </c>
      <c r="B668" s="7" t="s">
        <v>1622</v>
      </c>
      <c r="C668" s="7" t="s">
        <v>1623</v>
      </c>
      <c r="D668" s="7" t="s">
        <v>1624</v>
      </c>
      <c r="E668" s="7" t="s">
        <v>788</v>
      </c>
      <c r="F668" s="4" t="n">
        <v>1977</v>
      </c>
      <c r="G668" s="7" t="s">
        <v>1625</v>
      </c>
    </row>
    <row r="669" customFormat="false" ht="13.8" hidden="false" customHeight="false" outlineLevel="0" collapsed="false">
      <c r="A669" s="4" t="s">
        <v>245</v>
      </c>
      <c r="B669" s="7" t="s">
        <v>1626</v>
      </c>
      <c r="C669" s="7" t="s">
        <v>180</v>
      </c>
      <c r="D669" s="7" t="s">
        <v>959</v>
      </c>
      <c r="E669" s="7" t="s">
        <v>1024</v>
      </c>
      <c r="F669" s="4" t="n">
        <v>1977</v>
      </c>
      <c r="G669" s="7" t="s">
        <v>1627</v>
      </c>
    </row>
    <row r="670" customFormat="false" ht="13.8" hidden="false" customHeight="false" outlineLevel="0" collapsed="false">
      <c r="A670" s="4" t="s">
        <v>245</v>
      </c>
      <c r="B670" s="7" t="s">
        <v>1628</v>
      </c>
      <c r="C670" s="7" t="s">
        <v>505</v>
      </c>
      <c r="D670" s="7" t="s">
        <v>552</v>
      </c>
      <c r="E670" s="7" t="s">
        <v>1184</v>
      </c>
      <c r="F670" s="4" t="n">
        <v>1977</v>
      </c>
      <c r="G670" s="7" t="s">
        <v>1629</v>
      </c>
    </row>
    <row r="671" customFormat="false" ht="13.8" hidden="false" customHeight="false" outlineLevel="0" collapsed="false">
      <c r="A671" s="4" t="s">
        <v>245</v>
      </c>
      <c r="B671" s="7" t="s">
        <v>1630</v>
      </c>
      <c r="C671" s="7" t="s">
        <v>191</v>
      </c>
      <c r="D671" s="7" t="s">
        <v>17</v>
      </c>
      <c r="E671" s="7" t="s">
        <v>593</v>
      </c>
      <c r="F671" s="4" t="n">
        <v>1977</v>
      </c>
      <c r="G671" s="7" t="s">
        <v>1631</v>
      </c>
    </row>
    <row r="672" customFormat="false" ht="13.8" hidden="false" customHeight="false" outlineLevel="0" collapsed="false">
      <c r="A672" s="4" t="s">
        <v>245</v>
      </c>
      <c r="B672" s="7" t="s">
        <v>1632</v>
      </c>
      <c r="C672" s="7" t="s">
        <v>548</v>
      </c>
      <c r="D672" s="7"/>
      <c r="E672" s="7" t="s">
        <v>1297</v>
      </c>
      <c r="F672" s="4" t="n">
        <v>1977</v>
      </c>
      <c r="G672" s="7" t="s">
        <v>1633</v>
      </c>
    </row>
    <row r="673" customFormat="false" ht="13.8" hidden="false" customHeight="false" outlineLevel="0" collapsed="false">
      <c r="A673" s="4" t="s">
        <v>245</v>
      </c>
      <c r="B673" s="7" t="s">
        <v>1634</v>
      </c>
      <c r="C673" s="7" t="s">
        <v>239</v>
      </c>
      <c r="D673" s="7" t="s">
        <v>1635</v>
      </c>
      <c r="E673" s="7" t="s">
        <v>1297</v>
      </c>
      <c r="F673" s="4" t="n">
        <v>1977</v>
      </c>
      <c r="G673" s="7" t="s">
        <v>1636</v>
      </c>
    </row>
    <row r="674" customFormat="false" ht="13.8" hidden="false" customHeight="false" outlineLevel="0" collapsed="false">
      <c r="A674" s="4" t="s">
        <v>245</v>
      </c>
      <c r="B674" s="7" t="s">
        <v>1637</v>
      </c>
      <c r="C674" s="7" t="s">
        <v>54</v>
      </c>
      <c r="D674" s="7" t="s">
        <v>1638</v>
      </c>
      <c r="E674" s="7" t="s">
        <v>1132</v>
      </c>
      <c r="F674" s="4" t="n">
        <v>1977</v>
      </c>
      <c r="G674" s="7" t="s">
        <v>1639</v>
      </c>
    </row>
    <row r="675" customFormat="false" ht="13.8" hidden="false" customHeight="false" outlineLevel="0" collapsed="false">
      <c r="A675" s="4" t="s">
        <v>245</v>
      </c>
      <c r="B675" s="7" t="s">
        <v>1193</v>
      </c>
      <c r="C675" s="7" t="s">
        <v>165</v>
      </c>
      <c r="D675" s="7" t="s">
        <v>802</v>
      </c>
      <c r="E675" s="7" t="s">
        <v>1135</v>
      </c>
      <c r="F675" s="4" t="n">
        <v>1977</v>
      </c>
      <c r="G675" s="7" t="s">
        <v>1640</v>
      </c>
    </row>
    <row r="676" customFormat="false" ht="13.8" hidden="false" customHeight="false" outlineLevel="0" collapsed="false">
      <c r="A676" s="4" t="s">
        <v>245</v>
      </c>
      <c r="B676" s="7" t="s">
        <v>1001</v>
      </c>
      <c r="C676" s="7" t="s">
        <v>1641</v>
      </c>
      <c r="D676" s="7"/>
      <c r="E676" s="7" t="s">
        <v>379</v>
      </c>
      <c r="F676" s="4" t="n">
        <v>1977</v>
      </c>
      <c r="G676" s="7" t="s">
        <v>1642</v>
      </c>
    </row>
    <row r="677" customFormat="false" ht="13.8" hidden="false" customHeight="false" outlineLevel="0" collapsed="false">
      <c r="A677" s="4" t="s">
        <v>245</v>
      </c>
      <c r="B677" s="7" t="s">
        <v>347</v>
      </c>
      <c r="C677" s="7" t="s">
        <v>1643</v>
      </c>
      <c r="D677" s="7"/>
      <c r="E677" s="7" t="s">
        <v>1297</v>
      </c>
      <c r="F677" s="4" t="n">
        <v>1977</v>
      </c>
      <c r="G677" s="7" t="s">
        <v>1644</v>
      </c>
    </row>
    <row r="678" customFormat="false" ht="13.8" hidden="false" customHeight="false" outlineLevel="0" collapsed="false">
      <c r="A678" s="4" t="s">
        <v>245</v>
      </c>
      <c r="B678" s="7" t="s">
        <v>1645</v>
      </c>
      <c r="C678" s="7" t="s">
        <v>101</v>
      </c>
      <c r="D678" s="7" t="s">
        <v>20</v>
      </c>
      <c r="E678" s="7" t="s">
        <v>1409</v>
      </c>
      <c r="F678" s="4" t="n">
        <v>1977</v>
      </c>
      <c r="G678" s="7" t="s">
        <v>1646</v>
      </c>
    </row>
    <row r="679" customFormat="false" ht="13.8" hidden="false" customHeight="false" outlineLevel="0" collapsed="false">
      <c r="A679" s="4" t="s">
        <v>245</v>
      </c>
      <c r="B679" s="7" t="s">
        <v>1647</v>
      </c>
      <c r="C679" s="7" t="s">
        <v>1094</v>
      </c>
      <c r="D679" s="7" t="s">
        <v>347</v>
      </c>
      <c r="E679" s="7" t="s">
        <v>804</v>
      </c>
      <c r="F679" s="4" t="n">
        <v>1977</v>
      </c>
      <c r="G679" s="7" t="s">
        <v>1648</v>
      </c>
    </row>
    <row r="680" customFormat="false" ht="13.8" hidden="false" customHeight="false" outlineLevel="0" collapsed="false">
      <c r="A680" s="4" t="s">
        <v>245</v>
      </c>
      <c r="B680" s="7" t="s">
        <v>1271</v>
      </c>
      <c r="C680" s="7" t="s">
        <v>505</v>
      </c>
      <c r="D680" s="7" t="s">
        <v>1272</v>
      </c>
      <c r="E680" s="7" t="s">
        <v>1006</v>
      </c>
      <c r="F680" s="4" t="n">
        <v>1977</v>
      </c>
      <c r="G680" s="7" t="s">
        <v>1649</v>
      </c>
    </row>
    <row r="681" customFormat="false" ht="13.8" hidden="false" customHeight="false" outlineLevel="0" collapsed="false">
      <c r="A681" s="4" t="s">
        <v>245</v>
      </c>
      <c r="B681" s="7" t="s">
        <v>627</v>
      </c>
      <c r="C681" s="7" t="s">
        <v>229</v>
      </c>
      <c r="D681" s="7" t="s">
        <v>251</v>
      </c>
      <c r="E681" s="7" t="s">
        <v>940</v>
      </c>
      <c r="F681" s="4" t="n">
        <v>1977</v>
      </c>
      <c r="G681" s="7" t="s">
        <v>1650</v>
      </c>
    </row>
    <row r="682" customFormat="false" ht="13.8" hidden="false" customHeight="false" outlineLevel="0" collapsed="false">
      <c r="A682" s="4" t="s">
        <v>245</v>
      </c>
      <c r="B682" s="7" t="s">
        <v>1651</v>
      </c>
      <c r="C682" s="7" t="s">
        <v>109</v>
      </c>
      <c r="D682" s="7" t="s">
        <v>416</v>
      </c>
      <c r="E682" s="7" t="s">
        <v>1107</v>
      </c>
      <c r="F682" s="4" t="n">
        <v>1977</v>
      </c>
      <c r="G682" s="7" t="s">
        <v>1652</v>
      </c>
    </row>
    <row r="683" customFormat="false" ht="13.8" hidden="false" customHeight="false" outlineLevel="0" collapsed="false">
      <c r="A683" s="4" t="s">
        <v>245</v>
      </c>
      <c r="B683" s="7" t="s">
        <v>1653</v>
      </c>
      <c r="C683" s="7" t="s">
        <v>1654</v>
      </c>
      <c r="D683" s="7" t="s">
        <v>1655</v>
      </c>
      <c r="E683" s="7" t="s">
        <v>940</v>
      </c>
      <c r="F683" s="4" t="n">
        <v>1977</v>
      </c>
      <c r="G683" s="7" t="s">
        <v>1656</v>
      </c>
    </row>
    <row r="684" customFormat="false" ht="13.8" hidden="false" customHeight="false" outlineLevel="0" collapsed="false">
      <c r="A684" s="4" t="s">
        <v>245</v>
      </c>
      <c r="B684" s="7" t="s">
        <v>1657</v>
      </c>
      <c r="C684" s="7" t="s">
        <v>20</v>
      </c>
      <c r="D684" s="7" t="s">
        <v>77</v>
      </c>
      <c r="E684" s="7" t="s">
        <v>621</v>
      </c>
      <c r="F684" s="4" t="n">
        <v>1977</v>
      </c>
      <c r="G684" s="7" t="s">
        <v>1658</v>
      </c>
    </row>
    <row r="685" customFormat="false" ht="13.8" hidden="false" customHeight="false" outlineLevel="0" collapsed="false">
      <c r="A685" s="4" t="s">
        <v>245</v>
      </c>
      <c r="B685" s="7" t="s">
        <v>1365</v>
      </c>
      <c r="C685" s="7" t="s">
        <v>505</v>
      </c>
      <c r="D685" s="7" t="s">
        <v>409</v>
      </c>
      <c r="E685" s="7" t="s">
        <v>1278</v>
      </c>
      <c r="F685" s="4" t="n">
        <v>1977</v>
      </c>
      <c r="G685" s="7" t="s">
        <v>1659</v>
      </c>
    </row>
    <row r="686" customFormat="false" ht="13.8" hidden="false" customHeight="false" outlineLevel="0" collapsed="false">
      <c r="B686" s="2"/>
      <c r="C686" s="2"/>
      <c r="D686" s="7"/>
      <c r="E686" s="7"/>
      <c r="G686" s="23"/>
    </row>
    <row r="687" customFormat="false" ht="13.8" hidden="false" customHeight="false" outlineLevel="0" collapsed="false">
      <c r="A687" s="4" t="s">
        <v>52</v>
      </c>
      <c r="B687" s="7" t="s">
        <v>1660</v>
      </c>
      <c r="C687" s="7" t="s">
        <v>1342</v>
      </c>
      <c r="D687" s="7" t="s">
        <v>552</v>
      </c>
      <c r="E687" s="7" t="s">
        <v>1013</v>
      </c>
      <c r="F687" s="4" t="n">
        <v>1978</v>
      </c>
      <c r="G687" s="7" t="s">
        <v>1661</v>
      </c>
    </row>
    <row r="688" customFormat="false" ht="13.8" hidden="false" customHeight="false" outlineLevel="0" collapsed="false">
      <c r="A688" s="4" t="s">
        <v>52</v>
      </c>
      <c r="B688" s="7" t="s">
        <v>1662</v>
      </c>
      <c r="C688" s="7" t="s">
        <v>1663</v>
      </c>
      <c r="D688" s="7" t="s">
        <v>1664</v>
      </c>
      <c r="E688" s="7" t="s">
        <v>1135</v>
      </c>
      <c r="F688" s="4" t="n">
        <v>1978</v>
      </c>
      <c r="G688" s="7" t="str">
        <f aca="false">HYPERLINK("http://uwashingtonworldcatorgoffcampuslibwashingtonedu/title/response-of-dendroctonus-pseudotsugae-hopk-coleoptera-scolytidae-to-primary-and-secondary-attractants-as-related-to-fat-content/oclc/7107078&amp;referer=brief_results","Response of Dendroctonus pseudotsugae (Hopk) (Coleoptera: scolytidae) to primary and secondary attractants as related to fat content")</f>
        <v>Response of Dendroctonus pseudotsugae (Hopk) (Coleoptera: scolytidae) to primary and secondary attractants as related to fat content</v>
      </c>
    </row>
    <row r="689" customFormat="false" ht="13.8" hidden="false" customHeight="false" outlineLevel="0" collapsed="false">
      <c r="A689" s="4" t="s">
        <v>52</v>
      </c>
      <c r="B689" s="7" t="s">
        <v>1665</v>
      </c>
      <c r="C689" s="7" t="s">
        <v>1517</v>
      </c>
      <c r="D689" s="7" t="s">
        <v>1666</v>
      </c>
      <c r="E689" s="7" t="s">
        <v>1107</v>
      </c>
      <c r="F689" s="4" t="n">
        <v>1978</v>
      </c>
      <c r="G689" s="7" t="str">
        <f aca="false">HYPERLINK("http://uwashingtonworldcatorgoffcampuslibwashingtonedu/title/effect-of-the-application-of-sewage-sludge-to-a-forest-ecosystem-on-the-hematology-of-a-vole-population-microtus-townsendi/oclc/7074307&amp;referer=brief_results","The effect of the application of sewage sludge to a forest ecosystem on the hematology of a vole population, Microtus townsendi")</f>
        <v>The effect of the application of sewage sludge to a forest ecosystem on the hematology of a vole population, Microtus townsendi</v>
      </c>
    </row>
    <row r="690" customFormat="false" ht="13.8" hidden="false" customHeight="false" outlineLevel="0" collapsed="false">
      <c r="A690" s="4" t="s">
        <v>52</v>
      </c>
      <c r="B690" s="7" t="s">
        <v>1667</v>
      </c>
      <c r="C690" s="7" t="s">
        <v>109</v>
      </c>
      <c r="D690" s="7" t="s">
        <v>239</v>
      </c>
      <c r="E690" s="7" t="s">
        <v>1054</v>
      </c>
      <c r="F690" s="4" t="n">
        <v>1978</v>
      </c>
      <c r="G690" s="7" t="s">
        <v>1668</v>
      </c>
    </row>
    <row r="691" customFormat="false" ht="13.8" hidden="false" customHeight="false" outlineLevel="0" collapsed="false">
      <c r="A691" s="4" t="s">
        <v>52</v>
      </c>
      <c r="B691" s="7" t="s">
        <v>1669</v>
      </c>
      <c r="C691" s="7" t="s">
        <v>1670</v>
      </c>
      <c r="D691" s="7" t="s">
        <v>487</v>
      </c>
      <c r="E691" s="7" t="s">
        <v>1430</v>
      </c>
      <c r="F691" s="4" t="n">
        <v>1978</v>
      </c>
      <c r="G691" s="7" t="s">
        <v>1671</v>
      </c>
    </row>
    <row r="692" customFormat="false" ht="13.8" hidden="false" customHeight="false" outlineLevel="0" collapsed="false">
      <c r="A692" s="4" t="s">
        <v>52</v>
      </c>
      <c r="B692" s="7" t="s">
        <v>1672</v>
      </c>
      <c r="C692" s="7" t="s">
        <v>1005</v>
      </c>
      <c r="D692" s="7" t="s">
        <v>773</v>
      </c>
      <c r="E692" s="7" t="s">
        <v>1673</v>
      </c>
      <c r="F692" s="4" t="n">
        <v>1978</v>
      </c>
      <c r="G692" s="7" t="s">
        <v>1674</v>
      </c>
    </row>
    <row r="693" customFormat="false" ht="13.8" hidden="false" customHeight="false" outlineLevel="0" collapsed="false">
      <c r="A693" s="4" t="s">
        <v>52</v>
      </c>
      <c r="B693" s="7" t="s">
        <v>1675</v>
      </c>
      <c r="C693" s="7" t="s">
        <v>1349</v>
      </c>
      <c r="D693" s="7" t="s">
        <v>1676</v>
      </c>
      <c r="E693" s="7" t="s">
        <v>804</v>
      </c>
      <c r="F693" s="4" t="n">
        <v>1978</v>
      </c>
      <c r="G693" s="7" t="s">
        <v>1677</v>
      </c>
    </row>
    <row r="694" customFormat="false" ht="13.8" hidden="false" customHeight="false" outlineLevel="0" collapsed="false">
      <c r="A694" s="4" t="s">
        <v>52</v>
      </c>
      <c r="B694" s="7" t="s">
        <v>1678</v>
      </c>
      <c r="C694" s="7" t="s">
        <v>109</v>
      </c>
      <c r="D694" s="7" t="s">
        <v>960</v>
      </c>
      <c r="E694" s="7" t="s">
        <v>1371</v>
      </c>
      <c r="F694" s="4" t="n">
        <v>1978</v>
      </c>
      <c r="G694" s="7" t="s">
        <v>1679</v>
      </c>
    </row>
    <row r="695" customFormat="false" ht="13.8" hidden="false" customHeight="false" outlineLevel="0" collapsed="false">
      <c r="A695" s="4" t="s">
        <v>52</v>
      </c>
      <c r="B695" s="7" t="s">
        <v>1680</v>
      </c>
      <c r="C695" s="7" t="s">
        <v>1681</v>
      </c>
      <c r="D695" s="7" t="s">
        <v>1682</v>
      </c>
      <c r="E695" s="7" t="s">
        <v>1006</v>
      </c>
      <c r="F695" s="4" t="n">
        <v>1978</v>
      </c>
      <c r="G695" s="7" t="s">
        <v>1683</v>
      </c>
    </row>
    <row r="696" customFormat="false" ht="13.8" hidden="false" customHeight="false" outlineLevel="0" collapsed="false">
      <c r="A696" s="4" t="s">
        <v>52</v>
      </c>
      <c r="B696" s="7" t="s">
        <v>1684</v>
      </c>
      <c r="C696" s="7" t="s">
        <v>46</v>
      </c>
      <c r="D696" s="7" t="s">
        <v>109</v>
      </c>
      <c r="E696" s="7" t="s">
        <v>940</v>
      </c>
      <c r="F696" s="4" t="n">
        <v>1978</v>
      </c>
      <c r="G696" s="7" t="s">
        <v>1685</v>
      </c>
    </row>
    <row r="697" customFormat="false" ht="13.8" hidden="false" customHeight="false" outlineLevel="0" collapsed="false">
      <c r="A697" s="4" t="s">
        <v>52</v>
      </c>
      <c r="B697" s="7" t="s">
        <v>1686</v>
      </c>
      <c r="C697" s="7" t="s">
        <v>101</v>
      </c>
      <c r="D697" s="7" t="s">
        <v>180</v>
      </c>
      <c r="E697" s="7" t="s">
        <v>1339</v>
      </c>
      <c r="F697" s="4" t="n">
        <v>1978</v>
      </c>
      <c r="G697" s="7" t="s">
        <v>1687</v>
      </c>
    </row>
    <row r="698" customFormat="false" ht="13.8" hidden="false" customHeight="false" outlineLevel="0" collapsed="false">
      <c r="A698" s="4" t="s">
        <v>52</v>
      </c>
      <c r="B698" s="7" t="s">
        <v>1688</v>
      </c>
      <c r="C698" s="7" t="s">
        <v>1689</v>
      </c>
      <c r="D698" s="7" t="s">
        <v>1690</v>
      </c>
      <c r="E698" s="7" t="s">
        <v>1006</v>
      </c>
      <c r="F698" s="4" t="n">
        <v>1978</v>
      </c>
      <c r="G698" s="7" t="s">
        <v>1691</v>
      </c>
    </row>
    <row r="699" customFormat="false" ht="13.8" hidden="false" customHeight="false" outlineLevel="0" collapsed="false">
      <c r="A699" s="4" t="s">
        <v>52</v>
      </c>
      <c r="B699" s="7" t="s">
        <v>1692</v>
      </c>
      <c r="C699" s="7" t="s">
        <v>1693</v>
      </c>
      <c r="D699" s="7" t="s">
        <v>467</v>
      </c>
      <c r="E699" s="7" t="s">
        <v>1694</v>
      </c>
      <c r="F699" s="4" t="n">
        <v>1978</v>
      </c>
      <c r="G699" s="7" t="s">
        <v>1695</v>
      </c>
    </row>
    <row r="700" customFormat="false" ht="13.8" hidden="false" customHeight="false" outlineLevel="0" collapsed="false">
      <c r="A700" s="4" t="s">
        <v>52</v>
      </c>
      <c r="B700" s="7" t="s">
        <v>1696</v>
      </c>
      <c r="C700" s="7" t="s">
        <v>309</v>
      </c>
      <c r="D700" s="7" t="s">
        <v>409</v>
      </c>
      <c r="E700" s="7" t="s">
        <v>1132</v>
      </c>
      <c r="F700" s="4" t="n">
        <v>1978</v>
      </c>
      <c r="G700" s="7" t="s">
        <v>1697</v>
      </c>
    </row>
    <row r="701" customFormat="false" ht="13.8" hidden="false" customHeight="false" outlineLevel="0" collapsed="false">
      <c r="A701" s="4" t="s">
        <v>52</v>
      </c>
      <c r="B701" s="7" t="s">
        <v>1698</v>
      </c>
      <c r="C701" s="7" t="s">
        <v>180</v>
      </c>
      <c r="D701" s="7" t="s">
        <v>463</v>
      </c>
      <c r="E701" s="7" t="s">
        <v>1409</v>
      </c>
      <c r="F701" s="4" t="n">
        <v>1978</v>
      </c>
      <c r="G701" s="7" t="s">
        <v>1699</v>
      </c>
    </row>
    <row r="702" customFormat="false" ht="13.8" hidden="false" customHeight="false" outlineLevel="0" collapsed="false">
      <c r="A702" s="4" t="s">
        <v>52</v>
      </c>
      <c r="B702" s="7" t="s">
        <v>1700</v>
      </c>
      <c r="C702" s="7" t="s">
        <v>1701</v>
      </c>
      <c r="D702" s="7"/>
      <c r="E702" s="7" t="s">
        <v>379</v>
      </c>
      <c r="F702" s="4" t="n">
        <v>1978</v>
      </c>
      <c r="G702" s="7" t="s">
        <v>1702</v>
      </c>
    </row>
    <row r="703" customFormat="false" ht="13.8" hidden="false" customHeight="false" outlineLevel="0" collapsed="false">
      <c r="A703" s="4" t="s">
        <v>52</v>
      </c>
      <c r="B703" s="7" t="s">
        <v>1703</v>
      </c>
      <c r="C703" s="7" t="s">
        <v>600</v>
      </c>
      <c r="D703" s="7" t="s">
        <v>46</v>
      </c>
      <c r="E703" s="7" t="s">
        <v>1024</v>
      </c>
      <c r="F703" s="4" t="n">
        <v>1978</v>
      </c>
      <c r="G703" s="7" t="s">
        <v>1704</v>
      </c>
    </row>
    <row r="704" customFormat="false" ht="13.8" hidden="false" customHeight="false" outlineLevel="0" collapsed="false">
      <c r="A704" s="4" t="s">
        <v>52</v>
      </c>
      <c r="B704" s="7" t="s">
        <v>1705</v>
      </c>
      <c r="C704" s="7" t="s">
        <v>619</v>
      </c>
      <c r="D704" s="7" t="s">
        <v>133</v>
      </c>
      <c r="E704" s="7" t="s">
        <v>1706</v>
      </c>
      <c r="F704" s="4" t="n">
        <v>1978</v>
      </c>
      <c r="G704" s="7" t="s">
        <v>1707</v>
      </c>
    </row>
    <row r="705" customFormat="false" ht="13.8" hidden="false" customHeight="false" outlineLevel="0" collapsed="false">
      <c r="A705" s="4" t="s">
        <v>52</v>
      </c>
      <c r="B705" s="7" t="s">
        <v>1708</v>
      </c>
      <c r="C705" s="7" t="s">
        <v>238</v>
      </c>
      <c r="D705" s="7" t="s">
        <v>1709</v>
      </c>
      <c r="E705" s="7" t="s">
        <v>1024</v>
      </c>
      <c r="F705" s="4" t="n">
        <v>1978</v>
      </c>
      <c r="G705" s="7" t="s">
        <v>1710</v>
      </c>
    </row>
    <row r="706" customFormat="false" ht="13.8" hidden="false" customHeight="false" outlineLevel="0" collapsed="false">
      <c r="A706" s="4" t="s">
        <v>52</v>
      </c>
      <c r="B706" s="7" t="s">
        <v>1711</v>
      </c>
      <c r="C706" s="7" t="s">
        <v>39</v>
      </c>
      <c r="D706" s="7" t="s">
        <v>1712</v>
      </c>
      <c r="E706" s="7" t="s">
        <v>1586</v>
      </c>
      <c r="F706" s="4" t="n">
        <v>1978</v>
      </c>
      <c r="G706" s="7" t="s">
        <v>1713</v>
      </c>
    </row>
    <row r="707" customFormat="false" ht="13.8" hidden="false" customHeight="false" outlineLevel="0" collapsed="false">
      <c r="A707" s="4" t="s">
        <v>52</v>
      </c>
      <c r="B707" s="7" t="s">
        <v>1714</v>
      </c>
      <c r="C707" s="7" t="s">
        <v>1715</v>
      </c>
      <c r="D707" s="7" t="s">
        <v>17</v>
      </c>
      <c r="E707" s="7" t="s">
        <v>1409</v>
      </c>
      <c r="F707" s="4" t="n">
        <v>1978</v>
      </c>
      <c r="G707" s="7" t="s">
        <v>1716</v>
      </c>
    </row>
    <row r="708" customFormat="false" ht="13.8" hidden="false" customHeight="false" outlineLevel="0" collapsed="false">
      <c r="A708" s="4" t="s">
        <v>52</v>
      </c>
      <c r="B708" s="7" t="s">
        <v>1717</v>
      </c>
      <c r="C708" s="7" t="s">
        <v>506</v>
      </c>
      <c r="D708" s="7" t="s">
        <v>1718</v>
      </c>
      <c r="E708" s="7" t="s">
        <v>1719</v>
      </c>
      <c r="F708" s="4" t="n">
        <v>1978</v>
      </c>
      <c r="G708" s="7" t="s">
        <v>1720</v>
      </c>
    </row>
    <row r="709" customFormat="false" ht="13.8" hidden="false" customHeight="false" outlineLevel="0" collapsed="false">
      <c r="A709" s="4" t="s">
        <v>52</v>
      </c>
      <c r="B709" s="7" t="s">
        <v>1721</v>
      </c>
      <c r="C709" s="7" t="s">
        <v>1722</v>
      </c>
      <c r="D709" s="7" t="s">
        <v>238</v>
      </c>
      <c r="E709" s="7" t="s">
        <v>1424</v>
      </c>
      <c r="F709" s="4" t="n">
        <v>1978</v>
      </c>
      <c r="G709" s="7" t="s">
        <v>1723</v>
      </c>
    </row>
    <row r="710" customFormat="false" ht="13.8" hidden="false" customHeight="false" outlineLevel="0" collapsed="false">
      <c r="A710" s="4" t="s">
        <v>52</v>
      </c>
      <c r="B710" s="7" t="s">
        <v>1724</v>
      </c>
      <c r="C710" s="7" t="s">
        <v>1725</v>
      </c>
      <c r="D710" s="7" t="s">
        <v>1726</v>
      </c>
      <c r="E710" s="7" t="s">
        <v>379</v>
      </c>
      <c r="F710" s="4" t="n">
        <v>1978</v>
      </c>
      <c r="G710" s="7" t="s">
        <v>1727</v>
      </c>
    </row>
    <row r="711" customFormat="false" ht="13.8" hidden="false" customHeight="false" outlineLevel="0" collapsed="false">
      <c r="A711" s="4" t="s">
        <v>52</v>
      </c>
      <c r="B711" s="7" t="s">
        <v>1728</v>
      </c>
      <c r="C711" s="7" t="s">
        <v>811</v>
      </c>
      <c r="D711" s="7" t="s">
        <v>1729</v>
      </c>
      <c r="E711" s="7" t="s">
        <v>940</v>
      </c>
      <c r="F711" s="4" t="n">
        <v>1978</v>
      </c>
      <c r="G711" s="7" t="s">
        <v>1730</v>
      </c>
    </row>
    <row r="712" customFormat="false" ht="13.8" hidden="false" customHeight="false" outlineLevel="0" collapsed="false">
      <c r="A712" s="4" t="s">
        <v>52</v>
      </c>
      <c r="B712" s="7" t="s">
        <v>1731</v>
      </c>
      <c r="C712" s="7" t="s">
        <v>990</v>
      </c>
      <c r="D712" s="7" t="s">
        <v>519</v>
      </c>
      <c r="E712" s="7" t="s">
        <v>1559</v>
      </c>
      <c r="F712" s="4" t="n">
        <v>1978</v>
      </c>
      <c r="G712" s="7" t="s">
        <v>1732</v>
      </c>
    </row>
    <row r="713" customFormat="false" ht="13.8" hidden="false" customHeight="false" outlineLevel="0" collapsed="false">
      <c r="A713" s="4" t="s">
        <v>52</v>
      </c>
      <c r="B713" s="7" t="s">
        <v>1733</v>
      </c>
      <c r="C713" s="7" t="s">
        <v>461</v>
      </c>
      <c r="D713" s="7" t="s">
        <v>1734</v>
      </c>
      <c r="E713" s="7" t="s">
        <v>740</v>
      </c>
      <c r="F713" s="4" t="n">
        <v>1978</v>
      </c>
      <c r="G713" s="7" t="s">
        <v>1735</v>
      </c>
    </row>
    <row r="714" customFormat="false" ht="13.8" hidden="false" customHeight="false" outlineLevel="0" collapsed="false">
      <c r="A714" s="4" t="s">
        <v>52</v>
      </c>
      <c r="B714" s="7" t="s">
        <v>1736</v>
      </c>
      <c r="C714" s="7" t="s">
        <v>383</v>
      </c>
      <c r="D714" s="7" t="s">
        <v>466</v>
      </c>
      <c r="E714" s="7" t="s">
        <v>788</v>
      </c>
      <c r="F714" s="4" t="n">
        <v>1978</v>
      </c>
      <c r="G714" s="7" t="s">
        <v>1737</v>
      </c>
    </row>
    <row r="715" customFormat="false" ht="13.8" hidden="false" customHeight="false" outlineLevel="0" collapsed="false">
      <c r="A715" s="4" t="s">
        <v>52</v>
      </c>
      <c r="B715" s="7" t="s">
        <v>1738</v>
      </c>
      <c r="C715" s="7" t="s">
        <v>171</v>
      </c>
      <c r="D715" s="7" t="s">
        <v>881</v>
      </c>
      <c r="E715" s="7" t="s">
        <v>804</v>
      </c>
      <c r="F715" s="4" t="n">
        <v>1978</v>
      </c>
      <c r="G715" s="7" t="s">
        <v>1739</v>
      </c>
    </row>
    <row r="716" customFormat="false" ht="13.8" hidden="false" customHeight="false" outlineLevel="0" collapsed="false">
      <c r="A716" s="4" t="s">
        <v>52</v>
      </c>
      <c r="B716" s="7" t="s">
        <v>1740</v>
      </c>
      <c r="C716" s="7" t="s">
        <v>191</v>
      </c>
      <c r="D716" s="7" t="s">
        <v>1741</v>
      </c>
      <c r="E716" s="7" t="s">
        <v>28</v>
      </c>
      <c r="F716" s="4" t="n">
        <v>1978</v>
      </c>
      <c r="G716" s="7" t="s">
        <v>1742</v>
      </c>
    </row>
    <row r="717" customFormat="false" ht="13.8" hidden="false" customHeight="false" outlineLevel="0" collapsed="false">
      <c r="A717" s="4" t="s">
        <v>52</v>
      </c>
      <c r="B717" s="7" t="s">
        <v>1743</v>
      </c>
      <c r="C717" s="7" t="s">
        <v>1722</v>
      </c>
      <c r="D717" s="7" t="s">
        <v>101</v>
      </c>
      <c r="E717" s="7" t="s">
        <v>1107</v>
      </c>
      <c r="F717" s="4" t="n">
        <v>1978</v>
      </c>
      <c r="G717" s="7" t="s">
        <v>1744</v>
      </c>
    </row>
    <row r="718" customFormat="false" ht="13.8" hidden="false" customHeight="false" outlineLevel="0" collapsed="false">
      <c r="A718" s="4" t="s">
        <v>52</v>
      </c>
      <c r="B718" s="7" t="s">
        <v>260</v>
      </c>
      <c r="C718" s="7" t="s">
        <v>1322</v>
      </c>
      <c r="D718" s="7" t="s">
        <v>54</v>
      </c>
      <c r="E718" s="7" t="s">
        <v>1278</v>
      </c>
      <c r="F718" s="4" t="n">
        <v>1978</v>
      </c>
      <c r="G718" s="7" t="s">
        <v>1745</v>
      </c>
    </row>
    <row r="719" customFormat="false" ht="13.8" hidden="false" customHeight="false" outlineLevel="0" collapsed="false">
      <c r="A719" s="4" t="s">
        <v>245</v>
      </c>
      <c r="B719" s="7" t="s">
        <v>1746</v>
      </c>
      <c r="C719" s="7" t="s">
        <v>1747</v>
      </c>
      <c r="D719" s="7" t="s">
        <v>1748</v>
      </c>
      <c r="E719" s="7" t="s">
        <v>474</v>
      </c>
      <c r="F719" s="4" t="n">
        <v>1978</v>
      </c>
      <c r="G719" s="7" t="s">
        <v>1749</v>
      </c>
    </row>
    <row r="720" customFormat="false" ht="13.8" hidden="false" customHeight="false" outlineLevel="0" collapsed="false">
      <c r="A720" s="4" t="s">
        <v>245</v>
      </c>
      <c r="B720" s="7" t="s">
        <v>1750</v>
      </c>
      <c r="C720" s="7" t="s">
        <v>409</v>
      </c>
      <c r="D720" s="7" t="s">
        <v>1296</v>
      </c>
      <c r="E720" s="7" t="s">
        <v>1054</v>
      </c>
      <c r="F720" s="4" t="n">
        <v>1978</v>
      </c>
      <c r="G720" s="7" t="s">
        <v>1751</v>
      </c>
    </row>
    <row r="721" customFormat="false" ht="13.8" hidden="false" customHeight="false" outlineLevel="0" collapsed="false">
      <c r="A721" s="4" t="s">
        <v>245</v>
      </c>
      <c r="B721" s="7" t="s">
        <v>1752</v>
      </c>
      <c r="C721" s="7" t="s">
        <v>309</v>
      </c>
      <c r="D721" s="7" t="s">
        <v>416</v>
      </c>
      <c r="E721" s="7" t="s">
        <v>1329</v>
      </c>
      <c r="F721" s="4" t="n">
        <v>1978</v>
      </c>
      <c r="G721" s="7" t="s">
        <v>1753</v>
      </c>
    </row>
    <row r="722" customFormat="false" ht="13.8" hidden="false" customHeight="false" outlineLevel="0" collapsed="false">
      <c r="A722" s="4" t="s">
        <v>245</v>
      </c>
      <c r="B722" s="7" t="s">
        <v>1754</v>
      </c>
      <c r="C722" s="7" t="s">
        <v>1755</v>
      </c>
      <c r="D722" s="7" t="s">
        <v>1756</v>
      </c>
      <c r="E722" s="7" t="s">
        <v>621</v>
      </c>
      <c r="F722" s="4" t="n">
        <v>1978</v>
      </c>
      <c r="G722" s="7" t="s">
        <v>1757</v>
      </c>
    </row>
    <row r="723" customFormat="false" ht="13.8" hidden="false" customHeight="false" outlineLevel="0" collapsed="false">
      <c r="A723" s="4" t="s">
        <v>245</v>
      </c>
      <c r="B723" s="7" t="s">
        <v>1758</v>
      </c>
      <c r="C723" s="7" t="s">
        <v>313</v>
      </c>
      <c r="D723" s="7" t="s">
        <v>773</v>
      </c>
      <c r="E723" s="7" t="s">
        <v>1329</v>
      </c>
      <c r="F723" s="4" t="n">
        <v>1978</v>
      </c>
      <c r="G723" s="7" t="s">
        <v>1759</v>
      </c>
    </row>
    <row r="724" customFormat="false" ht="13.8" hidden="false" customHeight="false" outlineLevel="0" collapsed="false">
      <c r="A724" s="21"/>
      <c r="B724" s="2"/>
      <c r="C724" s="2"/>
      <c r="D724" s="7"/>
      <c r="E724" s="7"/>
    </row>
    <row r="725" customFormat="false" ht="13.8" hidden="false" customHeight="false" outlineLevel="0" collapsed="false">
      <c r="A725" s="4" t="s">
        <v>52</v>
      </c>
      <c r="B725" s="7" t="s">
        <v>729</v>
      </c>
      <c r="C725" s="7" t="s">
        <v>1722</v>
      </c>
      <c r="D725" s="7"/>
      <c r="E725" s="7" t="s">
        <v>1424</v>
      </c>
      <c r="F725" s="4" t="n">
        <v>1979</v>
      </c>
      <c r="G725" s="7" t="s">
        <v>1760</v>
      </c>
    </row>
    <row r="726" customFormat="false" ht="13.8" hidden="false" customHeight="false" outlineLevel="0" collapsed="false">
      <c r="A726" s="4" t="s">
        <v>52</v>
      </c>
      <c r="B726" s="7" t="s">
        <v>1761</v>
      </c>
      <c r="C726" s="7" t="s">
        <v>1762</v>
      </c>
      <c r="D726" s="7" t="s">
        <v>734</v>
      </c>
      <c r="E726" s="7" t="s">
        <v>1424</v>
      </c>
      <c r="F726" s="4" t="n">
        <v>1979</v>
      </c>
      <c r="G726" s="7" t="s">
        <v>1763</v>
      </c>
    </row>
    <row r="727" customFormat="false" ht="13.8" hidden="false" customHeight="false" outlineLevel="0" collapsed="false">
      <c r="A727" s="4" t="s">
        <v>52</v>
      </c>
      <c r="B727" s="7" t="s">
        <v>1764</v>
      </c>
      <c r="C727" s="7" t="s">
        <v>109</v>
      </c>
      <c r="D727" s="7" t="s">
        <v>1765</v>
      </c>
      <c r="E727" s="7" t="s">
        <v>1010</v>
      </c>
      <c r="F727" s="4" t="n">
        <v>1979</v>
      </c>
      <c r="G727" s="7" t="s">
        <v>1766</v>
      </c>
    </row>
    <row r="728" customFormat="false" ht="13.8" hidden="false" customHeight="false" outlineLevel="0" collapsed="false">
      <c r="A728" s="4" t="s">
        <v>52</v>
      </c>
      <c r="B728" s="7" t="s">
        <v>1767</v>
      </c>
      <c r="C728" s="7" t="s">
        <v>506</v>
      </c>
      <c r="D728" s="7" t="s">
        <v>323</v>
      </c>
      <c r="E728" s="7" t="s">
        <v>1132</v>
      </c>
      <c r="F728" s="4" t="n">
        <v>1979</v>
      </c>
      <c r="G728" s="7" t="s">
        <v>1768</v>
      </c>
    </row>
    <row r="729" customFormat="false" ht="13.8" hidden="false" customHeight="false" outlineLevel="0" collapsed="false">
      <c r="A729" s="4" t="s">
        <v>52</v>
      </c>
      <c r="B729" s="7" t="s">
        <v>1769</v>
      </c>
      <c r="C729" s="7" t="s">
        <v>1770</v>
      </c>
      <c r="D729" s="7"/>
      <c r="E729" s="7" t="s">
        <v>1132</v>
      </c>
      <c r="F729" s="4" t="n">
        <v>1979</v>
      </c>
      <c r="G729" s="7" t="s">
        <v>1771</v>
      </c>
    </row>
    <row r="730" customFormat="false" ht="13.8" hidden="false" customHeight="false" outlineLevel="0" collapsed="false">
      <c r="A730" s="4" t="s">
        <v>52</v>
      </c>
      <c r="B730" s="7" t="s">
        <v>1772</v>
      </c>
      <c r="C730" s="7" t="s">
        <v>577</v>
      </c>
      <c r="D730" s="7"/>
      <c r="E730" s="7" t="s">
        <v>1107</v>
      </c>
      <c r="F730" s="4" t="n">
        <v>1979</v>
      </c>
      <c r="G730" s="7" t="s">
        <v>1773</v>
      </c>
    </row>
    <row r="731" customFormat="false" ht="13.8" hidden="false" customHeight="false" outlineLevel="0" collapsed="false">
      <c r="A731" s="4" t="s">
        <v>52</v>
      </c>
      <c r="B731" s="7" t="s">
        <v>1774</v>
      </c>
      <c r="C731" s="7" t="s">
        <v>1775</v>
      </c>
      <c r="D731" s="7"/>
      <c r="E731" s="7" t="s">
        <v>1776</v>
      </c>
      <c r="F731" s="4" t="n">
        <v>1979</v>
      </c>
      <c r="G731" s="7" t="s">
        <v>1777</v>
      </c>
    </row>
    <row r="732" customFormat="false" ht="13.8" hidden="false" customHeight="false" outlineLevel="0" collapsed="false">
      <c r="A732" s="4" t="s">
        <v>52</v>
      </c>
      <c r="B732" s="7" t="s">
        <v>1778</v>
      </c>
      <c r="C732" s="7" t="s">
        <v>1779</v>
      </c>
      <c r="D732" s="7" t="s">
        <v>347</v>
      </c>
      <c r="E732" s="7" t="s">
        <v>1107</v>
      </c>
      <c r="F732" s="4" t="n">
        <v>1979</v>
      </c>
      <c r="G732" s="7" t="s">
        <v>1780</v>
      </c>
    </row>
    <row r="733" customFormat="false" ht="13.8" hidden="false" customHeight="false" outlineLevel="0" collapsed="false">
      <c r="A733" s="4" t="s">
        <v>52</v>
      </c>
      <c r="B733" s="7" t="s">
        <v>1781</v>
      </c>
      <c r="C733" s="7" t="s">
        <v>1747</v>
      </c>
      <c r="D733" s="7" t="s">
        <v>487</v>
      </c>
      <c r="E733" s="7" t="s">
        <v>1694</v>
      </c>
      <c r="F733" s="4" t="n">
        <v>1979</v>
      </c>
      <c r="G733" s="7" t="s">
        <v>1782</v>
      </c>
    </row>
    <row r="734" customFormat="false" ht="13.8" hidden="false" customHeight="false" outlineLevel="0" collapsed="false">
      <c r="A734" s="4" t="s">
        <v>52</v>
      </c>
      <c r="B734" s="7" t="s">
        <v>1783</v>
      </c>
      <c r="C734" s="7" t="s">
        <v>1784</v>
      </c>
      <c r="D734" s="7" t="s">
        <v>1785</v>
      </c>
      <c r="E734" s="7" t="s">
        <v>1006</v>
      </c>
      <c r="F734" s="4" t="n">
        <v>1979</v>
      </c>
      <c r="G734" s="7" t="s">
        <v>1786</v>
      </c>
    </row>
    <row r="735" customFormat="false" ht="13.8" hidden="false" customHeight="false" outlineLevel="0" collapsed="false">
      <c r="A735" s="4" t="s">
        <v>52</v>
      </c>
      <c r="B735" s="7" t="s">
        <v>1787</v>
      </c>
      <c r="C735" s="7" t="s">
        <v>1187</v>
      </c>
      <c r="D735" s="7" t="s">
        <v>1458</v>
      </c>
      <c r="E735" s="7" t="s">
        <v>1024</v>
      </c>
      <c r="F735" s="4" t="n">
        <v>1979</v>
      </c>
      <c r="G735" s="7" t="s">
        <v>1788</v>
      </c>
    </row>
    <row r="736" customFormat="false" ht="13.8" hidden="false" customHeight="false" outlineLevel="0" collapsed="false">
      <c r="A736" s="4" t="s">
        <v>52</v>
      </c>
      <c r="B736" s="7" t="s">
        <v>1789</v>
      </c>
      <c r="C736" s="7" t="s">
        <v>1790</v>
      </c>
      <c r="D736" s="7" t="s">
        <v>1791</v>
      </c>
      <c r="E736" s="7" t="s">
        <v>474</v>
      </c>
      <c r="F736" s="4" t="n">
        <v>1979</v>
      </c>
      <c r="G736" s="7" t="s">
        <v>1792</v>
      </c>
    </row>
    <row r="737" customFormat="false" ht="13.8" hidden="false" customHeight="false" outlineLevel="0" collapsed="false">
      <c r="A737" s="4" t="s">
        <v>52</v>
      </c>
      <c r="B737" s="7" t="s">
        <v>1793</v>
      </c>
      <c r="C737" s="7" t="s">
        <v>1794</v>
      </c>
      <c r="D737" s="7"/>
      <c r="E737" s="7" t="s">
        <v>474</v>
      </c>
      <c r="F737" s="4" t="n">
        <v>1979</v>
      </c>
      <c r="G737" s="7" t="s">
        <v>1795</v>
      </c>
    </row>
    <row r="738" customFormat="false" ht="13.8" hidden="false" customHeight="false" outlineLevel="0" collapsed="false">
      <c r="A738" s="4" t="s">
        <v>52</v>
      </c>
      <c r="B738" s="7" t="s">
        <v>1796</v>
      </c>
      <c r="C738" s="7" t="s">
        <v>409</v>
      </c>
      <c r="D738" s="7" t="s">
        <v>17</v>
      </c>
      <c r="E738" s="7" t="s">
        <v>1243</v>
      </c>
      <c r="F738" s="4" t="n">
        <v>1979</v>
      </c>
      <c r="G738" s="7" t="s">
        <v>1797</v>
      </c>
    </row>
    <row r="739" customFormat="false" ht="13.8" hidden="false" customHeight="false" outlineLevel="0" collapsed="false">
      <c r="A739" s="4" t="s">
        <v>52</v>
      </c>
      <c r="B739" s="7" t="s">
        <v>547</v>
      </c>
      <c r="C739" s="7" t="s">
        <v>239</v>
      </c>
      <c r="D739" s="7" t="s">
        <v>654</v>
      </c>
      <c r="E739" s="7" t="s">
        <v>804</v>
      </c>
      <c r="F739" s="4" t="n">
        <v>1979</v>
      </c>
      <c r="G739" s="7" t="s">
        <v>1798</v>
      </c>
    </row>
    <row r="740" customFormat="false" ht="13.8" hidden="false" customHeight="false" outlineLevel="0" collapsed="false">
      <c r="A740" s="4" t="s">
        <v>52</v>
      </c>
      <c r="B740" s="7" t="s">
        <v>1799</v>
      </c>
      <c r="C740" s="7" t="s">
        <v>1296</v>
      </c>
      <c r="D740" s="7"/>
      <c r="E740" s="7" t="s">
        <v>28</v>
      </c>
      <c r="F740" s="4" t="n">
        <v>1979</v>
      </c>
      <c r="G740" s="7" t="s">
        <v>1800</v>
      </c>
    </row>
    <row r="741" customFormat="false" ht="13.8" hidden="false" customHeight="false" outlineLevel="0" collapsed="false">
      <c r="A741" s="4" t="s">
        <v>52</v>
      </c>
      <c r="B741" s="7" t="s">
        <v>347</v>
      </c>
      <c r="C741" s="7" t="s">
        <v>1801</v>
      </c>
      <c r="D741" s="7" t="s">
        <v>1802</v>
      </c>
      <c r="E741" s="7" t="s">
        <v>1132</v>
      </c>
      <c r="F741" s="4" t="n">
        <v>1979</v>
      </c>
      <c r="G741" s="7" t="s">
        <v>1803</v>
      </c>
    </row>
    <row r="742" customFormat="false" ht="13.8" hidden="false" customHeight="false" outlineLevel="0" collapsed="false">
      <c r="A742" s="4" t="s">
        <v>52</v>
      </c>
      <c r="B742" s="7" t="s">
        <v>1804</v>
      </c>
      <c r="C742" s="7" t="s">
        <v>1805</v>
      </c>
      <c r="D742" s="7"/>
      <c r="E742" s="7" t="s">
        <v>474</v>
      </c>
      <c r="F742" s="4" t="n">
        <v>1979</v>
      </c>
      <c r="G742" s="7" t="s">
        <v>1806</v>
      </c>
    </row>
    <row r="743" customFormat="false" ht="13.8" hidden="false" customHeight="false" outlineLevel="0" collapsed="false">
      <c r="A743" s="4" t="s">
        <v>52</v>
      </c>
      <c r="B743" s="7" t="s">
        <v>1754</v>
      </c>
      <c r="C743" s="7" t="s">
        <v>1807</v>
      </c>
      <c r="D743" s="7" t="s">
        <v>1808</v>
      </c>
      <c r="E743" s="7" t="s">
        <v>1586</v>
      </c>
      <c r="F743" s="4" t="n">
        <v>1979</v>
      </c>
      <c r="G743" s="7" t="s">
        <v>1809</v>
      </c>
    </row>
    <row r="744" customFormat="false" ht="13.8" hidden="false" customHeight="false" outlineLevel="0" collapsed="false">
      <c r="A744" s="4" t="s">
        <v>52</v>
      </c>
      <c r="B744" s="7" t="s">
        <v>1810</v>
      </c>
      <c r="C744" s="7" t="s">
        <v>20</v>
      </c>
      <c r="D744" s="7" t="s">
        <v>1811</v>
      </c>
      <c r="E744" s="7" t="s">
        <v>1812</v>
      </c>
      <c r="F744" s="4" t="n">
        <v>1979</v>
      </c>
      <c r="G744" s="7" t="s">
        <v>1813</v>
      </c>
    </row>
    <row r="745" customFormat="false" ht="13.8" hidden="false" customHeight="false" outlineLevel="0" collapsed="false">
      <c r="A745" s="4" t="s">
        <v>52</v>
      </c>
      <c r="B745" s="7" t="s">
        <v>1814</v>
      </c>
      <c r="C745" s="7" t="s">
        <v>1278</v>
      </c>
      <c r="D745" s="7" t="s">
        <v>1815</v>
      </c>
      <c r="E745" s="7" t="s">
        <v>1329</v>
      </c>
      <c r="F745" s="4" t="n">
        <v>1979</v>
      </c>
      <c r="G745" s="7" t="s">
        <v>1816</v>
      </c>
    </row>
    <row r="746" customFormat="false" ht="13.8" hidden="false" customHeight="false" outlineLevel="0" collapsed="false">
      <c r="A746" s="4" t="s">
        <v>52</v>
      </c>
      <c r="B746" s="7" t="s">
        <v>1817</v>
      </c>
      <c r="C746" s="7" t="s">
        <v>239</v>
      </c>
      <c r="D746" s="7" t="s">
        <v>1818</v>
      </c>
      <c r="E746" s="7" t="s">
        <v>621</v>
      </c>
      <c r="F746" s="4" t="n">
        <v>1979</v>
      </c>
      <c r="G746" s="7" t="s">
        <v>1819</v>
      </c>
    </row>
    <row r="747" customFormat="false" ht="13.8" hidden="false" customHeight="false" outlineLevel="0" collapsed="false">
      <c r="A747" s="4" t="s">
        <v>52</v>
      </c>
      <c r="B747" s="7" t="s">
        <v>1820</v>
      </c>
      <c r="C747" s="7" t="s">
        <v>102</v>
      </c>
      <c r="D747" s="7" t="s">
        <v>184</v>
      </c>
      <c r="E747" s="7" t="s">
        <v>1006</v>
      </c>
      <c r="F747" s="4" t="n">
        <v>1979</v>
      </c>
      <c r="G747" s="7" t="s">
        <v>1821</v>
      </c>
    </row>
    <row r="748" customFormat="false" ht="13.8" hidden="false" customHeight="false" outlineLevel="0" collapsed="false">
      <c r="A748" s="4" t="s">
        <v>52</v>
      </c>
      <c r="B748" s="7" t="s">
        <v>1822</v>
      </c>
      <c r="C748" s="7" t="s">
        <v>239</v>
      </c>
      <c r="D748" s="7" t="s">
        <v>823</v>
      </c>
      <c r="E748" s="7" t="s">
        <v>1823</v>
      </c>
      <c r="F748" s="4" t="n">
        <v>1979</v>
      </c>
      <c r="G748" s="7" t="s">
        <v>1824</v>
      </c>
    </row>
    <row r="749" customFormat="false" ht="13.8" hidden="false" customHeight="false" outlineLevel="0" collapsed="false">
      <c r="A749" s="4" t="s">
        <v>52</v>
      </c>
      <c r="B749" s="7" t="s">
        <v>1825</v>
      </c>
      <c r="C749" s="7" t="s">
        <v>151</v>
      </c>
      <c r="D749" s="7"/>
      <c r="E749" s="7" t="s">
        <v>593</v>
      </c>
      <c r="F749" s="4" t="n">
        <v>1979</v>
      </c>
      <c r="G749" s="7" t="s">
        <v>1826</v>
      </c>
    </row>
    <row r="750" customFormat="false" ht="13.8" hidden="false" customHeight="false" outlineLevel="0" collapsed="false">
      <c r="A750" s="4" t="s">
        <v>52</v>
      </c>
      <c r="B750" s="7" t="s">
        <v>1827</v>
      </c>
      <c r="C750" s="7" t="s">
        <v>409</v>
      </c>
      <c r="D750" s="7"/>
      <c r="E750" s="7" t="s">
        <v>28</v>
      </c>
      <c r="F750" s="4" t="n">
        <v>1979</v>
      </c>
      <c r="G750" s="7" t="s">
        <v>1828</v>
      </c>
    </row>
    <row r="751" customFormat="false" ht="13.8" hidden="false" customHeight="false" outlineLevel="0" collapsed="false">
      <c r="A751" s="4" t="s">
        <v>52</v>
      </c>
      <c r="B751" s="7" t="s">
        <v>1829</v>
      </c>
      <c r="C751" s="7" t="s">
        <v>1830</v>
      </c>
      <c r="D751" s="7"/>
      <c r="E751" s="7" t="s">
        <v>982</v>
      </c>
      <c r="F751" s="4" t="n">
        <v>1979</v>
      </c>
      <c r="G751" s="7" t="s">
        <v>1831</v>
      </c>
    </row>
    <row r="752" customFormat="false" ht="13.8" hidden="false" customHeight="false" outlineLevel="0" collapsed="false">
      <c r="A752" s="4" t="s">
        <v>52</v>
      </c>
      <c r="B752" s="7" t="s">
        <v>1832</v>
      </c>
      <c r="C752" s="7" t="s">
        <v>1833</v>
      </c>
      <c r="D752" s="7"/>
      <c r="E752" s="7" t="s">
        <v>593</v>
      </c>
      <c r="F752" s="4" t="n">
        <v>1979</v>
      </c>
      <c r="G752" s="7" t="s">
        <v>1834</v>
      </c>
    </row>
    <row r="753" customFormat="false" ht="13.8" hidden="false" customHeight="false" outlineLevel="0" collapsed="false">
      <c r="A753" s="4" t="s">
        <v>52</v>
      </c>
      <c r="B753" s="7" t="s">
        <v>1835</v>
      </c>
      <c r="C753" s="7" t="s">
        <v>118</v>
      </c>
      <c r="D753" s="7" t="s">
        <v>868</v>
      </c>
      <c r="E753" s="7" t="s">
        <v>1430</v>
      </c>
      <c r="F753" s="4" t="n">
        <v>1979</v>
      </c>
      <c r="G753" s="7" t="s">
        <v>1836</v>
      </c>
    </row>
    <row r="754" customFormat="false" ht="13.8" hidden="false" customHeight="false" outlineLevel="0" collapsed="false">
      <c r="A754" s="4" t="s">
        <v>52</v>
      </c>
      <c r="B754" s="7" t="s">
        <v>1837</v>
      </c>
      <c r="C754" s="7" t="s">
        <v>109</v>
      </c>
      <c r="D754" s="7" t="s">
        <v>409</v>
      </c>
      <c r="E754" s="7" t="s">
        <v>1024</v>
      </c>
      <c r="F754" s="4" t="n">
        <v>1979</v>
      </c>
      <c r="G754" s="7" t="s">
        <v>1838</v>
      </c>
    </row>
    <row r="755" customFormat="false" ht="13.8" hidden="false" customHeight="false" outlineLevel="0" collapsed="false">
      <c r="A755" s="4" t="s">
        <v>245</v>
      </c>
      <c r="B755" s="7" t="s">
        <v>1839</v>
      </c>
      <c r="C755" s="7" t="s">
        <v>1840</v>
      </c>
      <c r="D755" s="7" t="s">
        <v>1807</v>
      </c>
      <c r="E755" s="7" t="s">
        <v>621</v>
      </c>
      <c r="F755" s="4" t="n">
        <v>1979</v>
      </c>
      <c r="G755" s="7" t="s">
        <v>1841</v>
      </c>
    </row>
    <row r="756" customFormat="false" ht="13.8" hidden="false" customHeight="false" outlineLevel="0" collapsed="false">
      <c r="A756" s="4" t="s">
        <v>245</v>
      </c>
      <c r="B756" s="7" t="s">
        <v>1842</v>
      </c>
      <c r="C756" s="7" t="s">
        <v>309</v>
      </c>
      <c r="D756" s="7" t="s">
        <v>1843</v>
      </c>
      <c r="E756" s="7" t="s">
        <v>1132</v>
      </c>
      <c r="F756" s="4" t="n">
        <v>1979</v>
      </c>
      <c r="G756" s="7" t="s">
        <v>1844</v>
      </c>
    </row>
    <row r="757" customFormat="false" ht="13.8" hidden="false" customHeight="false" outlineLevel="0" collapsed="false">
      <c r="A757" s="4" t="s">
        <v>245</v>
      </c>
      <c r="B757" s="7" t="s">
        <v>1536</v>
      </c>
      <c r="C757" s="7" t="s">
        <v>101</v>
      </c>
      <c r="D757" s="7" t="s">
        <v>580</v>
      </c>
      <c r="E757" s="7" t="s">
        <v>1054</v>
      </c>
      <c r="F757" s="4" t="n">
        <v>1979</v>
      </c>
      <c r="G757" s="7" t="s">
        <v>1845</v>
      </c>
    </row>
    <row r="758" customFormat="false" ht="13.8" hidden="false" customHeight="false" outlineLevel="0" collapsed="false">
      <c r="A758" s="4" t="s">
        <v>245</v>
      </c>
      <c r="B758" s="7" t="s">
        <v>1709</v>
      </c>
      <c r="C758" s="7" t="s">
        <v>657</v>
      </c>
      <c r="D758" s="7"/>
      <c r="E758" s="7" t="s">
        <v>1329</v>
      </c>
      <c r="F758" s="4" t="n">
        <v>1979</v>
      </c>
      <c r="G758" s="7" t="s">
        <v>1846</v>
      </c>
    </row>
    <row r="759" customFormat="false" ht="13.8" hidden="false" customHeight="false" outlineLevel="0" collapsed="false">
      <c r="A759" s="4" t="s">
        <v>245</v>
      </c>
      <c r="B759" s="7" t="s">
        <v>1847</v>
      </c>
      <c r="C759" s="7" t="s">
        <v>1848</v>
      </c>
      <c r="D759" s="7"/>
      <c r="E759" s="7" t="s">
        <v>1184</v>
      </c>
      <c r="F759" s="4" t="n">
        <v>1979</v>
      </c>
      <c r="G759" s="7" t="s">
        <v>1849</v>
      </c>
    </row>
    <row r="760" customFormat="false" ht="13.8" hidden="false" customHeight="false" outlineLevel="0" collapsed="false">
      <c r="A760" s="4" t="s">
        <v>245</v>
      </c>
      <c r="B760" s="7" t="s">
        <v>612</v>
      </c>
      <c r="C760" s="7" t="s">
        <v>113</v>
      </c>
      <c r="D760" s="7"/>
      <c r="E760" s="7" t="s">
        <v>727</v>
      </c>
      <c r="F760" s="4" t="n">
        <v>1979</v>
      </c>
      <c r="G760" s="7" t="s">
        <v>1850</v>
      </c>
    </row>
    <row r="761" customFormat="false" ht="13.8" hidden="false" customHeight="false" outlineLevel="0" collapsed="false">
      <c r="A761" s="4" t="s">
        <v>245</v>
      </c>
      <c r="B761" s="7" t="s">
        <v>1851</v>
      </c>
      <c r="C761" s="7" t="s">
        <v>1852</v>
      </c>
      <c r="D761" s="7" t="s">
        <v>35</v>
      </c>
      <c r="E761" s="7" t="s">
        <v>1135</v>
      </c>
      <c r="F761" s="4" t="n">
        <v>1979</v>
      </c>
      <c r="G761" s="7" t="s">
        <v>1853</v>
      </c>
    </row>
    <row r="762" customFormat="false" ht="13.8" hidden="false" customHeight="false" outlineLevel="0" collapsed="false">
      <c r="A762" s="4" t="s">
        <v>245</v>
      </c>
      <c r="B762" s="7" t="s">
        <v>1854</v>
      </c>
      <c r="C762" s="7" t="s">
        <v>77</v>
      </c>
      <c r="D762" s="7" t="s">
        <v>109</v>
      </c>
      <c r="E762" s="7" t="s">
        <v>1107</v>
      </c>
      <c r="F762" s="4" t="n">
        <v>1979</v>
      </c>
      <c r="G762" s="7" t="s">
        <v>1855</v>
      </c>
    </row>
    <row r="763" customFormat="false" ht="13.8" hidden="false" customHeight="false" outlineLevel="0" collapsed="false">
      <c r="A763" s="4" t="s">
        <v>245</v>
      </c>
      <c r="B763" s="7" t="s">
        <v>1341</v>
      </c>
      <c r="C763" s="7" t="s">
        <v>1342</v>
      </c>
      <c r="D763" s="7" t="s">
        <v>1343</v>
      </c>
      <c r="E763" s="7" t="s">
        <v>1135</v>
      </c>
      <c r="F763" s="4" t="n">
        <v>1979</v>
      </c>
      <c r="G763" s="7" t="s">
        <v>1856</v>
      </c>
    </row>
    <row r="764" customFormat="false" ht="13.8" hidden="false" customHeight="false" outlineLevel="0" collapsed="false">
      <c r="A764" s="4" t="s">
        <v>245</v>
      </c>
      <c r="B764" s="7" t="s">
        <v>1857</v>
      </c>
      <c r="C764" s="7" t="s">
        <v>141</v>
      </c>
      <c r="D764" s="7" t="s">
        <v>959</v>
      </c>
      <c r="E764" s="7" t="s">
        <v>820</v>
      </c>
      <c r="F764" s="4" t="n">
        <v>1979</v>
      </c>
      <c r="G764" s="7" t="s">
        <v>1858</v>
      </c>
    </row>
    <row r="765" customFormat="false" ht="13.8" hidden="false" customHeight="false" outlineLevel="0" collapsed="false">
      <c r="A765" s="4" t="s">
        <v>245</v>
      </c>
      <c r="B765" s="7" t="s">
        <v>1859</v>
      </c>
      <c r="C765" s="7" t="s">
        <v>109</v>
      </c>
      <c r="D765" s="7" t="s">
        <v>1048</v>
      </c>
      <c r="E765" s="7" t="s">
        <v>727</v>
      </c>
      <c r="F765" s="4" t="n">
        <v>1979</v>
      </c>
      <c r="G765" s="7" t="s">
        <v>1860</v>
      </c>
    </row>
    <row r="766" customFormat="false" ht="13.8" hidden="false" customHeight="false" outlineLevel="0" collapsed="false">
      <c r="A766" s="4" t="s">
        <v>245</v>
      </c>
      <c r="B766" s="7" t="s">
        <v>1861</v>
      </c>
      <c r="C766" s="7" t="s">
        <v>1862</v>
      </c>
      <c r="D766" s="7" t="s">
        <v>1863</v>
      </c>
      <c r="E766" s="7" t="s">
        <v>621</v>
      </c>
      <c r="F766" s="4" t="n">
        <v>1979</v>
      </c>
      <c r="G766" s="7" t="s">
        <v>1864</v>
      </c>
    </row>
    <row r="767" customFormat="false" ht="13.8" hidden="false" customHeight="false" outlineLevel="0" collapsed="false">
      <c r="A767" s="4" t="s">
        <v>245</v>
      </c>
      <c r="B767" s="7" t="s">
        <v>1865</v>
      </c>
      <c r="C767" s="7" t="s">
        <v>1866</v>
      </c>
      <c r="D767" s="7" t="s">
        <v>1191</v>
      </c>
      <c r="E767" s="7" t="s">
        <v>1135</v>
      </c>
      <c r="F767" s="4" t="n">
        <v>1979</v>
      </c>
      <c r="G767" s="7" t="s">
        <v>1867</v>
      </c>
    </row>
    <row r="768" customFormat="false" ht="13.8" hidden="false" customHeight="false" outlineLevel="0" collapsed="false">
      <c r="A768" s="4" t="s">
        <v>245</v>
      </c>
      <c r="B768" s="7" t="s">
        <v>1868</v>
      </c>
      <c r="C768" s="7" t="s">
        <v>1869</v>
      </c>
      <c r="D768" s="7" t="s">
        <v>165</v>
      </c>
      <c r="E768" s="7" t="s">
        <v>1184</v>
      </c>
      <c r="F768" s="4" t="n">
        <v>1979</v>
      </c>
      <c r="G768" s="7" t="s">
        <v>1870</v>
      </c>
    </row>
    <row r="769" customFormat="false" ht="13.8" hidden="false" customHeight="false" outlineLevel="0" collapsed="false">
      <c r="A769" s="4" t="s">
        <v>245</v>
      </c>
      <c r="B769" s="7" t="s">
        <v>897</v>
      </c>
      <c r="C769" s="7" t="s">
        <v>66</v>
      </c>
      <c r="D769" s="7" t="s">
        <v>715</v>
      </c>
      <c r="E769" s="7" t="s">
        <v>1132</v>
      </c>
      <c r="F769" s="4" t="n">
        <v>1979</v>
      </c>
      <c r="G769" s="7" t="s">
        <v>1871</v>
      </c>
    </row>
    <row r="770" customFormat="false" ht="13.8" hidden="false" customHeight="false" outlineLevel="0" collapsed="false">
      <c r="B770" s="2"/>
      <c r="C770" s="2"/>
      <c r="D770" s="7"/>
      <c r="E770" s="7"/>
    </row>
    <row r="771" customFormat="false" ht="13.8" hidden="false" customHeight="false" outlineLevel="0" collapsed="false">
      <c r="A771" s="4" t="s">
        <v>52</v>
      </c>
      <c r="B771" s="7" t="s">
        <v>1872</v>
      </c>
      <c r="C771" s="7" t="s">
        <v>960</v>
      </c>
      <c r="D771" s="7" t="s">
        <v>1873</v>
      </c>
      <c r="E771" s="7" t="s">
        <v>1132</v>
      </c>
      <c r="F771" s="4" t="n">
        <v>1980</v>
      </c>
      <c r="G771" s="7" t="s">
        <v>1874</v>
      </c>
    </row>
    <row r="772" customFormat="false" ht="13.8" hidden="false" customHeight="false" outlineLevel="0" collapsed="false">
      <c r="A772" s="4" t="s">
        <v>52</v>
      </c>
      <c r="B772" s="7" t="s">
        <v>1875</v>
      </c>
      <c r="C772" s="7" t="s">
        <v>1876</v>
      </c>
      <c r="D772" s="7"/>
      <c r="E772" s="7" t="s">
        <v>788</v>
      </c>
      <c r="F772" s="4" t="n">
        <v>1980</v>
      </c>
      <c r="G772" s="7" t="s">
        <v>1877</v>
      </c>
    </row>
    <row r="773" customFormat="false" ht="13.8" hidden="false" customHeight="false" outlineLevel="0" collapsed="false">
      <c r="A773" s="4" t="s">
        <v>52</v>
      </c>
      <c r="B773" s="7" t="s">
        <v>1878</v>
      </c>
      <c r="C773" s="7" t="s">
        <v>1879</v>
      </c>
      <c r="D773" s="7" t="s">
        <v>1880</v>
      </c>
      <c r="E773" s="7" t="s">
        <v>1054</v>
      </c>
      <c r="F773" s="4" t="n">
        <v>1980</v>
      </c>
      <c r="G773" s="7" t="s">
        <v>1881</v>
      </c>
    </row>
    <row r="774" customFormat="false" ht="13.8" hidden="false" customHeight="false" outlineLevel="0" collapsed="false">
      <c r="A774" s="4" t="s">
        <v>52</v>
      </c>
      <c r="B774" s="7" t="s">
        <v>1882</v>
      </c>
      <c r="C774" s="7" t="s">
        <v>77</v>
      </c>
      <c r="D774" s="7" t="s">
        <v>324</v>
      </c>
      <c r="E774" s="7" t="s">
        <v>1424</v>
      </c>
      <c r="F774" s="4" t="n">
        <v>1980</v>
      </c>
      <c r="G774" s="7" t="s">
        <v>1883</v>
      </c>
    </row>
    <row r="775" customFormat="false" ht="13.8" hidden="false" customHeight="false" outlineLevel="0" collapsed="false">
      <c r="A775" s="4" t="s">
        <v>52</v>
      </c>
      <c r="B775" s="7" t="s">
        <v>1672</v>
      </c>
      <c r="C775" s="7" t="s">
        <v>309</v>
      </c>
      <c r="D775" s="7" t="s">
        <v>191</v>
      </c>
      <c r="E775" s="7" t="s">
        <v>982</v>
      </c>
      <c r="F775" s="4" t="n">
        <v>1980</v>
      </c>
      <c r="G775" s="7" t="s">
        <v>1884</v>
      </c>
    </row>
    <row r="776" customFormat="false" ht="13.8" hidden="false" customHeight="false" outlineLevel="0" collapsed="false">
      <c r="A776" s="4" t="s">
        <v>52</v>
      </c>
      <c r="B776" s="7" t="s">
        <v>1885</v>
      </c>
      <c r="C776" s="7" t="s">
        <v>102</v>
      </c>
      <c r="D776" s="7" t="s">
        <v>660</v>
      </c>
      <c r="E776" s="7" t="s">
        <v>940</v>
      </c>
      <c r="F776" s="4" t="n">
        <v>1980</v>
      </c>
      <c r="G776" s="7" t="s">
        <v>1886</v>
      </c>
    </row>
    <row r="777" customFormat="false" ht="13.8" hidden="false" customHeight="false" outlineLevel="0" collapsed="false">
      <c r="A777" s="4" t="s">
        <v>52</v>
      </c>
      <c r="B777" s="7" t="s">
        <v>1887</v>
      </c>
      <c r="C777" s="12" t="s">
        <v>118</v>
      </c>
      <c r="D777" s="7" t="s">
        <v>309</v>
      </c>
      <c r="E777" s="7" t="s">
        <v>1006</v>
      </c>
      <c r="F777" s="4" t="n">
        <v>1980</v>
      </c>
      <c r="G777" s="7" t="s">
        <v>1888</v>
      </c>
    </row>
    <row r="778" customFormat="false" ht="13.8" hidden="false" customHeight="false" outlineLevel="0" collapsed="false">
      <c r="A778" s="4" t="s">
        <v>52</v>
      </c>
      <c r="B778" s="7" t="s">
        <v>1889</v>
      </c>
      <c r="C778" s="7" t="s">
        <v>1790</v>
      </c>
      <c r="D778" s="7" t="s">
        <v>1890</v>
      </c>
      <c r="E778" s="7" t="s">
        <v>788</v>
      </c>
      <c r="F778" s="4" t="n">
        <v>1980</v>
      </c>
      <c r="G778" s="7" t="s">
        <v>1891</v>
      </c>
    </row>
    <row r="779" customFormat="false" ht="13.8" hidden="false" customHeight="false" outlineLevel="0" collapsed="false">
      <c r="A779" s="4" t="s">
        <v>52</v>
      </c>
      <c r="B779" s="7" t="s">
        <v>1892</v>
      </c>
      <c r="C779" s="7" t="s">
        <v>1893</v>
      </c>
      <c r="D779" s="7" t="s">
        <v>1894</v>
      </c>
      <c r="E779" s="7" t="s">
        <v>1107</v>
      </c>
      <c r="F779" s="4" t="n">
        <v>1980</v>
      </c>
      <c r="G779" s="7" t="s">
        <v>1895</v>
      </c>
    </row>
    <row r="780" customFormat="false" ht="13.8" hidden="false" customHeight="false" outlineLevel="0" collapsed="false">
      <c r="A780" s="4" t="s">
        <v>52</v>
      </c>
      <c r="B780" s="7" t="s">
        <v>1896</v>
      </c>
      <c r="C780" s="7" t="s">
        <v>1897</v>
      </c>
      <c r="D780" s="7" t="s">
        <v>1898</v>
      </c>
      <c r="E780" s="7" t="s">
        <v>1107</v>
      </c>
      <c r="F780" s="4" t="n">
        <v>1980</v>
      </c>
      <c r="G780" s="7" t="s">
        <v>1899</v>
      </c>
    </row>
    <row r="781" customFormat="false" ht="13.8" hidden="false" customHeight="false" outlineLevel="0" collapsed="false">
      <c r="A781" s="4" t="s">
        <v>52</v>
      </c>
      <c r="B781" s="7" t="s">
        <v>1900</v>
      </c>
      <c r="C781" s="7" t="s">
        <v>1901</v>
      </c>
      <c r="D781" s="7"/>
      <c r="E781" s="7" t="s">
        <v>1107</v>
      </c>
      <c r="F781" s="4" t="n">
        <v>1980</v>
      </c>
      <c r="G781" s="7" t="s">
        <v>1902</v>
      </c>
    </row>
    <row r="782" customFormat="false" ht="13.8" hidden="false" customHeight="false" outlineLevel="0" collapsed="false">
      <c r="A782" s="4" t="s">
        <v>52</v>
      </c>
      <c r="B782" s="7" t="s">
        <v>792</v>
      </c>
      <c r="C782" s="7" t="s">
        <v>1903</v>
      </c>
      <c r="D782" s="7" t="s">
        <v>1904</v>
      </c>
      <c r="E782" s="7" t="s">
        <v>593</v>
      </c>
      <c r="F782" s="4" t="n">
        <v>1980</v>
      </c>
      <c r="G782" s="7" t="s">
        <v>1905</v>
      </c>
    </row>
    <row r="783" customFormat="false" ht="13.8" hidden="false" customHeight="false" outlineLevel="0" collapsed="false">
      <c r="A783" s="4" t="s">
        <v>52</v>
      </c>
      <c r="B783" s="7" t="s">
        <v>1906</v>
      </c>
      <c r="C783" s="7" t="s">
        <v>580</v>
      </c>
      <c r="D783" s="7" t="s">
        <v>1907</v>
      </c>
      <c r="E783" s="7" t="s">
        <v>940</v>
      </c>
      <c r="F783" s="4" t="n">
        <v>1980</v>
      </c>
      <c r="G783" s="7" t="s">
        <v>1908</v>
      </c>
    </row>
    <row r="784" customFormat="false" ht="13.8" hidden="false" customHeight="false" outlineLevel="0" collapsed="false">
      <c r="A784" s="4" t="s">
        <v>52</v>
      </c>
      <c r="B784" s="7" t="s">
        <v>1909</v>
      </c>
      <c r="C784" s="7" t="s">
        <v>20</v>
      </c>
      <c r="D784" s="7" t="s">
        <v>417</v>
      </c>
      <c r="E784" s="7" t="s">
        <v>1107</v>
      </c>
      <c r="F784" s="4" t="n">
        <v>1980</v>
      </c>
      <c r="G784" s="7" t="s">
        <v>1910</v>
      </c>
    </row>
    <row r="785" customFormat="false" ht="13.8" hidden="false" customHeight="false" outlineLevel="0" collapsed="false">
      <c r="A785" s="4" t="s">
        <v>52</v>
      </c>
      <c r="B785" s="7" t="s">
        <v>1569</v>
      </c>
      <c r="C785" s="7" t="s">
        <v>1570</v>
      </c>
      <c r="D785" s="7" t="s">
        <v>1571</v>
      </c>
      <c r="E785" s="7" t="s">
        <v>1135</v>
      </c>
      <c r="F785" s="4" t="n">
        <v>1980</v>
      </c>
      <c r="G785" s="7" t="s">
        <v>1911</v>
      </c>
    </row>
    <row r="786" customFormat="false" ht="13.8" hidden="false" customHeight="false" outlineLevel="0" collapsed="false">
      <c r="A786" s="4" t="s">
        <v>52</v>
      </c>
      <c r="B786" s="7" t="s">
        <v>1912</v>
      </c>
      <c r="C786" s="7" t="s">
        <v>1913</v>
      </c>
      <c r="D786" s="7" t="s">
        <v>1914</v>
      </c>
      <c r="E786" s="7" t="s">
        <v>788</v>
      </c>
      <c r="F786" s="4" t="n">
        <v>1980</v>
      </c>
      <c r="G786" s="7" t="s">
        <v>1915</v>
      </c>
    </row>
    <row r="787" customFormat="false" ht="13.8" hidden="false" customHeight="false" outlineLevel="0" collapsed="false">
      <c r="A787" s="4" t="s">
        <v>52</v>
      </c>
      <c r="B787" s="7" t="s">
        <v>9</v>
      </c>
      <c r="C787" s="7" t="s">
        <v>109</v>
      </c>
      <c r="D787" s="7" t="s">
        <v>1916</v>
      </c>
      <c r="E787" s="7" t="s">
        <v>593</v>
      </c>
      <c r="F787" s="4" t="n">
        <v>1980</v>
      </c>
      <c r="G787" s="7" t="s">
        <v>1917</v>
      </c>
    </row>
    <row r="788" customFormat="false" ht="13.8" hidden="false" customHeight="false" outlineLevel="0" collapsed="false">
      <c r="A788" s="4" t="s">
        <v>52</v>
      </c>
      <c r="B788" s="7" t="s">
        <v>1918</v>
      </c>
      <c r="C788" s="7" t="s">
        <v>1094</v>
      </c>
      <c r="D788" s="7" t="s">
        <v>409</v>
      </c>
      <c r="E788" s="7" t="s">
        <v>1132</v>
      </c>
      <c r="F788" s="4" t="n">
        <v>1980</v>
      </c>
      <c r="G788" s="7" t="s">
        <v>1919</v>
      </c>
    </row>
    <row r="789" customFormat="false" ht="13.8" hidden="false" customHeight="false" outlineLevel="0" collapsed="false">
      <c r="A789" s="4" t="s">
        <v>52</v>
      </c>
      <c r="B789" s="7" t="s">
        <v>447</v>
      </c>
      <c r="C789" s="7" t="s">
        <v>54</v>
      </c>
      <c r="D789" s="7" t="s">
        <v>654</v>
      </c>
      <c r="E789" s="7" t="s">
        <v>1107</v>
      </c>
      <c r="F789" s="4" t="n">
        <v>1980</v>
      </c>
      <c r="G789" s="7" t="s">
        <v>1920</v>
      </c>
    </row>
    <row r="790" customFormat="false" ht="13.8" hidden="false" customHeight="false" outlineLevel="0" collapsed="false">
      <c r="A790" s="4" t="s">
        <v>52</v>
      </c>
      <c r="B790" s="7" t="s">
        <v>1921</v>
      </c>
      <c r="C790" s="7" t="s">
        <v>1922</v>
      </c>
      <c r="D790" s="7" t="s">
        <v>1923</v>
      </c>
      <c r="E790" s="7" t="s">
        <v>1430</v>
      </c>
      <c r="F790" s="4" t="n">
        <v>1980</v>
      </c>
      <c r="G790" s="7" t="s">
        <v>1924</v>
      </c>
    </row>
    <row r="791" customFormat="false" ht="13.8" hidden="false" customHeight="false" outlineLevel="0" collapsed="false">
      <c r="A791" s="4" t="s">
        <v>52</v>
      </c>
      <c r="B791" s="7" t="s">
        <v>1925</v>
      </c>
      <c r="C791" s="12" t="s">
        <v>985</v>
      </c>
      <c r="D791" s="7" t="s">
        <v>1926</v>
      </c>
      <c r="E791" s="7" t="s">
        <v>28</v>
      </c>
      <c r="F791" s="4" t="n">
        <v>1980</v>
      </c>
      <c r="G791" s="7" t="s">
        <v>1927</v>
      </c>
    </row>
    <row r="792" customFormat="false" ht="13.8" hidden="false" customHeight="false" outlineLevel="0" collapsed="false">
      <c r="B792" s="2"/>
      <c r="C792" s="2"/>
      <c r="D792" s="2"/>
      <c r="E792" s="2"/>
    </row>
    <row r="793" customFormat="false" ht="13.8" hidden="false" customHeight="false" outlineLevel="0" collapsed="false">
      <c r="A793" s="4" t="s">
        <v>52</v>
      </c>
      <c r="B793" s="7" t="s">
        <v>347</v>
      </c>
      <c r="C793" s="7" t="s">
        <v>654</v>
      </c>
      <c r="D793" s="7" t="s">
        <v>1928</v>
      </c>
      <c r="E793" s="7" t="s">
        <v>1054</v>
      </c>
      <c r="F793" s="4" t="n">
        <v>1980</v>
      </c>
      <c r="G793" s="7" t="s">
        <v>1929</v>
      </c>
    </row>
    <row r="794" customFormat="false" ht="13.8" hidden="false" customHeight="false" outlineLevel="0" collapsed="false">
      <c r="A794" s="4" t="s">
        <v>52</v>
      </c>
      <c r="B794" s="7" t="s">
        <v>1930</v>
      </c>
      <c r="C794" s="7" t="s">
        <v>1931</v>
      </c>
      <c r="D794" s="7" t="s">
        <v>1932</v>
      </c>
      <c r="E794" s="7" t="s">
        <v>347</v>
      </c>
      <c r="F794" s="4" t="n">
        <v>1980</v>
      </c>
      <c r="G794" s="7" t="s">
        <v>1933</v>
      </c>
    </row>
    <row r="795" customFormat="false" ht="13.8" hidden="false" customHeight="false" outlineLevel="0" collapsed="false">
      <c r="A795" s="4" t="s">
        <v>52</v>
      </c>
      <c r="B795" s="7" t="s">
        <v>1934</v>
      </c>
      <c r="C795" s="7" t="s">
        <v>1935</v>
      </c>
      <c r="D795" s="7" t="s">
        <v>505</v>
      </c>
      <c r="E795" s="7" t="s">
        <v>1013</v>
      </c>
      <c r="F795" s="4" t="n">
        <v>1980</v>
      </c>
      <c r="G795" s="7" t="s">
        <v>1936</v>
      </c>
    </row>
    <row r="796" customFormat="false" ht="13.8" hidden="false" customHeight="false" outlineLevel="0" collapsed="false">
      <c r="A796" s="4" t="s">
        <v>52</v>
      </c>
      <c r="B796" s="7" t="s">
        <v>1937</v>
      </c>
      <c r="C796" s="7" t="s">
        <v>1091</v>
      </c>
      <c r="D796" s="7" t="s">
        <v>1938</v>
      </c>
      <c r="E796" s="7" t="s">
        <v>940</v>
      </c>
      <c r="F796" s="4" t="n">
        <v>1980</v>
      </c>
      <c r="G796" s="7" t="s">
        <v>1939</v>
      </c>
    </row>
    <row r="797" customFormat="false" ht="13.8" hidden="false" customHeight="false" outlineLevel="0" collapsed="false">
      <c r="A797" s="4" t="s">
        <v>52</v>
      </c>
      <c r="B797" s="7" t="s">
        <v>1940</v>
      </c>
      <c r="C797" s="7" t="s">
        <v>1941</v>
      </c>
      <c r="D797" s="7" t="s">
        <v>1942</v>
      </c>
      <c r="E797" s="7" t="s">
        <v>1339</v>
      </c>
      <c r="F797" s="4" t="n">
        <v>1980</v>
      </c>
      <c r="G797" s="7" t="s">
        <v>1943</v>
      </c>
    </row>
    <row r="798" customFormat="false" ht="13.8" hidden="false" customHeight="false" outlineLevel="0" collapsed="false">
      <c r="A798" s="4" t="s">
        <v>52</v>
      </c>
      <c r="B798" s="7" t="s">
        <v>1944</v>
      </c>
      <c r="C798" s="7" t="s">
        <v>409</v>
      </c>
      <c r="D798" s="7" t="s">
        <v>695</v>
      </c>
      <c r="E798" s="7" t="s">
        <v>593</v>
      </c>
      <c r="F798" s="4" t="n">
        <v>1980</v>
      </c>
      <c r="G798" s="7" t="s">
        <v>1945</v>
      </c>
    </row>
    <row r="799" customFormat="false" ht="13.8" hidden="false" customHeight="false" outlineLevel="0" collapsed="false">
      <c r="A799" s="4" t="s">
        <v>52</v>
      </c>
      <c r="B799" s="7" t="s">
        <v>1946</v>
      </c>
      <c r="C799" s="7" t="s">
        <v>600</v>
      </c>
      <c r="D799" s="7" t="s">
        <v>416</v>
      </c>
      <c r="E799" s="7" t="s">
        <v>1010</v>
      </c>
      <c r="F799" s="4" t="n">
        <v>1980</v>
      </c>
      <c r="G799" s="7" t="s">
        <v>1947</v>
      </c>
    </row>
    <row r="800" customFormat="false" ht="13.8" hidden="false" customHeight="false" outlineLevel="0" collapsed="false">
      <c r="A800" s="4" t="s">
        <v>52</v>
      </c>
      <c r="B800" s="7" t="s">
        <v>1948</v>
      </c>
      <c r="C800" s="7" t="s">
        <v>1949</v>
      </c>
      <c r="D800" s="7"/>
      <c r="E800" s="7" t="s">
        <v>1054</v>
      </c>
      <c r="F800" s="4" t="n">
        <v>1980</v>
      </c>
      <c r="G800" s="7" t="s">
        <v>1950</v>
      </c>
    </row>
    <row r="801" customFormat="false" ht="13.8" hidden="false" customHeight="false" outlineLevel="0" collapsed="false">
      <c r="A801" s="4" t="s">
        <v>52</v>
      </c>
      <c r="B801" s="7" t="s">
        <v>1951</v>
      </c>
      <c r="C801" s="7" t="s">
        <v>19</v>
      </c>
      <c r="D801" s="7" t="s">
        <v>66</v>
      </c>
      <c r="E801" s="7" t="s">
        <v>1823</v>
      </c>
      <c r="F801" s="4" t="n">
        <v>1980</v>
      </c>
      <c r="G801" s="7" t="s">
        <v>1952</v>
      </c>
    </row>
    <row r="802" customFormat="false" ht="13.8" hidden="false" customHeight="false" outlineLevel="0" collapsed="false">
      <c r="A802" s="4" t="s">
        <v>52</v>
      </c>
      <c r="B802" s="7" t="s">
        <v>1953</v>
      </c>
      <c r="C802" s="7" t="s">
        <v>409</v>
      </c>
      <c r="D802" s="7" t="s">
        <v>1019</v>
      </c>
      <c r="E802" s="7" t="s">
        <v>28</v>
      </c>
      <c r="F802" s="4" t="n">
        <v>1980</v>
      </c>
      <c r="G802" s="7" t="s">
        <v>1954</v>
      </c>
    </row>
    <row r="803" customFormat="false" ht="13.8" hidden="false" customHeight="false" outlineLevel="0" collapsed="false">
      <c r="A803" s="4" t="s">
        <v>52</v>
      </c>
      <c r="B803" s="7" t="s">
        <v>1955</v>
      </c>
      <c r="C803" s="12" t="s">
        <v>970</v>
      </c>
      <c r="D803" s="7" t="s">
        <v>321</v>
      </c>
      <c r="E803" s="7" t="s">
        <v>940</v>
      </c>
      <c r="F803" s="4" t="n">
        <v>1980</v>
      </c>
      <c r="G803" s="7" t="s">
        <v>1956</v>
      </c>
    </row>
    <row r="804" customFormat="false" ht="13.8" hidden="false" customHeight="false" outlineLevel="0" collapsed="false">
      <c r="A804" s="4" t="s">
        <v>52</v>
      </c>
      <c r="B804" s="7" t="s">
        <v>1274</v>
      </c>
      <c r="C804" s="12" t="s">
        <v>309</v>
      </c>
      <c r="D804" s="7" t="s">
        <v>171</v>
      </c>
      <c r="E804" s="7" t="s">
        <v>1135</v>
      </c>
      <c r="F804" s="4" t="n">
        <v>1980</v>
      </c>
      <c r="G804" s="7" t="s">
        <v>1957</v>
      </c>
    </row>
    <row r="805" customFormat="false" ht="13.8" hidden="false" customHeight="false" outlineLevel="0" collapsed="false">
      <c r="A805" s="4" t="s">
        <v>52</v>
      </c>
      <c r="B805" s="7" t="s">
        <v>1958</v>
      </c>
      <c r="C805" s="7" t="s">
        <v>654</v>
      </c>
      <c r="D805" s="7" t="s">
        <v>711</v>
      </c>
      <c r="E805" s="7" t="s">
        <v>1409</v>
      </c>
      <c r="F805" s="4" t="n">
        <v>1980</v>
      </c>
      <c r="G805" s="7" t="s">
        <v>1959</v>
      </c>
    </row>
    <row r="806" customFormat="false" ht="13.8" hidden="false" customHeight="false" outlineLevel="0" collapsed="false">
      <c r="A806" s="4" t="s">
        <v>52</v>
      </c>
      <c r="B806" s="7" t="s">
        <v>1960</v>
      </c>
      <c r="C806" s="12" t="s">
        <v>1359</v>
      </c>
      <c r="D806" s="7" t="s">
        <v>19</v>
      </c>
      <c r="E806" s="7" t="s">
        <v>1024</v>
      </c>
      <c r="F806" s="4" t="n">
        <v>1980</v>
      </c>
      <c r="G806" s="7" t="s">
        <v>1961</v>
      </c>
    </row>
    <row r="807" customFormat="false" ht="13.8" hidden="false" customHeight="false" outlineLevel="0" collapsed="false">
      <c r="A807" s="4" t="s">
        <v>52</v>
      </c>
      <c r="B807" s="7" t="s">
        <v>1962</v>
      </c>
      <c r="C807" s="7" t="s">
        <v>1963</v>
      </c>
      <c r="D807" s="7" t="s">
        <v>435</v>
      </c>
      <c r="E807" s="7" t="s">
        <v>1329</v>
      </c>
      <c r="F807" s="4" t="n">
        <v>1980</v>
      </c>
      <c r="G807" s="7" t="s">
        <v>1964</v>
      </c>
    </row>
    <row r="808" customFormat="false" ht="13.8" hidden="false" customHeight="false" outlineLevel="0" collapsed="false">
      <c r="A808" s="4" t="s">
        <v>52</v>
      </c>
      <c r="B808" s="7" t="s">
        <v>1965</v>
      </c>
      <c r="C808" s="7" t="s">
        <v>1966</v>
      </c>
      <c r="D808" s="7" t="s">
        <v>1967</v>
      </c>
      <c r="E808" s="7" t="s">
        <v>474</v>
      </c>
      <c r="F808" s="4" t="n">
        <v>1980</v>
      </c>
      <c r="G808" s="7" t="s">
        <v>1968</v>
      </c>
    </row>
    <row r="809" customFormat="false" ht="13.8" hidden="false" customHeight="false" outlineLevel="0" collapsed="false">
      <c r="A809" s="4" t="s">
        <v>52</v>
      </c>
      <c r="B809" s="7" t="s">
        <v>1969</v>
      </c>
      <c r="C809" s="7" t="s">
        <v>1970</v>
      </c>
      <c r="D809" s="7"/>
      <c r="E809" s="7" t="s">
        <v>788</v>
      </c>
      <c r="F809" s="4" t="n">
        <v>1980</v>
      </c>
      <c r="G809" s="7" t="s">
        <v>1971</v>
      </c>
    </row>
    <row r="810" customFormat="false" ht="13.8" hidden="false" customHeight="false" outlineLevel="0" collapsed="false">
      <c r="A810" s="4" t="s">
        <v>52</v>
      </c>
      <c r="B810" s="7" t="s">
        <v>243</v>
      </c>
      <c r="C810" s="7" t="s">
        <v>109</v>
      </c>
      <c r="D810" s="7" t="s">
        <v>1972</v>
      </c>
      <c r="E810" s="7" t="s">
        <v>940</v>
      </c>
      <c r="F810" s="4" t="n">
        <v>1980</v>
      </c>
      <c r="G810" s="7" t="s">
        <v>1973</v>
      </c>
    </row>
    <row r="811" customFormat="false" ht="13.8" hidden="false" customHeight="false" outlineLevel="0" collapsed="false">
      <c r="A811" s="4" t="s">
        <v>52</v>
      </c>
      <c r="B811" s="7" t="s">
        <v>1974</v>
      </c>
      <c r="C811" s="7" t="s">
        <v>1048</v>
      </c>
      <c r="D811" s="7" t="s">
        <v>1779</v>
      </c>
      <c r="E811" s="7" t="s">
        <v>379</v>
      </c>
      <c r="F811" s="4" t="n">
        <v>1980</v>
      </c>
      <c r="G811" s="7" t="s">
        <v>1975</v>
      </c>
    </row>
    <row r="812" customFormat="false" ht="13.8" hidden="false" customHeight="false" outlineLevel="0" collapsed="false">
      <c r="A812" s="4" t="s">
        <v>52</v>
      </c>
      <c r="B812" s="7" t="s">
        <v>1976</v>
      </c>
      <c r="C812" s="7" t="s">
        <v>1977</v>
      </c>
      <c r="D812" s="7"/>
      <c r="E812" s="7" t="s">
        <v>1409</v>
      </c>
      <c r="F812" s="4" t="n">
        <v>1980</v>
      </c>
      <c r="G812" s="7" t="s">
        <v>1978</v>
      </c>
    </row>
    <row r="813" customFormat="false" ht="13.8" hidden="false" customHeight="false" outlineLevel="0" collapsed="false">
      <c r="A813" s="4" t="s">
        <v>52</v>
      </c>
      <c r="B813" s="7" t="s">
        <v>1979</v>
      </c>
      <c r="C813" s="7" t="s">
        <v>309</v>
      </c>
      <c r="D813" s="7" t="s">
        <v>881</v>
      </c>
      <c r="E813" s="7" t="s">
        <v>1409</v>
      </c>
      <c r="F813" s="4" t="n">
        <v>1980</v>
      </c>
      <c r="G813" s="7" t="s">
        <v>1980</v>
      </c>
    </row>
    <row r="814" customFormat="false" ht="13.8" hidden="false" customHeight="false" outlineLevel="0" collapsed="false">
      <c r="A814" s="4" t="s">
        <v>52</v>
      </c>
      <c r="B814" s="7" t="s">
        <v>1981</v>
      </c>
      <c r="C814" s="7" t="s">
        <v>1982</v>
      </c>
      <c r="D814" s="7"/>
      <c r="E814" s="7" t="s">
        <v>820</v>
      </c>
      <c r="F814" s="4" t="n">
        <v>1980</v>
      </c>
      <c r="G814" s="7" t="s">
        <v>1983</v>
      </c>
    </row>
    <row r="815" customFormat="false" ht="13.8" hidden="false" customHeight="false" outlineLevel="0" collapsed="false">
      <c r="A815" s="4" t="s">
        <v>52</v>
      </c>
      <c r="B815" s="7" t="s">
        <v>224</v>
      </c>
      <c r="C815" s="12" t="s">
        <v>20</v>
      </c>
      <c r="D815" s="7" t="s">
        <v>133</v>
      </c>
      <c r="E815" s="7" t="s">
        <v>593</v>
      </c>
      <c r="F815" s="4" t="n">
        <v>1980</v>
      </c>
      <c r="G815" s="7" t="s">
        <v>1984</v>
      </c>
    </row>
    <row r="816" customFormat="false" ht="13.8" hidden="false" customHeight="false" outlineLevel="0" collapsed="false">
      <c r="A816" s="4" t="s">
        <v>52</v>
      </c>
      <c r="B816" s="7" t="s">
        <v>1985</v>
      </c>
      <c r="C816" s="7" t="s">
        <v>109</v>
      </c>
      <c r="D816" s="7" t="s">
        <v>552</v>
      </c>
      <c r="E816" s="7" t="s">
        <v>901</v>
      </c>
      <c r="F816" s="4" t="n">
        <v>1980</v>
      </c>
      <c r="G816" s="7" t="s">
        <v>1986</v>
      </c>
    </row>
    <row r="817" customFormat="false" ht="13.8" hidden="false" customHeight="false" outlineLevel="0" collapsed="false">
      <c r="A817" s="4" t="s">
        <v>52</v>
      </c>
      <c r="B817" s="7" t="s">
        <v>1987</v>
      </c>
      <c r="C817" s="7" t="s">
        <v>1988</v>
      </c>
      <c r="D817" s="7" t="s">
        <v>519</v>
      </c>
      <c r="E817" s="7" t="s">
        <v>940</v>
      </c>
      <c r="F817" s="4" t="n">
        <v>1980</v>
      </c>
      <c r="G817" s="7" t="s">
        <v>1989</v>
      </c>
    </row>
    <row r="818" customFormat="false" ht="13.8" hidden="false" customHeight="false" outlineLevel="0" collapsed="false">
      <c r="A818" s="4" t="s">
        <v>245</v>
      </c>
      <c r="B818" s="7" t="s">
        <v>1990</v>
      </c>
      <c r="C818" s="7" t="s">
        <v>506</v>
      </c>
      <c r="D818" s="7" t="s">
        <v>101</v>
      </c>
      <c r="E818" s="7" t="s">
        <v>1054</v>
      </c>
      <c r="F818" s="4" t="n">
        <v>1980</v>
      </c>
      <c r="G818" s="7" t="s">
        <v>1991</v>
      </c>
    </row>
    <row r="819" customFormat="false" ht="13.8" hidden="false" customHeight="false" outlineLevel="0" collapsed="false">
      <c r="A819" s="4" t="s">
        <v>245</v>
      </c>
      <c r="B819" s="7" t="s">
        <v>760</v>
      </c>
      <c r="C819" s="7" t="s">
        <v>1992</v>
      </c>
      <c r="D819" s="7" t="s">
        <v>552</v>
      </c>
      <c r="E819" s="7" t="s">
        <v>1409</v>
      </c>
      <c r="F819" s="4" t="n">
        <v>1980</v>
      </c>
      <c r="G819" s="7" t="s">
        <v>1993</v>
      </c>
    </row>
    <row r="820" customFormat="false" ht="13.8" hidden="false" customHeight="false" outlineLevel="0" collapsed="false">
      <c r="A820" s="4" t="s">
        <v>245</v>
      </c>
      <c r="B820" s="7" t="s">
        <v>1994</v>
      </c>
      <c r="C820" s="12" t="s">
        <v>101</v>
      </c>
      <c r="D820" s="7" t="s">
        <v>20</v>
      </c>
      <c r="E820" s="7" t="s">
        <v>474</v>
      </c>
      <c r="F820" s="4" t="n">
        <v>1980</v>
      </c>
      <c r="G820" s="7" t="s">
        <v>1995</v>
      </c>
    </row>
    <row r="821" customFormat="false" ht="13.8" hidden="false" customHeight="false" outlineLevel="0" collapsed="false">
      <c r="A821" s="4" t="s">
        <v>245</v>
      </c>
      <c r="B821" s="7" t="s">
        <v>1996</v>
      </c>
      <c r="C821" s="7" t="s">
        <v>309</v>
      </c>
      <c r="D821" s="7" t="s">
        <v>28</v>
      </c>
      <c r="E821" s="7" t="s">
        <v>1135</v>
      </c>
      <c r="F821" s="4" t="n">
        <v>1980</v>
      </c>
      <c r="G821" s="7" t="s">
        <v>1997</v>
      </c>
    </row>
    <row r="822" customFormat="false" ht="13.8" hidden="false" customHeight="false" outlineLevel="0" collapsed="false">
      <c r="A822" s="4" t="s">
        <v>245</v>
      </c>
      <c r="B822" s="7" t="s">
        <v>1998</v>
      </c>
      <c r="C822" s="7" t="s">
        <v>1999</v>
      </c>
      <c r="D822" s="7"/>
      <c r="E822" s="7" t="s">
        <v>1135</v>
      </c>
      <c r="F822" s="4" t="n">
        <v>1980</v>
      </c>
      <c r="G822" s="7" t="s">
        <v>2000</v>
      </c>
    </row>
    <row r="823" customFormat="false" ht="13.8" hidden="false" customHeight="false" outlineLevel="0" collapsed="false">
      <c r="A823" s="4" t="s">
        <v>245</v>
      </c>
      <c r="B823" s="7" t="s">
        <v>2001</v>
      </c>
      <c r="C823" s="7" t="s">
        <v>2002</v>
      </c>
      <c r="D823" s="7" t="s">
        <v>1862</v>
      </c>
      <c r="E823" s="7" t="s">
        <v>982</v>
      </c>
      <c r="F823" s="4" t="n">
        <v>1980</v>
      </c>
      <c r="G823" s="7" t="s">
        <v>2003</v>
      </c>
    </row>
    <row r="824" customFormat="false" ht="13.8" hidden="false" customHeight="false" outlineLevel="0" collapsed="false">
      <c r="A824" s="4" t="s">
        <v>245</v>
      </c>
      <c r="B824" s="7" t="s">
        <v>691</v>
      </c>
      <c r="C824" s="7" t="s">
        <v>657</v>
      </c>
      <c r="D824" s="7" t="s">
        <v>519</v>
      </c>
      <c r="E824" s="7" t="s">
        <v>593</v>
      </c>
      <c r="F824" s="4" t="n">
        <v>1980</v>
      </c>
      <c r="G824" s="7" t="s">
        <v>2004</v>
      </c>
    </row>
    <row r="825" customFormat="false" ht="13.8" hidden="false" customHeight="false" outlineLevel="0" collapsed="false">
      <c r="A825" s="4" t="s">
        <v>245</v>
      </c>
      <c r="B825" s="7" t="s">
        <v>2005</v>
      </c>
      <c r="C825" s="7" t="s">
        <v>2006</v>
      </c>
      <c r="D825" s="7" t="s">
        <v>1214</v>
      </c>
      <c r="E825" s="7" t="s">
        <v>806</v>
      </c>
      <c r="F825" s="4" t="n">
        <v>1980</v>
      </c>
      <c r="G825" s="7" t="s">
        <v>2007</v>
      </c>
    </row>
    <row r="826" customFormat="false" ht="13.8" hidden="false" customHeight="false" outlineLevel="0" collapsed="false">
      <c r="A826" s="4" t="s">
        <v>245</v>
      </c>
      <c r="B826" s="7" t="s">
        <v>1544</v>
      </c>
      <c r="C826" s="7" t="s">
        <v>1198</v>
      </c>
      <c r="D826" s="7" t="s">
        <v>101</v>
      </c>
      <c r="E826" s="7" t="s">
        <v>806</v>
      </c>
      <c r="F826" s="4" t="n">
        <v>1980</v>
      </c>
      <c r="G826" s="7" t="s">
        <v>2008</v>
      </c>
    </row>
    <row r="827" customFormat="false" ht="13.8" hidden="false" customHeight="false" outlineLevel="0" collapsed="false">
      <c r="A827" s="4" t="s">
        <v>245</v>
      </c>
      <c r="B827" s="7" t="s">
        <v>2009</v>
      </c>
      <c r="C827" s="7" t="s">
        <v>2010</v>
      </c>
      <c r="D827" s="7" t="s">
        <v>2011</v>
      </c>
      <c r="E827" s="7" t="s">
        <v>1409</v>
      </c>
      <c r="F827" s="4" t="n">
        <v>1980</v>
      </c>
      <c r="G827" s="7" t="s">
        <v>2012</v>
      </c>
    </row>
    <row r="828" customFormat="false" ht="13.8" hidden="false" customHeight="false" outlineLevel="0" collapsed="false">
      <c r="A828" s="4" t="s">
        <v>245</v>
      </c>
      <c r="B828" s="7" t="s">
        <v>718</v>
      </c>
      <c r="C828" s="7" t="s">
        <v>1106</v>
      </c>
      <c r="D828" s="7"/>
      <c r="E828" s="7" t="s">
        <v>1107</v>
      </c>
      <c r="F828" s="4" t="n">
        <v>1980</v>
      </c>
      <c r="G828" s="7" t="s">
        <v>2013</v>
      </c>
    </row>
    <row r="829" customFormat="false" ht="13.8" hidden="false" customHeight="false" outlineLevel="0" collapsed="false">
      <c r="A829" s="4" t="s">
        <v>245</v>
      </c>
      <c r="B829" s="7" t="s">
        <v>1728</v>
      </c>
      <c r="C829" s="7" t="s">
        <v>109</v>
      </c>
      <c r="D829" s="7" t="s">
        <v>868</v>
      </c>
      <c r="E829" s="7" t="s">
        <v>28</v>
      </c>
      <c r="F829" s="4" t="n">
        <v>1980</v>
      </c>
      <c r="G829" s="7" t="s">
        <v>2014</v>
      </c>
    </row>
    <row r="830" customFormat="false" ht="13.8" hidden="false" customHeight="false" outlineLevel="0" collapsed="false">
      <c r="A830" s="4" t="s">
        <v>245</v>
      </c>
      <c r="B830" s="7" t="s">
        <v>2015</v>
      </c>
      <c r="C830" s="7" t="s">
        <v>2016</v>
      </c>
      <c r="D830" s="7"/>
      <c r="E830" s="7" t="s">
        <v>851</v>
      </c>
      <c r="F830" s="4" t="n">
        <v>1980</v>
      </c>
      <c r="G830" s="7" t="s">
        <v>2017</v>
      </c>
    </row>
    <row r="831" customFormat="false" ht="13.8" hidden="false" customHeight="false" outlineLevel="0" collapsed="false">
      <c r="A831" s="4" t="s">
        <v>245</v>
      </c>
      <c r="B831" s="7" t="s">
        <v>2018</v>
      </c>
      <c r="C831" s="7" t="s">
        <v>2019</v>
      </c>
      <c r="D831" s="7" t="s">
        <v>2020</v>
      </c>
      <c r="E831" s="7" t="s">
        <v>1409</v>
      </c>
      <c r="F831" s="4" t="n">
        <v>1980</v>
      </c>
      <c r="G831" s="7" t="s">
        <v>2021</v>
      </c>
    </row>
    <row r="832" customFormat="false" ht="13.8" hidden="false" customHeight="false" outlineLevel="0" collapsed="false">
      <c r="A832" s="4" t="s">
        <v>52</v>
      </c>
      <c r="B832" s="7" t="s">
        <v>2022</v>
      </c>
      <c r="C832" s="12" t="s">
        <v>2023</v>
      </c>
      <c r="D832" s="12" t="s">
        <v>2024</v>
      </c>
      <c r="E832" s="12" t="s">
        <v>474</v>
      </c>
      <c r="F832" s="4" t="n">
        <v>1981</v>
      </c>
      <c r="G832" s="7" t="s">
        <v>2025</v>
      </c>
    </row>
    <row r="833" customFormat="false" ht="13.8" hidden="false" customHeight="false" outlineLevel="0" collapsed="false">
      <c r="A833" s="4" t="s">
        <v>52</v>
      </c>
      <c r="B833" s="7" t="s">
        <v>2026</v>
      </c>
      <c r="C833" s="12" t="s">
        <v>985</v>
      </c>
      <c r="D833" s="12" t="s">
        <v>416</v>
      </c>
      <c r="E833" s="12" t="s">
        <v>1430</v>
      </c>
      <c r="F833" s="4" t="n">
        <v>1981</v>
      </c>
      <c r="G833" s="7" t="s">
        <v>2027</v>
      </c>
    </row>
    <row r="834" customFormat="false" ht="13.8" hidden="false" customHeight="false" outlineLevel="0" collapsed="false">
      <c r="A834" s="4" t="s">
        <v>52</v>
      </c>
      <c r="B834" s="7" t="s">
        <v>1889</v>
      </c>
      <c r="C834" s="12" t="s">
        <v>1790</v>
      </c>
      <c r="D834" s="12" t="s">
        <v>2028</v>
      </c>
      <c r="E834" s="12" t="s">
        <v>788</v>
      </c>
      <c r="F834" s="4" t="n">
        <v>1981</v>
      </c>
      <c r="G834" s="7" t="s">
        <v>1891</v>
      </c>
    </row>
    <row r="835" customFormat="false" ht="13.8" hidden="false" customHeight="false" outlineLevel="0" collapsed="false">
      <c r="A835" s="4" t="s">
        <v>52</v>
      </c>
      <c r="B835" s="7" t="s">
        <v>2029</v>
      </c>
      <c r="C835" s="12" t="s">
        <v>109</v>
      </c>
      <c r="D835" s="12" t="s">
        <v>729</v>
      </c>
      <c r="E835" s="12" t="s">
        <v>940</v>
      </c>
      <c r="F835" s="4" t="n">
        <v>1981</v>
      </c>
      <c r="G835" s="7" t="s">
        <v>2030</v>
      </c>
    </row>
    <row r="836" customFormat="false" ht="13.8" hidden="false" customHeight="false" outlineLevel="0" collapsed="false">
      <c r="A836" s="4" t="s">
        <v>52</v>
      </c>
      <c r="B836" s="7" t="s">
        <v>2031</v>
      </c>
      <c r="C836" s="12" t="s">
        <v>54</v>
      </c>
      <c r="D836" s="12" t="s">
        <v>165</v>
      </c>
      <c r="E836" s="12" t="s">
        <v>727</v>
      </c>
      <c r="F836" s="4" t="n">
        <v>1981</v>
      </c>
      <c r="G836" s="7" t="s">
        <v>2032</v>
      </c>
    </row>
    <row r="837" customFormat="false" ht="13.8" hidden="false" customHeight="false" outlineLevel="0" collapsed="false">
      <c r="A837" s="4" t="s">
        <v>52</v>
      </c>
      <c r="B837" s="7" t="s">
        <v>2033</v>
      </c>
      <c r="C837" s="12" t="s">
        <v>2034</v>
      </c>
      <c r="D837" s="12" t="s">
        <v>2035</v>
      </c>
      <c r="E837" s="12" t="s">
        <v>788</v>
      </c>
      <c r="F837" s="4" t="n">
        <v>1981</v>
      </c>
      <c r="G837" s="7" t="s">
        <v>2036</v>
      </c>
    </row>
    <row r="838" customFormat="false" ht="13.8" hidden="false" customHeight="false" outlineLevel="0" collapsed="false">
      <c r="A838" s="4" t="s">
        <v>52</v>
      </c>
      <c r="B838" s="7" t="s">
        <v>2037</v>
      </c>
      <c r="C838" s="12" t="s">
        <v>2038</v>
      </c>
      <c r="D838" s="12" t="s">
        <v>1296</v>
      </c>
      <c r="E838" s="12" t="s">
        <v>28</v>
      </c>
      <c r="F838" s="4" t="n">
        <v>1981</v>
      </c>
      <c r="G838" s="7" t="s">
        <v>2039</v>
      </c>
    </row>
    <row r="839" customFormat="false" ht="13.8" hidden="false" customHeight="false" outlineLevel="0" collapsed="false">
      <c r="A839" s="4" t="s">
        <v>52</v>
      </c>
      <c r="B839" s="7" t="s">
        <v>2040</v>
      </c>
      <c r="C839" s="7" t="s">
        <v>2041</v>
      </c>
      <c r="D839" s="7"/>
      <c r="E839" s="7" t="s">
        <v>593</v>
      </c>
      <c r="F839" s="4" t="n">
        <v>1981</v>
      </c>
      <c r="G839" s="7" t="s">
        <v>2042</v>
      </c>
    </row>
    <row r="840" customFormat="false" ht="13.8" hidden="false" customHeight="false" outlineLevel="0" collapsed="false">
      <c r="A840" s="4" t="s">
        <v>52</v>
      </c>
      <c r="B840" s="7" t="s">
        <v>2043</v>
      </c>
      <c r="C840" s="12" t="s">
        <v>2044</v>
      </c>
      <c r="D840" s="12" t="s">
        <v>802</v>
      </c>
      <c r="E840" s="12" t="s">
        <v>1409</v>
      </c>
      <c r="F840" s="4" t="n">
        <v>1981</v>
      </c>
      <c r="G840" s="7" t="s">
        <v>2045</v>
      </c>
    </row>
    <row r="841" customFormat="false" ht="13.8" hidden="false" customHeight="false" outlineLevel="0" collapsed="false">
      <c r="A841" s="4" t="s">
        <v>52</v>
      </c>
      <c r="B841" s="7" t="s">
        <v>347</v>
      </c>
      <c r="C841" s="12" t="s">
        <v>102</v>
      </c>
      <c r="D841" s="12" t="s">
        <v>239</v>
      </c>
      <c r="E841" s="12" t="s">
        <v>1348</v>
      </c>
      <c r="F841" s="4" t="n">
        <v>1981</v>
      </c>
      <c r="G841" s="7" t="s">
        <v>2046</v>
      </c>
    </row>
    <row r="842" customFormat="false" ht="13.8" hidden="false" customHeight="false" outlineLevel="0" collapsed="false">
      <c r="A842" s="4" t="s">
        <v>52</v>
      </c>
      <c r="B842" s="7" t="s">
        <v>2047</v>
      </c>
      <c r="C842" s="12" t="s">
        <v>895</v>
      </c>
      <c r="D842" s="12" t="s">
        <v>2048</v>
      </c>
      <c r="E842" s="12" t="s">
        <v>788</v>
      </c>
      <c r="F842" s="4" t="n">
        <v>1981</v>
      </c>
      <c r="G842" s="7" t="s">
        <v>2049</v>
      </c>
    </row>
    <row r="843" customFormat="false" ht="13.8" hidden="false" customHeight="false" outlineLevel="0" collapsed="false">
      <c r="A843" s="4" t="s">
        <v>52</v>
      </c>
      <c r="B843" s="7" t="s">
        <v>2050</v>
      </c>
      <c r="C843" s="12" t="s">
        <v>811</v>
      </c>
      <c r="D843" s="12" t="s">
        <v>209</v>
      </c>
      <c r="E843" s="12" t="s">
        <v>804</v>
      </c>
      <c r="F843" s="4" t="n">
        <v>1981</v>
      </c>
      <c r="G843" s="7" t="s">
        <v>2051</v>
      </c>
    </row>
    <row r="844" customFormat="false" ht="13.8" hidden="false" customHeight="false" outlineLevel="0" collapsed="false">
      <c r="A844" s="4" t="s">
        <v>52</v>
      </c>
      <c r="B844" s="7" t="s">
        <v>150</v>
      </c>
      <c r="C844" s="12" t="s">
        <v>19</v>
      </c>
      <c r="D844" s="12" t="s">
        <v>2052</v>
      </c>
      <c r="E844" s="12" t="s">
        <v>1006</v>
      </c>
      <c r="F844" s="4" t="n">
        <v>1981</v>
      </c>
      <c r="G844" s="7" t="s">
        <v>2053</v>
      </c>
    </row>
    <row r="845" customFormat="false" ht="13.8" hidden="false" customHeight="false" outlineLevel="0" collapsed="false">
      <c r="A845" s="4" t="s">
        <v>52</v>
      </c>
      <c r="B845" s="7" t="s">
        <v>2054</v>
      </c>
      <c r="C845" s="12" t="s">
        <v>391</v>
      </c>
      <c r="D845" s="12" t="s">
        <v>566</v>
      </c>
      <c r="E845" s="12" t="s">
        <v>1424</v>
      </c>
      <c r="F845" s="4" t="n">
        <v>1981</v>
      </c>
      <c r="G845" s="7" t="s">
        <v>2055</v>
      </c>
    </row>
    <row r="846" customFormat="false" ht="13.8" hidden="false" customHeight="false" outlineLevel="0" collapsed="false">
      <c r="A846" s="4" t="s">
        <v>52</v>
      </c>
      <c r="B846" s="7" t="s">
        <v>2056</v>
      </c>
      <c r="C846" s="12" t="s">
        <v>409</v>
      </c>
      <c r="D846" s="12" t="s">
        <v>2057</v>
      </c>
      <c r="E846" s="12" t="s">
        <v>379</v>
      </c>
      <c r="F846" s="4" t="n">
        <v>1981</v>
      </c>
      <c r="G846" s="7" t="s">
        <v>2058</v>
      </c>
    </row>
    <row r="847" customFormat="false" ht="13.8" hidden="false" customHeight="false" outlineLevel="0" collapsed="false">
      <c r="A847" s="4" t="s">
        <v>52</v>
      </c>
      <c r="B847" s="7" t="s">
        <v>2059</v>
      </c>
      <c r="C847" s="12" t="s">
        <v>2060</v>
      </c>
      <c r="D847" s="12" t="s">
        <v>95</v>
      </c>
      <c r="E847" s="12" t="s">
        <v>1107</v>
      </c>
      <c r="F847" s="4" t="n">
        <v>1981</v>
      </c>
      <c r="G847" s="7" t="s">
        <v>2061</v>
      </c>
    </row>
    <row r="848" customFormat="false" ht="13.8" hidden="false" customHeight="false" outlineLevel="0" collapsed="false">
      <c r="A848" s="4" t="s">
        <v>52</v>
      </c>
      <c r="B848" s="12" t="s">
        <v>2062</v>
      </c>
      <c r="C848" s="12" t="s">
        <v>19</v>
      </c>
      <c r="D848" s="12" t="s">
        <v>2063</v>
      </c>
      <c r="E848" s="12" t="s">
        <v>727</v>
      </c>
      <c r="F848" s="4" t="n">
        <v>1981</v>
      </c>
      <c r="G848" s="7" t="s">
        <v>2064</v>
      </c>
    </row>
    <row r="849" customFormat="false" ht="13.8" hidden="false" customHeight="false" outlineLevel="0" collapsed="false">
      <c r="A849" s="4" t="s">
        <v>52</v>
      </c>
      <c r="B849" s="7" t="s">
        <v>2065</v>
      </c>
      <c r="C849" s="7" t="s">
        <v>1437</v>
      </c>
      <c r="D849" s="7" t="s">
        <v>2066</v>
      </c>
      <c r="E849" s="7" t="s">
        <v>1135</v>
      </c>
      <c r="F849" s="4" t="n">
        <v>1981</v>
      </c>
      <c r="G849" s="7" t="s">
        <v>2067</v>
      </c>
    </row>
    <row r="850" customFormat="false" ht="13.8" hidden="false" customHeight="false" outlineLevel="0" collapsed="false">
      <c r="A850" s="4" t="s">
        <v>52</v>
      </c>
      <c r="B850" s="7" t="s">
        <v>2068</v>
      </c>
      <c r="C850" s="12" t="s">
        <v>19</v>
      </c>
      <c r="D850" s="12" t="s">
        <v>179</v>
      </c>
      <c r="E850" s="12" t="s">
        <v>1430</v>
      </c>
      <c r="F850" s="4" t="n">
        <v>1981</v>
      </c>
      <c r="G850" s="7" t="s">
        <v>2069</v>
      </c>
    </row>
    <row r="851" customFormat="false" ht="13.8" hidden="false" customHeight="false" outlineLevel="0" collapsed="false">
      <c r="A851" s="4" t="s">
        <v>245</v>
      </c>
      <c r="B851" s="7" t="s">
        <v>729</v>
      </c>
      <c r="C851" s="12" t="s">
        <v>309</v>
      </c>
      <c r="D851" s="12" t="s">
        <v>299</v>
      </c>
      <c r="E851" s="12" t="s">
        <v>1107</v>
      </c>
      <c r="F851" s="4" t="n">
        <v>1981</v>
      </c>
      <c r="G851" s="7" t="s">
        <v>2070</v>
      </c>
    </row>
    <row r="852" customFormat="false" ht="13.8" hidden="false" customHeight="false" outlineLevel="0" collapsed="false">
      <c r="A852" s="4" t="s">
        <v>245</v>
      </c>
      <c r="B852" s="7" t="s">
        <v>1276</v>
      </c>
      <c r="C852" s="12" t="s">
        <v>970</v>
      </c>
      <c r="D852" s="12" t="s">
        <v>1277</v>
      </c>
      <c r="E852" s="12" t="s">
        <v>806</v>
      </c>
      <c r="F852" s="4" t="n">
        <v>1981</v>
      </c>
      <c r="G852" s="7" t="s">
        <v>2071</v>
      </c>
    </row>
    <row r="853" customFormat="false" ht="13.8" hidden="false" customHeight="false" outlineLevel="0" collapsed="false">
      <c r="A853" s="4" t="s">
        <v>245</v>
      </c>
      <c r="B853" s="7" t="s">
        <v>2072</v>
      </c>
      <c r="C853" s="12" t="s">
        <v>2073</v>
      </c>
      <c r="D853" s="12" t="s">
        <v>2074</v>
      </c>
      <c r="E853" s="12" t="s">
        <v>1418</v>
      </c>
      <c r="F853" s="4" t="n">
        <v>1981</v>
      </c>
      <c r="G853" s="7" t="s">
        <v>2075</v>
      </c>
    </row>
    <row r="854" customFormat="false" ht="13.8" hidden="false" customHeight="false" outlineLevel="0" collapsed="false">
      <c r="A854" s="4" t="s">
        <v>245</v>
      </c>
      <c r="B854" s="7" t="s">
        <v>2076</v>
      </c>
      <c r="C854" s="12" t="s">
        <v>238</v>
      </c>
      <c r="D854" s="12" t="s">
        <v>2077</v>
      </c>
      <c r="E854" s="12" t="s">
        <v>1135</v>
      </c>
      <c r="F854" s="4" t="n">
        <v>1981</v>
      </c>
      <c r="G854" s="7" t="s">
        <v>2078</v>
      </c>
    </row>
    <row r="855" customFormat="false" ht="13.8" hidden="false" customHeight="false" outlineLevel="0" collapsed="false">
      <c r="A855" s="4" t="s">
        <v>245</v>
      </c>
      <c r="B855" s="7" t="s">
        <v>2079</v>
      </c>
      <c r="C855" s="12" t="s">
        <v>191</v>
      </c>
      <c r="D855" s="12" t="s">
        <v>2080</v>
      </c>
      <c r="E855" s="12" t="s">
        <v>2081</v>
      </c>
      <c r="F855" s="4" t="n">
        <v>1981</v>
      </c>
      <c r="G855" s="7" t="s">
        <v>2082</v>
      </c>
    </row>
    <row r="856" customFormat="false" ht="13.8" hidden="false" customHeight="false" outlineLevel="0" collapsed="false">
      <c r="A856" s="4" t="s">
        <v>245</v>
      </c>
      <c r="B856" s="7" t="s">
        <v>2083</v>
      </c>
      <c r="C856" s="12" t="s">
        <v>2010</v>
      </c>
      <c r="D856" s="12" t="s">
        <v>2084</v>
      </c>
      <c r="E856" s="12" t="s">
        <v>1694</v>
      </c>
      <c r="F856" s="4" t="n">
        <v>1981</v>
      </c>
      <c r="G856" s="7" t="s">
        <v>2085</v>
      </c>
    </row>
    <row r="857" customFormat="false" ht="13.8" hidden="false" customHeight="false" outlineLevel="0" collapsed="false">
      <c r="A857" s="4" t="s">
        <v>245</v>
      </c>
      <c r="B857" s="7" t="s">
        <v>1696</v>
      </c>
      <c r="C857" s="12" t="s">
        <v>309</v>
      </c>
      <c r="D857" s="12" t="s">
        <v>409</v>
      </c>
      <c r="E857" s="12" t="s">
        <v>1132</v>
      </c>
      <c r="F857" s="4" t="n">
        <v>1981</v>
      </c>
      <c r="G857" s="7" t="s">
        <v>2086</v>
      </c>
    </row>
    <row r="858" customFormat="false" ht="13.8" hidden="false" customHeight="false" outlineLevel="0" collapsed="false">
      <c r="A858" s="4" t="s">
        <v>245</v>
      </c>
      <c r="B858" s="7" t="s">
        <v>2087</v>
      </c>
      <c r="C858" s="7" t="s">
        <v>102</v>
      </c>
      <c r="D858" s="7" t="s">
        <v>2088</v>
      </c>
      <c r="E858" s="7" t="s">
        <v>488</v>
      </c>
      <c r="F858" s="4" t="n">
        <v>1981</v>
      </c>
      <c r="G858" s="7" t="s">
        <v>2089</v>
      </c>
    </row>
    <row r="859" customFormat="false" ht="13.8" hidden="false" customHeight="false" outlineLevel="0" collapsed="false">
      <c r="A859" s="4" t="s">
        <v>245</v>
      </c>
      <c r="B859" s="7" t="s">
        <v>2090</v>
      </c>
      <c r="C859" s="12" t="s">
        <v>980</v>
      </c>
      <c r="D859" s="12" t="s">
        <v>2091</v>
      </c>
      <c r="E859" s="12" t="s">
        <v>788</v>
      </c>
      <c r="F859" s="4" t="n">
        <v>1981</v>
      </c>
      <c r="G859" s="7" t="s">
        <v>2092</v>
      </c>
    </row>
    <row r="860" customFormat="false" ht="13.8" hidden="false" customHeight="false" outlineLevel="0" collapsed="false">
      <c r="A860" s="4" t="s">
        <v>245</v>
      </c>
      <c r="B860" s="12" t="s">
        <v>2093</v>
      </c>
      <c r="C860" s="12" t="s">
        <v>391</v>
      </c>
      <c r="D860" s="12" t="s">
        <v>868</v>
      </c>
      <c r="E860" s="12" t="s">
        <v>1329</v>
      </c>
      <c r="F860" s="4" t="n">
        <v>1981</v>
      </c>
      <c r="G860" s="7" t="s">
        <v>2094</v>
      </c>
    </row>
    <row r="861" customFormat="false" ht="13.8" hidden="false" customHeight="false" outlineLevel="0" collapsed="false">
      <c r="A861" s="4" t="s">
        <v>245</v>
      </c>
      <c r="B861" s="12" t="s">
        <v>2095</v>
      </c>
      <c r="C861" s="12" t="s">
        <v>2096</v>
      </c>
      <c r="D861" s="7"/>
      <c r="E861" s="7" t="s">
        <v>1135</v>
      </c>
      <c r="F861" s="4" t="n">
        <v>1981</v>
      </c>
      <c r="G861" s="7" t="s">
        <v>2097</v>
      </c>
    </row>
    <row r="862" customFormat="false" ht="13.8" hidden="false" customHeight="false" outlineLevel="0" collapsed="false">
      <c r="A862" s="4" t="s">
        <v>245</v>
      </c>
      <c r="B862" s="7" t="s">
        <v>2098</v>
      </c>
      <c r="C862" s="12" t="s">
        <v>2099</v>
      </c>
      <c r="D862" s="12" t="s">
        <v>2100</v>
      </c>
      <c r="E862" s="12" t="s">
        <v>820</v>
      </c>
      <c r="F862" s="4" t="n">
        <v>1981</v>
      </c>
      <c r="G862" s="7" t="s">
        <v>2101</v>
      </c>
    </row>
    <row r="863" customFormat="false" ht="13.8" hidden="false" customHeight="false" outlineLevel="0" collapsed="false">
      <c r="A863" s="4" t="s">
        <v>245</v>
      </c>
      <c r="B863" s="7" t="s">
        <v>1724</v>
      </c>
      <c r="C863" s="7" t="s">
        <v>1725</v>
      </c>
      <c r="D863" s="7" t="s">
        <v>1726</v>
      </c>
      <c r="E863" s="7" t="s">
        <v>379</v>
      </c>
      <c r="F863" s="4" t="n">
        <v>1981</v>
      </c>
      <c r="G863" s="7" t="s">
        <v>2102</v>
      </c>
    </row>
    <row r="864" customFormat="false" ht="13.8" hidden="false" customHeight="false" outlineLevel="0" collapsed="false">
      <c r="A864" s="4" t="s">
        <v>245</v>
      </c>
      <c r="B864" s="7" t="s">
        <v>1348</v>
      </c>
      <c r="C864" s="12" t="s">
        <v>377</v>
      </c>
      <c r="D864" s="12" t="s">
        <v>21</v>
      </c>
      <c r="E864" s="12" t="s">
        <v>593</v>
      </c>
      <c r="F864" s="4" t="n">
        <v>1981</v>
      </c>
      <c r="G864" s="7" t="s">
        <v>2103</v>
      </c>
    </row>
    <row r="865" customFormat="false" ht="13.8" hidden="false" customHeight="false" outlineLevel="0" collapsed="false">
      <c r="A865" s="4" t="s">
        <v>245</v>
      </c>
      <c r="B865" s="12" t="s">
        <v>2104</v>
      </c>
      <c r="C865" s="12" t="s">
        <v>2105</v>
      </c>
      <c r="D865" s="7"/>
      <c r="E865" s="7" t="s">
        <v>982</v>
      </c>
      <c r="F865" s="4" t="n">
        <v>1981</v>
      </c>
      <c r="G865" s="7" t="s">
        <v>2106</v>
      </c>
    </row>
    <row r="866" customFormat="false" ht="13.8" hidden="false" customHeight="false" outlineLevel="0" collapsed="false">
      <c r="A866" s="4" t="s">
        <v>245</v>
      </c>
      <c r="B866" s="7" t="s">
        <v>1526</v>
      </c>
      <c r="C866" s="7" t="s">
        <v>593</v>
      </c>
      <c r="D866" s="7" t="s">
        <v>76</v>
      </c>
      <c r="E866" s="7" t="s">
        <v>788</v>
      </c>
      <c r="F866" s="4" t="n">
        <v>1981</v>
      </c>
      <c r="G866" s="7" t="s">
        <v>2107</v>
      </c>
    </row>
    <row r="867" customFormat="false" ht="13.8" hidden="false" customHeight="false" outlineLevel="0" collapsed="false">
      <c r="A867" s="4" t="s">
        <v>245</v>
      </c>
      <c r="B867" s="7" t="s">
        <v>1985</v>
      </c>
      <c r="C867" s="12" t="s">
        <v>2108</v>
      </c>
      <c r="D867" s="12" t="s">
        <v>1176</v>
      </c>
      <c r="E867" s="12" t="s">
        <v>1694</v>
      </c>
      <c r="F867" s="4" t="n">
        <v>1981</v>
      </c>
      <c r="G867" s="7" t="s">
        <v>2109</v>
      </c>
    </row>
    <row r="868" customFormat="false" ht="13.8" hidden="false" customHeight="false" outlineLevel="0" collapsed="false">
      <c r="A868" s="4" t="s">
        <v>245</v>
      </c>
      <c r="B868" s="12" t="s">
        <v>2110</v>
      </c>
      <c r="C868" s="12" t="s">
        <v>548</v>
      </c>
      <c r="D868" s="7"/>
      <c r="E868" s="7" t="s">
        <v>1339</v>
      </c>
      <c r="F868" s="4" t="n">
        <v>1981</v>
      </c>
      <c r="G868" s="7" t="s">
        <v>2111</v>
      </c>
    </row>
    <row r="869" customFormat="false" ht="13.8" hidden="false" customHeight="false" outlineLevel="0" collapsed="false">
      <c r="B869" s="22"/>
      <c r="C869" s="28"/>
      <c r="D869" s="28"/>
      <c r="E869" s="28"/>
    </row>
    <row r="870" customFormat="false" ht="13.8" hidden="false" customHeight="false" outlineLevel="0" collapsed="false">
      <c r="A870" s="4" t="s">
        <v>52</v>
      </c>
      <c r="B870" s="22" t="s">
        <v>227</v>
      </c>
      <c r="C870" s="28" t="s">
        <v>409</v>
      </c>
      <c r="D870" s="28" t="s">
        <v>505</v>
      </c>
      <c r="E870" s="28" t="s">
        <v>1823</v>
      </c>
      <c r="F870" s="4" t="n">
        <v>1982</v>
      </c>
      <c r="G870" s="7" t="s">
        <v>2112</v>
      </c>
    </row>
    <row r="871" customFormat="false" ht="13.8" hidden="false" customHeight="false" outlineLevel="0" collapsed="false">
      <c r="A871" s="4" t="s">
        <v>52</v>
      </c>
      <c r="B871" s="22" t="s">
        <v>982</v>
      </c>
      <c r="C871" s="28" t="s">
        <v>109</v>
      </c>
      <c r="D871" s="28" t="s">
        <v>295</v>
      </c>
      <c r="E871" s="28" t="s">
        <v>1024</v>
      </c>
      <c r="F871" s="4" t="n">
        <v>1982</v>
      </c>
      <c r="G871" s="7" t="s">
        <v>2113</v>
      </c>
    </row>
    <row r="872" customFormat="false" ht="13.8" hidden="false" customHeight="false" outlineLevel="0" collapsed="false">
      <c r="A872" s="4" t="s">
        <v>52</v>
      </c>
      <c r="B872" s="7" t="s">
        <v>2114</v>
      </c>
      <c r="C872" s="7" t="s">
        <v>2115</v>
      </c>
      <c r="D872" s="7"/>
      <c r="E872" s="7" t="s">
        <v>593</v>
      </c>
      <c r="F872" s="4" t="n">
        <v>1982</v>
      </c>
      <c r="G872" s="7" t="s">
        <v>2116</v>
      </c>
    </row>
    <row r="873" customFormat="false" ht="13.8" hidden="false" customHeight="false" outlineLevel="0" collapsed="false">
      <c r="A873" s="4" t="s">
        <v>52</v>
      </c>
      <c r="B873" s="22" t="s">
        <v>2117</v>
      </c>
      <c r="C873" s="28" t="s">
        <v>2118</v>
      </c>
      <c r="D873" s="28" t="s">
        <v>2119</v>
      </c>
      <c r="E873" s="28" t="s">
        <v>1024</v>
      </c>
      <c r="F873" s="4" t="n">
        <v>1982</v>
      </c>
      <c r="G873" s="7" t="s">
        <v>2120</v>
      </c>
    </row>
    <row r="874" customFormat="false" ht="13.8" hidden="false" customHeight="false" outlineLevel="0" collapsed="false">
      <c r="A874" s="4" t="s">
        <v>52</v>
      </c>
      <c r="B874" s="22" t="s">
        <v>2121</v>
      </c>
      <c r="C874" s="28" t="s">
        <v>548</v>
      </c>
      <c r="D874" s="28" t="s">
        <v>208</v>
      </c>
      <c r="E874" s="28" t="s">
        <v>593</v>
      </c>
      <c r="F874" s="4" t="n">
        <v>1982</v>
      </c>
      <c r="G874" s="7" t="s">
        <v>2122</v>
      </c>
    </row>
    <row r="875" customFormat="false" ht="13.8" hidden="false" customHeight="false" outlineLevel="0" collapsed="false">
      <c r="A875" s="4" t="s">
        <v>52</v>
      </c>
      <c r="B875" s="22" t="s">
        <v>2123</v>
      </c>
      <c r="C875" s="28" t="s">
        <v>20</v>
      </c>
      <c r="D875" s="28" t="s">
        <v>2124</v>
      </c>
      <c r="E875" s="28" t="s">
        <v>727</v>
      </c>
      <c r="F875" s="4" t="n">
        <v>1982</v>
      </c>
      <c r="G875" s="7" t="s">
        <v>2125</v>
      </c>
    </row>
    <row r="876" customFormat="false" ht="13.8" hidden="false" customHeight="false" outlineLevel="0" collapsed="false">
      <c r="A876" s="4" t="s">
        <v>52</v>
      </c>
      <c r="B876" s="22" t="s">
        <v>2126</v>
      </c>
      <c r="C876" s="28" t="s">
        <v>1349</v>
      </c>
      <c r="D876" s="28" t="s">
        <v>2127</v>
      </c>
      <c r="E876" s="28" t="s">
        <v>474</v>
      </c>
      <c r="F876" s="4" t="n">
        <v>1982</v>
      </c>
      <c r="G876" s="7" t="s">
        <v>2128</v>
      </c>
    </row>
    <row r="877" customFormat="false" ht="13.8" hidden="false" customHeight="false" outlineLevel="0" collapsed="false">
      <c r="A877" s="4" t="s">
        <v>52</v>
      </c>
      <c r="B877" s="22" t="s">
        <v>2129</v>
      </c>
      <c r="C877" s="28" t="s">
        <v>1005</v>
      </c>
      <c r="D877" s="28" t="s">
        <v>2130</v>
      </c>
      <c r="E877" s="28" t="s">
        <v>1107</v>
      </c>
      <c r="F877" s="4" t="n">
        <v>1982</v>
      </c>
      <c r="G877" s="7" t="s">
        <v>2131</v>
      </c>
    </row>
    <row r="878" customFormat="false" ht="13.8" hidden="false" customHeight="false" outlineLevel="0" collapsed="false">
      <c r="A878" s="4" t="s">
        <v>52</v>
      </c>
      <c r="B878" s="22" t="s">
        <v>2132</v>
      </c>
      <c r="C878" s="28" t="s">
        <v>2133</v>
      </c>
      <c r="D878" s="28" t="s">
        <v>309</v>
      </c>
      <c r="E878" s="28" t="s">
        <v>593</v>
      </c>
      <c r="F878" s="4" t="n">
        <v>1982</v>
      </c>
      <c r="G878" s="7" t="s">
        <v>2134</v>
      </c>
    </row>
    <row r="879" customFormat="false" ht="13.8" hidden="false" customHeight="false" outlineLevel="0" collapsed="false">
      <c r="A879" s="4" t="s">
        <v>52</v>
      </c>
      <c r="B879" s="22" t="s">
        <v>2135</v>
      </c>
      <c r="C879" s="28" t="s">
        <v>2136</v>
      </c>
      <c r="D879" s="28" t="s">
        <v>1593</v>
      </c>
      <c r="E879" s="28" t="s">
        <v>474</v>
      </c>
      <c r="F879" s="4" t="n">
        <v>1982</v>
      </c>
      <c r="G879" s="7" t="s">
        <v>2137</v>
      </c>
    </row>
    <row r="880" customFormat="false" ht="13.8" hidden="false" customHeight="false" outlineLevel="0" collapsed="false">
      <c r="A880" s="4" t="s">
        <v>52</v>
      </c>
      <c r="B880" s="22" t="s">
        <v>2138</v>
      </c>
      <c r="C880" s="28" t="s">
        <v>2139</v>
      </c>
      <c r="D880" s="28" t="s">
        <v>66</v>
      </c>
      <c r="E880" s="28" t="s">
        <v>1418</v>
      </c>
      <c r="F880" s="4" t="n">
        <v>1982</v>
      </c>
      <c r="G880" s="7" t="s">
        <v>2140</v>
      </c>
    </row>
    <row r="881" customFormat="false" ht="13.8" hidden="false" customHeight="false" outlineLevel="0" collapsed="false">
      <c r="A881" s="4" t="s">
        <v>52</v>
      </c>
      <c r="B881" s="28" t="s">
        <v>2141</v>
      </c>
      <c r="C881" s="28" t="s">
        <v>2142</v>
      </c>
      <c r="D881" s="22"/>
      <c r="E881" s="22" t="s">
        <v>940</v>
      </c>
      <c r="F881" s="4" t="n">
        <v>1982</v>
      </c>
      <c r="G881" s="7" t="s">
        <v>2143</v>
      </c>
    </row>
    <row r="882" customFormat="false" ht="13.8" hidden="false" customHeight="false" outlineLevel="0" collapsed="false">
      <c r="A882" s="4" t="s">
        <v>52</v>
      </c>
      <c r="B882" s="22" t="s">
        <v>2144</v>
      </c>
      <c r="C882" s="28" t="s">
        <v>2145</v>
      </c>
      <c r="D882" s="28" t="s">
        <v>519</v>
      </c>
      <c r="E882" s="28" t="s">
        <v>2146</v>
      </c>
      <c r="F882" s="4" t="n">
        <v>1982</v>
      </c>
      <c r="G882" s="7" t="s">
        <v>2147</v>
      </c>
    </row>
    <row r="883" customFormat="false" ht="13.8" hidden="false" customHeight="false" outlineLevel="0" collapsed="false">
      <c r="A883" s="4" t="s">
        <v>52</v>
      </c>
      <c r="B883" s="22" t="s">
        <v>2148</v>
      </c>
      <c r="C883" s="28" t="s">
        <v>2149</v>
      </c>
      <c r="D883" s="28" t="s">
        <v>2150</v>
      </c>
      <c r="E883" s="28" t="s">
        <v>1348</v>
      </c>
      <c r="F883" s="4" t="n">
        <v>1982</v>
      </c>
      <c r="G883" s="7" t="s">
        <v>2151</v>
      </c>
    </row>
    <row r="884" customFormat="false" ht="13.8" hidden="false" customHeight="false" outlineLevel="0" collapsed="false">
      <c r="A884" s="4" t="s">
        <v>52</v>
      </c>
      <c r="B884" s="22" t="s">
        <v>2152</v>
      </c>
      <c r="C884" s="28" t="s">
        <v>1593</v>
      </c>
      <c r="D884" s="28" t="s">
        <v>2153</v>
      </c>
      <c r="E884" s="28" t="s">
        <v>788</v>
      </c>
      <c r="F884" s="4" t="n">
        <v>1982</v>
      </c>
      <c r="G884" s="7" t="s">
        <v>2154</v>
      </c>
    </row>
    <row r="885" customFormat="false" ht="13.8" hidden="false" customHeight="false" outlineLevel="0" collapsed="false">
      <c r="A885" s="4" t="s">
        <v>52</v>
      </c>
      <c r="B885" s="28" t="s">
        <v>2155</v>
      </c>
      <c r="C885" s="28" t="s">
        <v>2156</v>
      </c>
      <c r="D885" s="22"/>
      <c r="E885" s="22" t="s">
        <v>474</v>
      </c>
      <c r="F885" s="4" t="n">
        <v>1982</v>
      </c>
      <c r="G885" s="7" t="s">
        <v>2157</v>
      </c>
    </row>
    <row r="886" customFormat="false" ht="13.8" hidden="false" customHeight="false" outlineLevel="0" collapsed="false">
      <c r="A886" s="4" t="s">
        <v>52</v>
      </c>
      <c r="B886" s="22" t="s">
        <v>2158</v>
      </c>
      <c r="C886" s="28" t="s">
        <v>990</v>
      </c>
      <c r="D886" s="28" t="s">
        <v>1315</v>
      </c>
      <c r="E886" s="28" t="s">
        <v>1013</v>
      </c>
      <c r="F886" s="4" t="n">
        <v>1982</v>
      </c>
      <c r="G886" s="7" t="s">
        <v>2159</v>
      </c>
    </row>
    <row r="887" customFormat="false" ht="13.8" hidden="false" customHeight="false" outlineLevel="0" collapsed="false">
      <c r="A887" s="4" t="s">
        <v>52</v>
      </c>
      <c r="B887" s="7" t="s">
        <v>2160</v>
      </c>
      <c r="C887" s="7" t="s">
        <v>2161</v>
      </c>
      <c r="D887" s="7" t="s">
        <v>1922</v>
      </c>
      <c r="E887" s="7" t="s">
        <v>804</v>
      </c>
      <c r="F887" s="4" t="n">
        <v>1982</v>
      </c>
      <c r="G887" s="7" t="s">
        <v>2162</v>
      </c>
    </row>
    <row r="888" customFormat="false" ht="13.8" hidden="false" customHeight="false" outlineLevel="0" collapsed="false">
      <c r="A888" s="4" t="s">
        <v>52</v>
      </c>
      <c r="B888" s="22" t="s">
        <v>2163</v>
      </c>
      <c r="C888" s="28" t="s">
        <v>134</v>
      </c>
      <c r="D888" s="28" t="s">
        <v>1676</v>
      </c>
      <c r="E888" s="28" t="s">
        <v>1107</v>
      </c>
      <c r="F888" s="4" t="n">
        <v>1982</v>
      </c>
      <c r="G888" s="7" t="s">
        <v>2164</v>
      </c>
    </row>
    <row r="889" customFormat="false" ht="13.8" hidden="false" customHeight="false" outlineLevel="0" collapsed="false">
      <c r="A889" s="4" t="s">
        <v>52</v>
      </c>
      <c r="B889" s="7" t="s">
        <v>2165</v>
      </c>
      <c r="C889" s="7" t="s">
        <v>1176</v>
      </c>
      <c r="D889" s="7" t="s">
        <v>1191</v>
      </c>
      <c r="E889" s="7" t="s">
        <v>474</v>
      </c>
      <c r="F889" s="4" t="n">
        <v>1982</v>
      </c>
      <c r="G889" s="7" t="s">
        <v>2166</v>
      </c>
    </row>
    <row r="890" customFormat="false" ht="13.8" hidden="false" customHeight="false" outlineLevel="0" collapsed="false">
      <c r="A890" s="4" t="s">
        <v>52</v>
      </c>
      <c r="B890" s="22" t="s">
        <v>2167</v>
      </c>
      <c r="C890" s="28" t="s">
        <v>2168</v>
      </c>
      <c r="D890" s="28" t="s">
        <v>1348</v>
      </c>
      <c r="E890" s="28" t="s">
        <v>1006</v>
      </c>
      <c r="F890" s="4" t="n">
        <v>1982</v>
      </c>
      <c r="G890" s="7" t="s">
        <v>2169</v>
      </c>
    </row>
    <row r="891" customFormat="false" ht="13.8" hidden="false" customHeight="false" outlineLevel="0" collapsed="false">
      <c r="A891" s="4" t="s">
        <v>52</v>
      </c>
      <c r="B891" s="22" t="s">
        <v>2170</v>
      </c>
      <c r="C891" s="28" t="s">
        <v>76</v>
      </c>
      <c r="D891" s="28" t="s">
        <v>2171</v>
      </c>
      <c r="E891" s="28" t="s">
        <v>593</v>
      </c>
      <c r="F891" s="4" t="n">
        <v>1982</v>
      </c>
      <c r="G891" s="7" t="s">
        <v>2172</v>
      </c>
    </row>
    <row r="892" customFormat="false" ht="13.8" hidden="false" customHeight="false" outlineLevel="0" collapsed="false">
      <c r="A892" s="4" t="s">
        <v>52</v>
      </c>
      <c r="B892" s="22" t="s">
        <v>2173</v>
      </c>
      <c r="C892" s="28" t="s">
        <v>309</v>
      </c>
      <c r="D892" s="28" t="s">
        <v>881</v>
      </c>
      <c r="E892" s="28" t="s">
        <v>940</v>
      </c>
      <c r="F892" s="4" t="n">
        <v>1982</v>
      </c>
      <c r="G892" s="7" t="s">
        <v>2174</v>
      </c>
    </row>
    <row r="893" customFormat="false" ht="13.8" hidden="false" customHeight="false" outlineLevel="0" collapsed="false">
      <c r="A893" s="4" t="s">
        <v>52</v>
      </c>
      <c r="B893" s="28" t="s">
        <v>54</v>
      </c>
      <c r="C893" s="28" t="s">
        <v>2175</v>
      </c>
      <c r="D893" s="22" t="s">
        <v>1517</v>
      </c>
      <c r="E893" s="22" t="s">
        <v>2176</v>
      </c>
      <c r="F893" s="4" t="n">
        <v>1982</v>
      </c>
      <c r="G893" s="7" t="s">
        <v>2177</v>
      </c>
    </row>
    <row r="894" customFormat="false" ht="13.8" hidden="false" customHeight="false" outlineLevel="0" collapsed="false">
      <c r="A894" s="4" t="s">
        <v>52</v>
      </c>
      <c r="B894" s="22" t="s">
        <v>2178</v>
      </c>
      <c r="C894" s="28" t="s">
        <v>102</v>
      </c>
      <c r="D894" s="28" t="s">
        <v>773</v>
      </c>
      <c r="E894" s="28" t="s">
        <v>727</v>
      </c>
      <c r="F894" s="4" t="n">
        <v>1982</v>
      </c>
      <c r="G894" s="7" t="s">
        <v>2179</v>
      </c>
    </row>
    <row r="895" customFormat="false" ht="13.8" hidden="false" customHeight="false" outlineLevel="0" collapsed="false">
      <c r="A895" s="4" t="s">
        <v>52</v>
      </c>
      <c r="B895" s="22" t="s">
        <v>2180</v>
      </c>
      <c r="C895" s="28" t="s">
        <v>2181</v>
      </c>
      <c r="D895" s="28" t="s">
        <v>2182</v>
      </c>
      <c r="E895" s="28" t="s">
        <v>851</v>
      </c>
      <c r="F895" s="4" t="n">
        <v>1982</v>
      </c>
      <c r="G895" s="7" t="s">
        <v>2183</v>
      </c>
    </row>
    <row r="896" customFormat="false" ht="13.8" hidden="false" customHeight="false" outlineLevel="0" collapsed="false">
      <c r="A896" s="4" t="s">
        <v>52</v>
      </c>
      <c r="B896" s="22" t="s">
        <v>422</v>
      </c>
      <c r="C896" s="28" t="s">
        <v>1794</v>
      </c>
      <c r="D896" s="28" t="s">
        <v>2184</v>
      </c>
      <c r="E896" s="28" t="s">
        <v>788</v>
      </c>
      <c r="F896" s="4" t="n">
        <v>1982</v>
      </c>
      <c r="G896" s="7" t="s">
        <v>2185</v>
      </c>
    </row>
    <row r="897" customFormat="false" ht="13.8" hidden="false" customHeight="false" outlineLevel="0" collapsed="false">
      <c r="A897" s="4" t="s">
        <v>52</v>
      </c>
      <c r="B897" s="22" t="s">
        <v>2186</v>
      </c>
      <c r="C897" s="28" t="s">
        <v>1048</v>
      </c>
      <c r="D897" s="28" t="s">
        <v>848</v>
      </c>
      <c r="E897" s="28" t="s">
        <v>1135</v>
      </c>
      <c r="F897" s="4" t="n">
        <v>1982</v>
      </c>
      <c r="G897" s="7" t="s">
        <v>2187</v>
      </c>
    </row>
    <row r="898" customFormat="false" ht="13.8" hidden="false" customHeight="false" outlineLevel="0" collapsed="false">
      <c r="A898" s="4" t="s">
        <v>52</v>
      </c>
      <c r="B898" s="7" t="s">
        <v>48</v>
      </c>
      <c r="C898" s="7" t="s">
        <v>1715</v>
      </c>
      <c r="D898" s="7" t="s">
        <v>66</v>
      </c>
      <c r="E898" s="7" t="s">
        <v>2188</v>
      </c>
      <c r="F898" s="4" t="n">
        <v>1982</v>
      </c>
      <c r="G898" s="7" t="s">
        <v>2189</v>
      </c>
    </row>
    <row r="899" customFormat="false" ht="13.8" hidden="false" customHeight="false" outlineLevel="0" collapsed="false">
      <c r="A899" s="4" t="s">
        <v>52</v>
      </c>
      <c r="B899" s="22" t="s">
        <v>2190</v>
      </c>
      <c r="C899" s="28" t="s">
        <v>2191</v>
      </c>
      <c r="D899" s="28" t="s">
        <v>519</v>
      </c>
      <c r="E899" s="28" t="s">
        <v>1430</v>
      </c>
      <c r="F899" s="4" t="n">
        <v>1982</v>
      </c>
      <c r="G899" s="7" t="s">
        <v>2192</v>
      </c>
    </row>
    <row r="900" customFormat="false" ht="13.8" hidden="false" customHeight="false" outlineLevel="0" collapsed="false">
      <c r="A900" s="4" t="s">
        <v>245</v>
      </c>
      <c r="B900" s="22" t="s">
        <v>2193</v>
      </c>
      <c r="C900" s="28" t="s">
        <v>238</v>
      </c>
      <c r="D900" s="28" t="s">
        <v>487</v>
      </c>
      <c r="E900" s="28" t="s">
        <v>1054</v>
      </c>
      <c r="F900" s="4" t="n">
        <v>1982</v>
      </c>
      <c r="G900" s="7" t="s">
        <v>2194</v>
      </c>
    </row>
    <row r="901" customFormat="false" ht="13.8" hidden="false" customHeight="false" outlineLevel="0" collapsed="false">
      <c r="A901" s="4" t="s">
        <v>245</v>
      </c>
      <c r="B901" s="22" t="s">
        <v>1418</v>
      </c>
      <c r="C901" s="28" t="s">
        <v>239</v>
      </c>
      <c r="D901" s="28" t="s">
        <v>2195</v>
      </c>
      <c r="E901" s="28" t="s">
        <v>1107</v>
      </c>
      <c r="F901" s="4" t="n">
        <v>1982</v>
      </c>
      <c r="G901" s="7" t="s">
        <v>2196</v>
      </c>
    </row>
    <row r="902" customFormat="false" ht="13.8" hidden="false" customHeight="false" outlineLevel="0" collapsed="false">
      <c r="A902" s="4" t="s">
        <v>245</v>
      </c>
      <c r="B902" s="7" t="s">
        <v>2197</v>
      </c>
      <c r="C902" s="7" t="s">
        <v>600</v>
      </c>
      <c r="D902" s="7" t="s">
        <v>272</v>
      </c>
      <c r="E902" s="7" t="s">
        <v>474</v>
      </c>
      <c r="F902" s="4" t="n">
        <v>1982</v>
      </c>
      <c r="G902" s="7" t="s">
        <v>2198</v>
      </c>
    </row>
    <row r="903" customFormat="false" ht="13.8" hidden="false" customHeight="false" outlineLevel="0" collapsed="false">
      <c r="A903" s="4" t="s">
        <v>245</v>
      </c>
      <c r="B903" s="7" t="s">
        <v>2199</v>
      </c>
      <c r="C903" s="7" t="s">
        <v>2200</v>
      </c>
      <c r="D903" s="7"/>
      <c r="E903" s="7" t="s">
        <v>940</v>
      </c>
      <c r="F903" s="4" t="n">
        <v>1982</v>
      </c>
      <c r="G903" s="7" t="s">
        <v>2201</v>
      </c>
    </row>
    <row r="904" customFormat="false" ht="13.8" hidden="false" customHeight="false" outlineLevel="0" collapsed="false">
      <c r="A904" s="4" t="s">
        <v>245</v>
      </c>
      <c r="B904" s="22" t="s">
        <v>1796</v>
      </c>
      <c r="C904" s="28" t="s">
        <v>409</v>
      </c>
      <c r="D904" s="28" t="s">
        <v>17</v>
      </c>
      <c r="E904" s="28" t="s">
        <v>1243</v>
      </c>
      <c r="F904" s="4" t="n">
        <v>1982</v>
      </c>
      <c r="G904" s="7" t="s">
        <v>2202</v>
      </c>
    </row>
    <row r="905" customFormat="false" ht="13.8" hidden="false" customHeight="false" outlineLevel="0" collapsed="false">
      <c r="A905" s="4" t="s">
        <v>245</v>
      </c>
      <c r="B905" s="22" t="s">
        <v>612</v>
      </c>
      <c r="C905" s="28" t="s">
        <v>391</v>
      </c>
      <c r="D905" s="28" t="s">
        <v>2203</v>
      </c>
      <c r="E905" s="28" t="s">
        <v>28</v>
      </c>
      <c r="F905" s="4" t="n">
        <v>1982</v>
      </c>
      <c r="G905" s="7" t="s">
        <v>2204</v>
      </c>
    </row>
    <row r="906" customFormat="false" ht="13.8" hidden="false" customHeight="false" outlineLevel="0" collapsed="false">
      <c r="A906" s="4" t="s">
        <v>245</v>
      </c>
      <c r="B906" s="22" t="s">
        <v>347</v>
      </c>
      <c r="C906" s="28" t="s">
        <v>1801</v>
      </c>
      <c r="D906" s="28" t="s">
        <v>1802</v>
      </c>
      <c r="E906" s="28" t="s">
        <v>379</v>
      </c>
      <c r="F906" s="4" t="n">
        <v>1982</v>
      </c>
      <c r="G906" s="7" t="s">
        <v>2205</v>
      </c>
    </row>
    <row r="907" customFormat="false" ht="13.8" hidden="false" customHeight="false" outlineLevel="0" collapsed="false">
      <c r="A907" s="4" t="s">
        <v>245</v>
      </c>
      <c r="B907" s="22" t="s">
        <v>2206</v>
      </c>
      <c r="C907" s="28" t="s">
        <v>2207</v>
      </c>
      <c r="D907" s="28" t="s">
        <v>600</v>
      </c>
      <c r="E907" s="28" t="s">
        <v>1013</v>
      </c>
      <c r="F907" s="4" t="n">
        <v>1982</v>
      </c>
      <c r="G907" s="7" t="s">
        <v>2208</v>
      </c>
    </row>
    <row r="908" customFormat="false" ht="13.8" hidden="false" customHeight="false" outlineLevel="0" collapsed="false">
      <c r="A908" s="4" t="s">
        <v>245</v>
      </c>
      <c r="B908" s="28" t="s">
        <v>2209</v>
      </c>
      <c r="C908" s="28" t="s">
        <v>2210</v>
      </c>
      <c r="D908" s="22"/>
      <c r="E908" s="22" t="s">
        <v>474</v>
      </c>
      <c r="F908" s="4" t="n">
        <v>1982</v>
      </c>
      <c r="G908" s="7" t="s">
        <v>2211</v>
      </c>
    </row>
    <row r="909" customFormat="false" ht="13.8" hidden="false" customHeight="false" outlineLevel="0" collapsed="false">
      <c r="A909" s="4" t="s">
        <v>245</v>
      </c>
      <c r="B909" s="7" t="s">
        <v>2212</v>
      </c>
      <c r="C909" s="7" t="s">
        <v>2213</v>
      </c>
      <c r="D909" s="7" t="s">
        <v>2214</v>
      </c>
      <c r="E909" s="7" t="s">
        <v>788</v>
      </c>
      <c r="F909" s="4" t="n">
        <v>1982</v>
      </c>
      <c r="G909" s="7" t="s">
        <v>2215</v>
      </c>
    </row>
    <row r="910" customFormat="false" ht="13.8" hidden="false" customHeight="false" outlineLevel="0" collapsed="false">
      <c r="A910" s="4" t="s">
        <v>245</v>
      </c>
      <c r="B910" s="28" t="s">
        <v>2216</v>
      </c>
      <c r="C910" s="28" t="s">
        <v>2217</v>
      </c>
      <c r="D910" s="22"/>
      <c r="E910" s="22" t="s">
        <v>788</v>
      </c>
      <c r="F910" s="4" t="n">
        <v>1982</v>
      </c>
      <c r="G910" s="7" t="s">
        <v>2218</v>
      </c>
    </row>
    <row r="911" customFormat="false" ht="13.8" hidden="false" customHeight="false" outlineLevel="0" collapsed="false">
      <c r="A911" s="4" t="s">
        <v>245</v>
      </c>
      <c r="B911" s="22" t="s">
        <v>2219</v>
      </c>
      <c r="C911" s="28" t="s">
        <v>2220</v>
      </c>
      <c r="D911" s="28" t="s">
        <v>1191</v>
      </c>
      <c r="E911" s="28" t="s">
        <v>1054</v>
      </c>
      <c r="F911" s="4" t="n">
        <v>1982</v>
      </c>
      <c r="G911" s="7" t="s">
        <v>2221</v>
      </c>
    </row>
    <row r="912" customFormat="false" ht="13.8" hidden="false" customHeight="false" outlineLevel="0" collapsed="false">
      <c r="A912" s="4" t="s">
        <v>245</v>
      </c>
      <c r="B912" s="28" t="s">
        <v>2222</v>
      </c>
      <c r="C912" s="28" t="s">
        <v>2223</v>
      </c>
      <c r="D912" s="22" t="s">
        <v>2224</v>
      </c>
      <c r="E912" s="22" t="s">
        <v>28</v>
      </c>
      <c r="F912" s="4" t="n">
        <v>1982</v>
      </c>
      <c r="G912" s="7" t="s">
        <v>2225</v>
      </c>
    </row>
    <row r="913" customFormat="false" ht="13.8" hidden="false" customHeight="false" outlineLevel="0" collapsed="false">
      <c r="A913" s="4" t="s">
        <v>245</v>
      </c>
      <c r="B913" s="22" t="s">
        <v>1602</v>
      </c>
      <c r="C913" s="28" t="s">
        <v>19</v>
      </c>
      <c r="D913" s="28" t="s">
        <v>1603</v>
      </c>
      <c r="E913" s="28" t="s">
        <v>806</v>
      </c>
      <c r="F913" s="4" t="n">
        <v>1982</v>
      </c>
      <c r="G913" s="7" t="s">
        <v>2226</v>
      </c>
    </row>
    <row r="914" customFormat="false" ht="13.8" hidden="false" customHeight="false" outlineLevel="0" collapsed="false">
      <c r="A914" s="4" t="s">
        <v>245</v>
      </c>
      <c r="B914" s="7" t="s">
        <v>2227</v>
      </c>
      <c r="C914" s="7" t="s">
        <v>1183</v>
      </c>
      <c r="D914" s="7"/>
      <c r="E914" s="7" t="s">
        <v>788</v>
      </c>
      <c r="F914" s="4" t="n">
        <v>1982</v>
      </c>
      <c r="G914" s="7" t="s">
        <v>2228</v>
      </c>
    </row>
    <row r="915" customFormat="false" ht="13.8" hidden="false" customHeight="false" outlineLevel="0" collapsed="false">
      <c r="A915" s="4" t="s">
        <v>245</v>
      </c>
      <c r="B915" s="22" t="s">
        <v>1345</v>
      </c>
      <c r="C915" s="28" t="s">
        <v>165</v>
      </c>
      <c r="D915" s="28" t="s">
        <v>191</v>
      </c>
      <c r="E915" s="28" t="s">
        <v>593</v>
      </c>
      <c r="F915" s="4" t="n">
        <v>1982</v>
      </c>
      <c r="G915" s="7" t="s">
        <v>2229</v>
      </c>
    </row>
    <row r="916" customFormat="false" ht="13.8" hidden="false" customHeight="false" outlineLevel="0" collapsed="false">
      <c r="A916" s="4" t="s">
        <v>245</v>
      </c>
      <c r="B916" s="7" t="s">
        <v>2230</v>
      </c>
      <c r="C916" s="7" t="s">
        <v>20</v>
      </c>
      <c r="D916" s="7" t="s">
        <v>2231</v>
      </c>
      <c r="E916" s="7" t="s">
        <v>1243</v>
      </c>
      <c r="F916" s="4" t="n">
        <v>1982</v>
      </c>
      <c r="G916" s="7" t="s">
        <v>2232</v>
      </c>
    </row>
    <row r="917" customFormat="false" ht="13.8" hidden="false" customHeight="false" outlineLevel="0" collapsed="false">
      <c r="B917" s="2"/>
      <c r="C917" s="2"/>
      <c r="D917" s="7"/>
      <c r="E917" s="7"/>
    </row>
    <row r="918" customFormat="false" ht="13.8" hidden="false" customHeight="false" outlineLevel="0" collapsed="false">
      <c r="A918" s="4" t="s">
        <v>52</v>
      </c>
      <c r="B918" s="22" t="s">
        <v>2233</v>
      </c>
      <c r="C918" s="28" t="s">
        <v>2220</v>
      </c>
      <c r="D918" s="28" t="s">
        <v>2234</v>
      </c>
      <c r="E918" s="28" t="s">
        <v>1243</v>
      </c>
      <c r="F918" s="4" t="n">
        <v>1983</v>
      </c>
      <c r="G918" s="7" t="s">
        <v>2235</v>
      </c>
    </row>
    <row r="919" customFormat="false" ht="13.8" hidden="false" customHeight="false" outlineLevel="0" collapsed="false">
      <c r="A919" s="4" t="s">
        <v>52</v>
      </c>
      <c r="B919" s="22" t="s">
        <v>2236</v>
      </c>
      <c r="C919" s="28" t="s">
        <v>225</v>
      </c>
      <c r="D919" s="28" t="s">
        <v>101</v>
      </c>
      <c r="E919" s="28" t="s">
        <v>851</v>
      </c>
      <c r="F919" s="4" t="n">
        <v>1983</v>
      </c>
      <c r="G919" s="7" t="s">
        <v>2237</v>
      </c>
    </row>
    <row r="920" customFormat="false" ht="13.8" hidden="false" customHeight="false" outlineLevel="0" collapsed="false">
      <c r="A920" s="4" t="s">
        <v>52</v>
      </c>
      <c r="B920" s="22" t="s">
        <v>1467</v>
      </c>
      <c r="C920" s="28" t="s">
        <v>239</v>
      </c>
      <c r="D920" s="28" t="s">
        <v>466</v>
      </c>
      <c r="E920" s="28" t="s">
        <v>1329</v>
      </c>
      <c r="F920" s="4" t="n">
        <v>1983</v>
      </c>
      <c r="G920" s="7" t="s">
        <v>2238</v>
      </c>
    </row>
    <row r="921" customFormat="false" ht="13.8" hidden="false" customHeight="false" outlineLevel="0" collapsed="false">
      <c r="A921" s="4" t="s">
        <v>52</v>
      </c>
      <c r="B921" s="22" t="s">
        <v>2239</v>
      </c>
      <c r="C921" s="28" t="s">
        <v>2240</v>
      </c>
      <c r="D921" s="28"/>
      <c r="E921" s="28" t="s">
        <v>820</v>
      </c>
      <c r="F921" s="4" t="n">
        <v>1983</v>
      </c>
      <c r="G921" s="7" t="s">
        <v>2241</v>
      </c>
    </row>
    <row r="922" customFormat="false" ht="13.8" hidden="false" customHeight="false" outlineLevel="0" collapsed="false">
      <c r="A922" s="4" t="s">
        <v>52</v>
      </c>
      <c r="B922" s="22" t="s">
        <v>168</v>
      </c>
      <c r="C922" s="28" t="s">
        <v>20</v>
      </c>
      <c r="D922" s="28" t="s">
        <v>660</v>
      </c>
      <c r="E922" s="28" t="s">
        <v>1430</v>
      </c>
      <c r="F922" s="4" t="n">
        <v>1983</v>
      </c>
      <c r="G922" s="7" t="s">
        <v>2242</v>
      </c>
    </row>
    <row r="923" customFormat="false" ht="13.8" hidden="false" customHeight="false" outlineLevel="0" collapsed="false">
      <c r="A923" s="4" t="s">
        <v>52</v>
      </c>
      <c r="B923" s="22" t="s">
        <v>2243</v>
      </c>
      <c r="C923" s="28" t="s">
        <v>2244</v>
      </c>
      <c r="D923" s="28" t="s">
        <v>2245</v>
      </c>
      <c r="E923" s="28" t="s">
        <v>1168</v>
      </c>
      <c r="F923" s="4" t="n">
        <v>1983</v>
      </c>
      <c r="G923" s="7" t="s">
        <v>2246</v>
      </c>
    </row>
    <row r="924" customFormat="false" ht="13.8" hidden="false" customHeight="false" outlineLevel="0" collapsed="false">
      <c r="A924" s="4" t="s">
        <v>52</v>
      </c>
      <c r="B924" s="7" t="s">
        <v>820</v>
      </c>
      <c r="C924" s="7" t="s">
        <v>2247</v>
      </c>
      <c r="D924" s="7" t="s">
        <v>1432</v>
      </c>
      <c r="E924" s="7" t="s">
        <v>788</v>
      </c>
      <c r="F924" s="4" t="n">
        <v>1983</v>
      </c>
      <c r="G924" s="7" t="s">
        <v>2248</v>
      </c>
    </row>
    <row r="925" customFormat="false" ht="13.8" hidden="false" customHeight="false" outlineLevel="0" collapsed="false">
      <c r="A925" s="4" t="s">
        <v>52</v>
      </c>
      <c r="B925" s="22" t="s">
        <v>2249</v>
      </c>
      <c r="C925" s="28" t="s">
        <v>2250</v>
      </c>
      <c r="D925" s="28" t="s">
        <v>2214</v>
      </c>
      <c r="E925" s="28" t="s">
        <v>1348</v>
      </c>
      <c r="F925" s="4" t="n">
        <v>1983</v>
      </c>
      <c r="G925" s="7" t="s">
        <v>2251</v>
      </c>
    </row>
    <row r="926" customFormat="false" ht="13.8" hidden="false" customHeight="false" outlineLevel="0" collapsed="false">
      <c r="A926" s="4" t="s">
        <v>52</v>
      </c>
      <c r="B926" s="22" t="s">
        <v>2252</v>
      </c>
      <c r="C926" s="28" t="s">
        <v>1843</v>
      </c>
      <c r="D926" s="28" t="s">
        <v>2253</v>
      </c>
      <c r="E926" s="28" t="s">
        <v>28</v>
      </c>
      <c r="F926" s="4" t="n">
        <v>1983</v>
      </c>
      <c r="G926" s="7" t="s">
        <v>2254</v>
      </c>
    </row>
    <row r="927" customFormat="false" ht="13.8" hidden="false" customHeight="false" outlineLevel="0" collapsed="false">
      <c r="A927" s="4" t="s">
        <v>52</v>
      </c>
      <c r="B927" s="22" t="s">
        <v>2255</v>
      </c>
      <c r="C927" s="28" t="s">
        <v>1154</v>
      </c>
      <c r="D927" s="28" t="s">
        <v>2127</v>
      </c>
      <c r="E927" s="28" t="s">
        <v>1006</v>
      </c>
      <c r="F927" s="4" t="n">
        <v>1983</v>
      </c>
      <c r="G927" s="7" t="s">
        <v>2256</v>
      </c>
    </row>
    <row r="928" customFormat="false" ht="13.8" hidden="false" customHeight="false" outlineLevel="0" collapsed="false">
      <c r="A928" s="4" t="s">
        <v>52</v>
      </c>
      <c r="B928" s="28" t="s">
        <v>2257</v>
      </c>
      <c r="C928" s="28" t="s">
        <v>2258</v>
      </c>
      <c r="D928" s="22"/>
      <c r="E928" s="22" t="s">
        <v>474</v>
      </c>
      <c r="F928" s="4" t="n">
        <v>1983</v>
      </c>
      <c r="G928" s="7" t="s">
        <v>2259</v>
      </c>
    </row>
    <row r="929" customFormat="false" ht="13.8" hidden="false" customHeight="false" outlineLevel="0" collapsed="false">
      <c r="A929" s="4" t="s">
        <v>52</v>
      </c>
      <c r="B929" s="28" t="s">
        <v>2260</v>
      </c>
      <c r="C929" s="28" t="s">
        <v>1154</v>
      </c>
      <c r="D929" s="22"/>
      <c r="E929" s="22" t="s">
        <v>1430</v>
      </c>
      <c r="F929" s="4" t="n">
        <v>1983</v>
      </c>
      <c r="G929" s="7" t="s">
        <v>2261</v>
      </c>
    </row>
    <row r="930" customFormat="false" ht="13.8" hidden="false" customHeight="false" outlineLevel="0" collapsed="false">
      <c r="A930" s="4" t="s">
        <v>52</v>
      </c>
      <c r="B930" s="28" t="s">
        <v>2262</v>
      </c>
      <c r="C930" s="28" t="s">
        <v>391</v>
      </c>
      <c r="D930" s="22"/>
      <c r="E930" s="22" t="s">
        <v>788</v>
      </c>
      <c r="F930" s="4" t="n">
        <v>1983</v>
      </c>
      <c r="G930" s="7" t="s">
        <v>2263</v>
      </c>
    </row>
    <row r="931" customFormat="false" ht="13.8" hidden="false" customHeight="false" outlineLevel="0" collapsed="false">
      <c r="A931" s="4" t="s">
        <v>52</v>
      </c>
      <c r="B931" s="22" t="s">
        <v>1513</v>
      </c>
      <c r="C931" s="28" t="s">
        <v>2264</v>
      </c>
      <c r="D931" s="28" t="s">
        <v>596</v>
      </c>
      <c r="E931" s="28" t="s">
        <v>2188</v>
      </c>
      <c r="F931" s="4" t="n">
        <v>1983</v>
      </c>
      <c r="G931" s="7" t="s">
        <v>2265</v>
      </c>
    </row>
    <row r="932" customFormat="false" ht="13.8" hidden="false" customHeight="false" outlineLevel="0" collapsed="false">
      <c r="A932" s="4" t="s">
        <v>52</v>
      </c>
      <c r="B932" s="22" t="s">
        <v>2266</v>
      </c>
      <c r="C932" s="28" t="s">
        <v>1097</v>
      </c>
      <c r="D932" s="28" t="s">
        <v>2267</v>
      </c>
      <c r="E932" s="28" t="s">
        <v>593</v>
      </c>
      <c r="F932" s="4" t="n">
        <v>1983</v>
      </c>
      <c r="G932" s="7" t="s">
        <v>2268</v>
      </c>
    </row>
    <row r="933" customFormat="false" ht="13.8" hidden="false" customHeight="false" outlineLevel="0" collapsed="false">
      <c r="A933" s="4" t="s">
        <v>52</v>
      </c>
      <c r="B933" s="22" t="s">
        <v>2269</v>
      </c>
      <c r="C933" s="28" t="s">
        <v>2247</v>
      </c>
      <c r="D933" s="28" t="s">
        <v>1191</v>
      </c>
      <c r="E933" s="28" t="s">
        <v>1339</v>
      </c>
      <c r="F933" s="4" t="n">
        <v>1983</v>
      </c>
      <c r="G933" s="7" t="s">
        <v>2270</v>
      </c>
    </row>
    <row r="934" customFormat="false" ht="13.8" hidden="false" customHeight="false" outlineLevel="0" collapsed="false">
      <c r="A934" s="4" t="s">
        <v>52</v>
      </c>
      <c r="B934" s="28" t="s">
        <v>2271</v>
      </c>
      <c r="C934" s="28" t="s">
        <v>1154</v>
      </c>
      <c r="D934" s="22"/>
      <c r="E934" s="22" t="s">
        <v>1168</v>
      </c>
      <c r="F934" s="4" t="n">
        <v>1983</v>
      </c>
      <c r="G934" s="7" t="s">
        <v>2272</v>
      </c>
    </row>
    <row r="935" customFormat="false" ht="13.8" hidden="false" customHeight="false" outlineLevel="0" collapsed="false">
      <c r="A935" s="4" t="s">
        <v>52</v>
      </c>
      <c r="B935" s="22" t="s">
        <v>114</v>
      </c>
      <c r="C935" s="28" t="s">
        <v>2273</v>
      </c>
      <c r="D935" s="28" t="s">
        <v>2274</v>
      </c>
      <c r="E935" s="28" t="s">
        <v>1013</v>
      </c>
      <c r="F935" s="4" t="n">
        <v>1983</v>
      </c>
      <c r="G935" s="7" t="s">
        <v>2275</v>
      </c>
    </row>
    <row r="936" customFormat="false" ht="13.8" hidden="false" customHeight="false" outlineLevel="0" collapsed="false">
      <c r="A936" s="4" t="s">
        <v>52</v>
      </c>
      <c r="B936" s="22" t="s">
        <v>2276</v>
      </c>
      <c r="C936" s="28" t="s">
        <v>2277</v>
      </c>
      <c r="D936" s="28" t="s">
        <v>2278</v>
      </c>
      <c r="E936" s="28" t="s">
        <v>1418</v>
      </c>
      <c r="F936" s="4" t="n">
        <v>1983</v>
      </c>
      <c r="G936" s="7" t="s">
        <v>2279</v>
      </c>
    </row>
    <row r="937" customFormat="false" ht="13.8" hidden="false" customHeight="false" outlineLevel="0" collapsed="false">
      <c r="A937" s="4" t="s">
        <v>52</v>
      </c>
      <c r="B937" s="22" t="s">
        <v>1717</v>
      </c>
      <c r="C937" s="28" t="s">
        <v>2280</v>
      </c>
      <c r="D937" s="28" t="s">
        <v>2281</v>
      </c>
      <c r="E937" s="28" t="s">
        <v>2282</v>
      </c>
      <c r="F937" s="4" t="n">
        <v>1983</v>
      </c>
      <c r="G937" s="7" t="s">
        <v>2283</v>
      </c>
    </row>
    <row r="938" customFormat="false" ht="13.8" hidden="false" customHeight="false" outlineLevel="0" collapsed="false">
      <c r="A938" s="4" t="s">
        <v>52</v>
      </c>
      <c r="B938" s="22" t="s">
        <v>2284</v>
      </c>
      <c r="C938" s="28" t="s">
        <v>2285</v>
      </c>
      <c r="D938" s="28" t="s">
        <v>2286</v>
      </c>
      <c r="E938" s="28" t="s">
        <v>474</v>
      </c>
      <c r="F938" s="4" t="n">
        <v>1983</v>
      </c>
      <c r="G938" s="7" t="s">
        <v>2287</v>
      </c>
    </row>
    <row r="939" customFormat="false" ht="13.8" hidden="false" customHeight="false" outlineLevel="0" collapsed="false">
      <c r="A939" s="4" t="s">
        <v>52</v>
      </c>
      <c r="B939" s="7" t="s">
        <v>2288</v>
      </c>
      <c r="C939" s="7" t="s">
        <v>2289</v>
      </c>
      <c r="D939" s="7"/>
      <c r="E939" s="7" t="s">
        <v>1418</v>
      </c>
      <c r="F939" s="4" t="n">
        <v>1983</v>
      </c>
      <c r="G939" s="7" t="s">
        <v>2290</v>
      </c>
    </row>
    <row r="940" customFormat="false" ht="13.8" hidden="false" customHeight="false" outlineLevel="0" collapsed="false">
      <c r="A940" s="4" t="s">
        <v>52</v>
      </c>
      <c r="B940" s="22" t="s">
        <v>2291</v>
      </c>
      <c r="C940" s="28" t="s">
        <v>151</v>
      </c>
      <c r="D940" s="28" t="s">
        <v>1272</v>
      </c>
      <c r="E940" s="28" t="s">
        <v>474</v>
      </c>
      <c r="F940" s="4" t="n">
        <v>1983</v>
      </c>
      <c r="G940" s="7" t="s">
        <v>2292</v>
      </c>
    </row>
    <row r="941" customFormat="false" ht="13.8" hidden="false" customHeight="false" outlineLevel="0" collapsed="false">
      <c r="A941" s="4" t="s">
        <v>52</v>
      </c>
      <c r="B941" s="22" t="s">
        <v>2293</v>
      </c>
      <c r="C941" s="28" t="s">
        <v>580</v>
      </c>
      <c r="D941" s="28" t="s">
        <v>272</v>
      </c>
      <c r="E941" s="28" t="s">
        <v>1024</v>
      </c>
      <c r="F941" s="4" t="n">
        <v>1983</v>
      </c>
      <c r="G941" s="7" t="s">
        <v>2294</v>
      </c>
    </row>
    <row r="942" customFormat="false" ht="13.8" hidden="false" customHeight="false" outlineLevel="0" collapsed="false">
      <c r="A942" s="4" t="s">
        <v>52</v>
      </c>
      <c r="B942" s="22" t="s">
        <v>184</v>
      </c>
      <c r="C942" s="28" t="s">
        <v>2108</v>
      </c>
      <c r="D942" s="28" t="s">
        <v>1319</v>
      </c>
      <c r="E942" s="28" t="s">
        <v>1006</v>
      </c>
      <c r="F942" s="4" t="n">
        <v>1983</v>
      </c>
      <c r="G942" s="7" t="s">
        <v>2295</v>
      </c>
    </row>
    <row r="943" customFormat="false" ht="13.8" hidden="false" customHeight="false" outlineLevel="0" collapsed="false">
      <c r="A943" s="4" t="s">
        <v>52</v>
      </c>
      <c r="B943" s="22" t="s">
        <v>2296</v>
      </c>
      <c r="C943" s="28" t="s">
        <v>2297</v>
      </c>
      <c r="D943" s="28" t="s">
        <v>2298</v>
      </c>
      <c r="E943" s="28" t="s">
        <v>379</v>
      </c>
      <c r="F943" s="4" t="n">
        <v>1983</v>
      </c>
      <c r="G943" s="7" t="s">
        <v>2299</v>
      </c>
    </row>
    <row r="944" customFormat="false" ht="13.8" hidden="false" customHeight="false" outlineLevel="0" collapsed="false">
      <c r="A944" s="4" t="s">
        <v>52</v>
      </c>
      <c r="B944" s="22" t="s">
        <v>1263</v>
      </c>
      <c r="C944" s="28" t="s">
        <v>2300</v>
      </c>
      <c r="D944" s="28" t="s">
        <v>377</v>
      </c>
      <c r="E944" s="28" t="s">
        <v>1168</v>
      </c>
      <c r="F944" s="4" t="n">
        <v>1983</v>
      </c>
      <c r="G944" s="7" t="s">
        <v>2301</v>
      </c>
    </row>
    <row r="945" customFormat="false" ht="13.8" hidden="false" customHeight="false" outlineLevel="0" collapsed="false">
      <c r="A945" s="4" t="s">
        <v>52</v>
      </c>
      <c r="B945" s="7" t="s">
        <v>1985</v>
      </c>
      <c r="C945" s="7" t="s">
        <v>66</v>
      </c>
      <c r="D945" s="7" t="s">
        <v>2302</v>
      </c>
      <c r="E945" s="7" t="s">
        <v>28</v>
      </c>
      <c r="F945" s="4" t="n">
        <v>1983</v>
      </c>
      <c r="G945" s="7" t="s">
        <v>2303</v>
      </c>
    </row>
    <row r="946" customFormat="false" ht="13.8" hidden="false" customHeight="false" outlineLevel="0" collapsed="false">
      <c r="A946" s="4" t="s">
        <v>52</v>
      </c>
      <c r="B946" s="7" t="s">
        <v>2304</v>
      </c>
      <c r="C946" s="7" t="s">
        <v>931</v>
      </c>
      <c r="D946" s="7" t="s">
        <v>2305</v>
      </c>
      <c r="E946" s="7" t="s">
        <v>2188</v>
      </c>
      <c r="F946" s="4" t="n">
        <v>1983</v>
      </c>
      <c r="G946" s="7" t="s">
        <v>2306</v>
      </c>
    </row>
    <row r="947" customFormat="false" ht="13.8" hidden="false" customHeight="false" outlineLevel="0" collapsed="false">
      <c r="A947" s="4" t="s">
        <v>52</v>
      </c>
      <c r="B947" s="22" t="s">
        <v>2307</v>
      </c>
      <c r="C947" s="28" t="s">
        <v>151</v>
      </c>
      <c r="D947" s="28" t="s">
        <v>66</v>
      </c>
      <c r="E947" s="28" t="s">
        <v>1135</v>
      </c>
      <c r="F947" s="4" t="n">
        <v>1983</v>
      </c>
      <c r="G947" s="7" t="s">
        <v>2308</v>
      </c>
    </row>
    <row r="948" customFormat="false" ht="13.8" hidden="false" customHeight="false" outlineLevel="0" collapsed="false">
      <c r="A948" s="4" t="s">
        <v>52</v>
      </c>
      <c r="B948" s="22" t="s">
        <v>2309</v>
      </c>
      <c r="C948" s="28" t="s">
        <v>711</v>
      </c>
      <c r="D948" s="28" t="s">
        <v>2310</v>
      </c>
      <c r="E948" s="28" t="s">
        <v>1479</v>
      </c>
      <c r="F948" s="4" t="n">
        <v>1983</v>
      </c>
      <c r="G948" s="7" t="s">
        <v>2311</v>
      </c>
    </row>
    <row r="949" customFormat="false" ht="13.8" hidden="false" customHeight="false" outlineLevel="0" collapsed="false">
      <c r="A949" s="4" t="s">
        <v>52</v>
      </c>
      <c r="B949" s="28" t="s">
        <v>2312</v>
      </c>
      <c r="C949" s="28" t="s">
        <v>2313</v>
      </c>
      <c r="D949" s="22"/>
      <c r="E949" s="22" t="s">
        <v>1424</v>
      </c>
      <c r="F949" s="4" t="n">
        <v>1983</v>
      </c>
      <c r="G949" s="7" t="s">
        <v>2314</v>
      </c>
    </row>
    <row r="950" customFormat="false" ht="13.8" hidden="false" customHeight="false" outlineLevel="0" collapsed="false">
      <c r="A950" s="4" t="s">
        <v>245</v>
      </c>
      <c r="B950" s="7" t="s">
        <v>2315</v>
      </c>
      <c r="C950" s="7" t="s">
        <v>711</v>
      </c>
      <c r="D950" s="7" t="s">
        <v>390</v>
      </c>
      <c r="E950" s="7" t="s">
        <v>1107</v>
      </c>
      <c r="F950" s="4" t="n">
        <v>1983</v>
      </c>
      <c r="G950" s="7" t="s">
        <v>2316</v>
      </c>
    </row>
    <row r="951" customFormat="false" ht="13.8" hidden="false" customHeight="false" outlineLevel="0" collapsed="false">
      <c r="A951" s="16" t="s">
        <v>245</v>
      </c>
      <c r="B951" s="26" t="s">
        <v>1889</v>
      </c>
      <c r="C951" s="29" t="s">
        <v>1790</v>
      </c>
      <c r="D951" s="29" t="s">
        <v>1890</v>
      </c>
      <c r="E951" s="29" t="s">
        <v>788</v>
      </c>
      <c r="F951" s="16" t="n">
        <v>1983</v>
      </c>
      <c r="G951" s="17" t="s">
        <v>2317</v>
      </c>
    </row>
    <row r="952" customFormat="false" ht="13.8" hidden="false" customHeight="false" outlineLevel="0" collapsed="false">
      <c r="A952" s="4" t="s">
        <v>245</v>
      </c>
      <c r="B952" s="28" t="s">
        <v>1772</v>
      </c>
      <c r="C952" s="28" t="s">
        <v>577</v>
      </c>
      <c r="D952" s="22"/>
      <c r="E952" s="22" t="s">
        <v>1107</v>
      </c>
      <c r="F952" s="4" t="n">
        <v>1983</v>
      </c>
      <c r="G952" s="7" t="s">
        <v>2318</v>
      </c>
    </row>
    <row r="953" customFormat="false" ht="13.8" hidden="false" customHeight="false" outlineLevel="0" collapsed="false">
      <c r="A953" s="4" t="s">
        <v>245</v>
      </c>
      <c r="B953" s="22" t="s">
        <v>1536</v>
      </c>
      <c r="C953" s="28" t="s">
        <v>619</v>
      </c>
      <c r="D953" s="28" t="s">
        <v>487</v>
      </c>
      <c r="E953" s="28" t="s">
        <v>1107</v>
      </c>
      <c r="F953" s="4" t="n">
        <v>1983</v>
      </c>
      <c r="G953" s="7" t="s">
        <v>2319</v>
      </c>
    </row>
    <row r="954" customFormat="false" ht="13.8" hidden="false" customHeight="false" outlineLevel="0" collapsed="false">
      <c r="A954" s="16" t="s">
        <v>245</v>
      </c>
      <c r="B954" s="17" t="s">
        <v>2320</v>
      </c>
      <c r="C954" s="17" t="s">
        <v>2321</v>
      </c>
      <c r="D954" s="17"/>
      <c r="E954" s="17" t="s">
        <v>820</v>
      </c>
      <c r="F954" s="16" t="n">
        <v>1983</v>
      </c>
      <c r="G954" s="17" t="s">
        <v>2322</v>
      </c>
    </row>
    <row r="955" customFormat="false" ht="13.8" hidden="false" customHeight="false" outlineLevel="0" collapsed="false">
      <c r="A955" s="4" t="s">
        <v>245</v>
      </c>
      <c r="B955" s="22" t="s">
        <v>347</v>
      </c>
      <c r="C955" s="28" t="s">
        <v>2323</v>
      </c>
      <c r="D955" s="28" t="s">
        <v>552</v>
      </c>
      <c r="E955" s="28" t="s">
        <v>1168</v>
      </c>
      <c r="F955" s="4" t="n">
        <v>1983</v>
      </c>
      <c r="G955" s="7" t="s">
        <v>2324</v>
      </c>
    </row>
    <row r="956" customFormat="false" ht="13.8" hidden="false" customHeight="false" outlineLevel="0" collapsed="false">
      <c r="A956" s="4" t="s">
        <v>245</v>
      </c>
      <c r="B956" s="22" t="s">
        <v>1328</v>
      </c>
      <c r="C956" s="28" t="s">
        <v>923</v>
      </c>
      <c r="D956" s="28" t="s">
        <v>21</v>
      </c>
      <c r="E956" s="28" t="s">
        <v>804</v>
      </c>
      <c r="F956" s="4" t="n">
        <v>1983</v>
      </c>
      <c r="G956" s="7" t="s">
        <v>2325</v>
      </c>
    </row>
    <row r="957" customFormat="false" ht="13.8" hidden="false" customHeight="false" outlineLevel="0" collapsed="false">
      <c r="A957" s="4" t="s">
        <v>245</v>
      </c>
      <c r="B957" s="22" t="s">
        <v>1708</v>
      </c>
      <c r="C957" s="28" t="s">
        <v>238</v>
      </c>
      <c r="D957" s="28" t="s">
        <v>1709</v>
      </c>
      <c r="E957" s="28" t="s">
        <v>1024</v>
      </c>
      <c r="F957" s="4" t="n">
        <v>1983</v>
      </c>
      <c r="G957" s="7" t="s">
        <v>2326</v>
      </c>
    </row>
    <row r="958" customFormat="false" ht="13.8" hidden="false" customHeight="false" outlineLevel="0" collapsed="false">
      <c r="A958" s="4" t="s">
        <v>245</v>
      </c>
      <c r="B958" s="22" t="s">
        <v>329</v>
      </c>
      <c r="C958" s="28" t="s">
        <v>2327</v>
      </c>
      <c r="D958" s="28" t="s">
        <v>2328</v>
      </c>
      <c r="E958" s="28" t="s">
        <v>1243</v>
      </c>
      <c r="F958" s="4" t="n">
        <v>1983</v>
      </c>
      <c r="G958" s="7" t="s">
        <v>2329</v>
      </c>
    </row>
    <row r="959" customFormat="false" ht="13.8" hidden="false" customHeight="false" outlineLevel="0" collapsed="false">
      <c r="A959" s="4" t="s">
        <v>245</v>
      </c>
      <c r="B959" s="22" t="s">
        <v>2330</v>
      </c>
      <c r="C959" s="28" t="s">
        <v>2331</v>
      </c>
      <c r="D959" s="28" t="s">
        <v>1284</v>
      </c>
      <c r="E959" s="28" t="s">
        <v>1054</v>
      </c>
      <c r="F959" s="4" t="n">
        <v>1983</v>
      </c>
      <c r="G959" s="7" t="s">
        <v>2332</v>
      </c>
    </row>
    <row r="960" customFormat="false" ht="13.8" hidden="false" customHeight="false" outlineLevel="0" collapsed="false">
      <c r="A960" s="4" t="s">
        <v>245</v>
      </c>
      <c r="B960" s="28" t="s">
        <v>2333</v>
      </c>
      <c r="C960" s="28" t="s">
        <v>2334</v>
      </c>
      <c r="D960" s="22"/>
      <c r="E960" s="22" t="s">
        <v>982</v>
      </c>
      <c r="F960" s="4" t="n">
        <v>1983</v>
      </c>
      <c r="G960" s="7" t="s">
        <v>2335</v>
      </c>
    </row>
    <row r="961" customFormat="false" ht="13.8" hidden="false" customHeight="false" outlineLevel="0" collapsed="false">
      <c r="A961" s="4" t="s">
        <v>245</v>
      </c>
      <c r="B961" s="22" t="s">
        <v>2336</v>
      </c>
      <c r="C961" s="28" t="s">
        <v>141</v>
      </c>
      <c r="D961" s="28" t="s">
        <v>619</v>
      </c>
      <c r="E961" s="28" t="s">
        <v>1424</v>
      </c>
      <c r="F961" s="4" t="n">
        <v>1983</v>
      </c>
      <c r="G961" s="7" t="s">
        <v>2337</v>
      </c>
    </row>
    <row r="962" customFormat="false" ht="13.8" hidden="false" customHeight="false" outlineLevel="0" collapsed="false">
      <c r="A962" s="4" t="s">
        <v>245</v>
      </c>
      <c r="B962" s="22" t="s">
        <v>2338</v>
      </c>
      <c r="C962" s="28" t="s">
        <v>505</v>
      </c>
      <c r="D962" s="28" t="s">
        <v>2339</v>
      </c>
      <c r="E962" s="28" t="s">
        <v>2340</v>
      </c>
      <c r="F962" s="4" t="n">
        <v>1983</v>
      </c>
      <c r="G962" s="7" t="s">
        <v>2341</v>
      </c>
    </row>
    <row r="963" customFormat="false" ht="13.8" hidden="false" customHeight="false" outlineLevel="0" collapsed="false">
      <c r="A963" s="4" t="s">
        <v>245</v>
      </c>
      <c r="B963" s="7" t="s">
        <v>1835</v>
      </c>
      <c r="C963" s="7" t="s">
        <v>118</v>
      </c>
      <c r="D963" s="7" t="s">
        <v>868</v>
      </c>
      <c r="E963" s="7" t="s">
        <v>1430</v>
      </c>
      <c r="F963" s="4" t="n">
        <v>1983</v>
      </c>
      <c r="G963" s="7" t="s">
        <v>2342</v>
      </c>
    </row>
    <row r="964" customFormat="false" ht="13.8" hidden="false" customHeight="false" outlineLevel="0" collapsed="false">
      <c r="A964" s="4" t="s">
        <v>245</v>
      </c>
      <c r="B964" s="7" t="s">
        <v>2343</v>
      </c>
      <c r="C964" s="7" t="s">
        <v>101</v>
      </c>
      <c r="D964" s="7" t="s">
        <v>17</v>
      </c>
      <c r="E964" s="7" t="s">
        <v>1184</v>
      </c>
      <c r="F964" s="4" t="n">
        <v>1983</v>
      </c>
      <c r="G964" s="7" t="s">
        <v>2344</v>
      </c>
    </row>
    <row r="965" customFormat="false" ht="13.8" hidden="false" customHeight="false" outlineLevel="0" collapsed="false">
      <c r="A965" s="4" t="s">
        <v>245</v>
      </c>
      <c r="B965" s="22" t="s">
        <v>1348</v>
      </c>
      <c r="C965" s="28" t="s">
        <v>2345</v>
      </c>
      <c r="D965" s="28" t="s">
        <v>2231</v>
      </c>
      <c r="E965" s="28" t="s">
        <v>1184</v>
      </c>
      <c r="F965" s="4" t="n">
        <v>1983</v>
      </c>
      <c r="G965" s="7" t="s">
        <v>2346</v>
      </c>
    </row>
    <row r="966" customFormat="false" ht="13.8" hidden="false" customHeight="false" outlineLevel="0" collapsed="false">
      <c r="A966" s="4" t="s">
        <v>245</v>
      </c>
      <c r="B966" s="28" t="s">
        <v>1452</v>
      </c>
      <c r="C966" s="28" t="s">
        <v>2347</v>
      </c>
      <c r="D966" s="22"/>
      <c r="E966" s="22" t="s">
        <v>1107</v>
      </c>
      <c r="F966" s="4" t="n">
        <v>1983</v>
      </c>
      <c r="G966" s="7" t="s">
        <v>2348</v>
      </c>
    </row>
    <row r="967" customFormat="false" ht="13.8" hidden="false" customHeight="false" outlineLevel="0" collapsed="false">
      <c r="A967" s="4" t="s">
        <v>245</v>
      </c>
      <c r="B967" s="22" t="s">
        <v>2349</v>
      </c>
      <c r="C967" s="28" t="s">
        <v>109</v>
      </c>
      <c r="D967" s="28" t="s">
        <v>309</v>
      </c>
      <c r="E967" s="28" t="s">
        <v>2176</v>
      </c>
      <c r="F967" s="4" t="n">
        <v>1983</v>
      </c>
      <c r="G967" s="7" t="s">
        <v>2350</v>
      </c>
    </row>
    <row r="968" customFormat="false" ht="13.8" hidden="false" customHeight="false" outlineLevel="0" collapsed="false">
      <c r="A968" s="4" t="s">
        <v>245</v>
      </c>
      <c r="B968" s="22" t="s">
        <v>260</v>
      </c>
      <c r="C968" s="28" t="s">
        <v>2351</v>
      </c>
      <c r="D968" s="28" t="s">
        <v>773</v>
      </c>
      <c r="E968" s="28" t="s">
        <v>347</v>
      </c>
      <c r="F968" s="4" t="n">
        <v>1983</v>
      </c>
      <c r="G968" s="7" t="s">
        <v>2352</v>
      </c>
    </row>
    <row r="969" customFormat="false" ht="13.8" hidden="false" customHeight="false" outlineLevel="0" collapsed="false">
      <c r="B969" s="2"/>
      <c r="C969" s="2"/>
      <c r="D969" s="7"/>
      <c r="E969" s="7"/>
    </row>
    <row r="970" customFormat="false" ht="13.8" hidden="false" customHeight="false" outlineLevel="0" collapsed="false">
      <c r="A970" s="4" t="s">
        <v>52</v>
      </c>
      <c r="B970" s="28" t="s">
        <v>566</v>
      </c>
      <c r="C970" s="28" t="s">
        <v>593</v>
      </c>
      <c r="D970" s="22"/>
      <c r="E970" s="22" t="s">
        <v>474</v>
      </c>
      <c r="F970" s="4" t="n">
        <v>1984</v>
      </c>
      <c r="G970" s="7" t="s">
        <v>2353</v>
      </c>
    </row>
    <row r="971" customFormat="false" ht="13.8" hidden="false" customHeight="false" outlineLevel="0" collapsed="false">
      <c r="A971" s="4" t="s">
        <v>52</v>
      </c>
      <c r="B971" s="22" t="s">
        <v>2354</v>
      </c>
      <c r="C971" s="28" t="s">
        <v>1931</v>
      </c>
      <c r="D971" s="28" t="s">
        <v>1440</v>
      </c>
      <c r="E971" s="28" t="s">
        <v>347</v>
      </c>
      <c r="F971" s="4" t="n">
        <v>1984</v>
      </c>
      <c r="G971" s="7" t="s">
        <v>2355</v>
      </c>
    </row>
    <row r="972" customFormat="false" ht="13.8" hidden="false" customHeight="false" outlineLevel="0" collapsed="false">
      <c r="A972" s="4" t="s">
        <v>52</v>
      </c>
      <c r="B972" s="22" t="s">
        <v>1776</v>
      </c>
      <c r="C972" s="28" t="s">
        <v>2356</v>
      </c>
      <c r="D972" s="28" t="s">
        <v>1176</v>
      </c>
      <c r="E972" s="28" t="s">
        <v>1479</v>
      </c>
      <c r="F972" s="4" t="n">
        <v>1984</v>
      </c>
      <c r="G972" s="7" t="s">
        <v>2357</v>
      </c>
    </row>
    <row r="973" customFormat="false" ht="13.8" hidden="false" customHeight="false" outlineLevel="0" collapsed="false">
      <c r="A973" s="4" t="s">
        <v>52</v>
      </c>
      <c r="B973" s="22" t="s">
        <v>2358</v>
      </c>
      <c r="C973" s="28" t="s">
        <v>1510</v>
      </c>
      <c r="D973" s="28" t="s">
        <v>811</v>
      </c>
      <c r="E973" s="28" t="s">
        <v>940</v>
      </c>
      <c r="F973" s="4" t="n">
        <v>1984</v>
      </c>
      <c r="G973" s="7" t="s">
        <v>2359</v>
      </c>
    </row>
    <row r="974" customFormat="false" ht="13.8" hidden="false" customHeight="false" outlineLevel="0" collapsed="false">
      <c r="A974" s="4" t="s">
        <v>52</v>
      </c>
      <c r="B974" s="28" t="s">
        <v>2360</v>
      </c>
      <c r="C974" s="28" t="s">
        <v>2361</v>
      </c>
      <c r="D974" s="22"/>
      <c r="E974" s="22" t="s">
        <v>1024</v>
      </c>
      <c r="F974" s="4" t="n">
        <v>1984</v>
      </c>
      <c r="G974" s="7" t="s">
        <v>2362</v>
      </c>
    </row>
    <row r="975" customFormat="false" ht="13.8" hidden="false" customHeight="false" outlineLevel="0" collapsed="false">
      <c r="A975" s="4" t="s">
        <v>52</v>
      </c>
      <c r="B975" s="22" t="s">
        <v>549</v>
      </c>
      <c r="C975" s="28" t="s">
        <v>2363</v>
      </c>
      <c r="D975" s="28" t="s">
        <v>519</v>
      </c>
      <c r="E975" s="28" t="s">
        <v>1013</v>
      </c>
      <c r="F975" s="4" t="n">
        <v>1984</v>
      </c>
      <c r="G975" s="7" t="s">
        <v>2364</v>
      </c>
    </row>
    <row r="976" customFormat="false" ht="13.8" hidden="false" customHeight="false" outlineLevel="0" collapsed="false">
      <c r="A976" s="4" t="s">
        <v>52</v>
      </c>
      <c r="B976" s="28" t="s">
        <v>2365</v>
      </c>
      <c r="C976" s="28" t="s">
        <v>2366</v>
      </c>
      <c r="D976" s="22"/>
      <c r="E976" s="22" t="s">
        <v>293</v>
      </c>
      <c r="F976" s="4" t="n">
        <v>1984</v>
      </c>
      <c r="G976" s="7" t="s">
        <v>2367</v>
      </c>
    </row>
    <row r="977" customFormat="false" ht="13.8" hidden="false" customHeight="false" outlineLevel="0" collapsed="false">
      <c r="A977" s="4" t="s">
        <v>52</v>
      </c>
      <c r="B977" s="22" t="s">
        <v>1500</v>
      </c>
      <c r="C977" s="28" t="s">
        <v>2368</v>
      </c>
      <c r="D977" s="28" t="s">
        <v>1315</v>
      </c>
      <c r="E977" s="28" t="s">
        <v>474</v>
      </c>
      <c r="F977" s="4" t="n">
        <v>1984</v>
      </c>
      <c r="G977" s="7" t="s">
        <v>2369</v>
      </c>
    </row>
    <row r="978" customFormat="false" ht="13.8" hidden="false" customHeight="false" outlineLevel="0" collapsed="false">
      <c r="A978" s="4" t="s">
        <v>52</v>
      </c>
      <c r="B978" s="22" t="s">
        <v>2370</v>
      </c>
      <c r="C978" s="28" t="s">
        <v>2371</v>
      </c>
      <c r="D978" s="28" t="s">
        <v>2372</v>
      </c>
      <c r="E978" s="28" t="s">
        <v>1013</v>
      </c>
      <c r="F978" s="4" t="n">
        <v>1984</v>
      </c>
      <c r="G978" s="7" t="s">
        <v>2373</v>
      </c>
    </row>
    <row r="979" customFormat="false" ht="13.8" hidden="false" customHeight="false" outlineLevel="0" collapsed="false">
      <c r="A979" s="4" t="s">
        <v>52</v>
      </c>
      <c r="B979" s="22" t="s">
        <v>1271</v>
      </c>
      <c r="C979" s="28" t="s">
        <v>2374</v>
      </c>
      <c r="D979" s="28" t="s">
        <v>2375</v>
      </c>
      <c r="E979" s="28" t="s">
        <v>1135</v>
      </c>
      <c r="F979" s="4" t="n">
        <v>1984</v>
      </c>
      <c r="G979" s="7" t="s">
        <v>2376</v>
      </c>
    </row>
    <row r="980" customFormat="false" ht="13.8" hidden="false" customHeight="false" outlineLevel="0" collapsed="false">
      <c r="A980" s="4" t="s">
        <v>52</v>
      </c>
      <c r="B980" s="22" t="s">
        <v>2377</v>
      </c>
      <c r="C980" s="28" t="s">
        <v>1693</v>
      </c>
      <c r="D980" s="28" t="s">
        <v>2378</v>
      </c>
      <c r="E980" s="28" t="s">
        <v>1694</v>
      </c>
      <c r="F980" s="4" t="n">
        <v>1984</v>
      </c>
      <c r="G980" s="7" t="s">
        <v>2379</v>
      </c>
    </row>
    <row r="981" customFormat="false" ht="13.8" hidden="false" customHeight="false" outlineLevel="0" collapsed="false">
      <c r="A981" s="4" t="s">
        <v>52</v>
      </c>
      <c r="B981" s="28" t="s">
        <v>2380</v>
      </c>
      <c r="C981" s="28" t="s">
        <v>239</v>
      </c>
      <c r="D981" s="22"/>
      <c r="E981" s="22" t="s">
        <v>806</v>
      </c>
      <c r="F981" s="4" t="n">
        <v>1984</v>
      </c>
      <c r="G981" s="7" t="s">
        <v>2381</v>
      </c>
    </row>
    <row r="982" customFormat="false" ht="13.8" hidden="false" customHeight="false" outlineLevel="0" collapsed="false">
      <c r="A982" s="4" t="s">
        <v>52</v>
      </c>
      <c r="B982" s="22" t="s">
        <v>2382</v>
      </c>
      <c r="C982" s="28" t="s">
        <v>409</v>
      </c>
      <c r="D982" s="28" t="s">
        <v>734</v>
      </c>
      <c r="E982" s="28" t="s">
        <v>1024</v>
      </c>
      <c r="F982" s="4" t="n">
        <v>1984</v>
      </c>
      <c r="G982" s="7" t="s">
        <v>2383</v>
      </c>
    </row>
    <row r="983" customFormat="false" ht="13.8" hidden="false" customHeight="false" outlineLevel="0" collapsed="false">
      <c r="A983" s="4" t="s">
        <v>52</v>
      </c>
      <c r="B983" s="22" t="s">
        <v>534</v>
      </c>
      <c r="C983" s="28" t="s">
        <v>2073</v>
      </c>
      <c r="D983" s="28" t="s">
        <v>552</v>
      </c>
      <c r="E983" s="28" t="s">
        <v>593</v>
      </c>
      <c r="F983" s="4" t="n">
        <v>1984</v>
      </c>
      <c r="G983" s="7" t="s">
        <v>2384</v>
      </c>
    </row>
    <row r="984" customFormat="false" ht="13.8" hidden="false" customHeight="false" outlineLevel="0" collapsed="false">
      <c r="A984" s="4" t="s">
        <v>52</v>
      </c>
      <c r="B984" s="28" t="s">
        <v>2385</v>
      </c>
      <c r="C984" s="28" t="s">
        <v>1722</v>
      </c>
      <c r="D984" s="22"/>
      <c r="E984" s="22" t="s">
        <v>788</v>
      </c>
      <c r="F984" s="4" t="n">
        <v>1984</v>
      </c>
      <c r="G984" s="7" t="s">
        <v>2386</v>
      </c>
    </row>
    <row r="985" customFormat="false" ht="13.8" hidden="false" customHeight="false" outlineLevel="0" collapsed="false">
      <c r="A985" s="4" t="s">
        <v>2387</v>
      </c>
      <c r="B985" s="22" t="s">
        <v>2388</v>
      </c>
      <c r="C985" s="28" t="s">
        <v>580</v>
      </c>
      <c r="D985" s="28" t="s">
        <v>306</v>
      </c>
      <c r="E985" s="7" t="s">
        <v>10</v>
      </c>
      <c r="F985" s="4" t="n">
        <v>1984</v>
      </c>
      <c r="G985" s="7" t="s">
        <v>2389</v>
      </c>
    </row>
    <row r="986" customFormat="false" ht="13.8" hidden="false" customHeight="false" outlineLevel="0" collapsed="false">
      <c r="A986" s="4" t="s">
        <v>245</v>
      </c>
      <c r="B986" s="22" t="s">
        <v>540</v>
      </c>
      <c r="C986" s="28" t="s">
        <v>1510</v>
      </c>
      <c r="D986" s="28" t="s">
        <v>990</v>
      </c>
      <c r="E986" s="28" t="s">
        <v>347</v>
      </c>
      <c r="F986" s="4" t="n">
        <v>1984</v>
      </c>
      <c r="G986" s="7" t="s">
        <v>2390</v>
      </c>
    </row>
    <row r="987" customFormat="false" ht="13.8" hidden="false" customHeight="false" outlineLevel="0" collapsed="false">
      <c r="A987" s="4" t="s">
        <v>245</v>
      </c>
      <c r="B987" s="22" t="s">
        <v>1277</v>
      </c>
      <c r="C987" s="28" t="s">
        <v>2391</v>
      </c>
      <c r="D987" s="28" t="s">
        <v>881</v>
      </c>
      <c r="E987" s="28" t="s">
        <v>1168</v>
      </c>
      <c r="F987" s="4" t="n">
        <v>1984</v>
      </c>
      <c r="G987" s="7" t="s">
        <v>2392</v>
      </c>
    </row>
    <row r="988" customFormat="false" ht="13.8" hidden="false" customHeight="false" outlineLevel="0" collapsed="false">
      <c r="A988" s="4" t="s">
        <v>245</v>
      </c>
      <c r="B988" s="22" t="s">
        <v>2393</v>
      </c>
      <c r="C988" s="28" t="s">
        <v>2394</v>
      </c>
      <c r="D988" s="28" t="s">
        <v>558</v>
      </c>
      <c r="E988" s="28" t="s">
        <v>474</v>
      </c>
      <c r="F988" s="4" t="n">
        <v>1984</v>
      </c>
      <c r="G988" s="7" t="s">
        <v>2395</v>
      </c>
    </row>
    <row r="989" customFormat="false" ht="13.8" hidden="false" customHeight="false" outlineLevel="0" collapsed="false">
      <c r="A989" s="4" t="s">
        <v>245</v>
      </c>
      <c r="B989" s="22" t="s">
        <v>2396</v>
      </c>
      <c r="C989" s="28" t="s">
        <v>577</v>
      </c>
      <c r="D989" s="28" t="s">
        <v>505</v>
      </c>
      <c r="E989" s="28" t="s">
        <v>1107</v>
      </c>
      <c r="F989" s="4" t="n">
        <v>1984</v>
      </c>
      <c r="G989" s="7" t="s">
        <v>2397</v>
      </c>
    </row>
    <row r="990" customFormat="false" ht="13.8" hidden="false" customHeight="false" outlineLevel="0" collapsed="false">
      <c r="A990" s="4" t="s">
        <v>245</v>
      </c>
      <c r="B990" s="22" t="s">
        <v>2398</v>
      </c>
      <c r="C990" s="28" t="s">
        <v>151</v>
      </c>
      <c r="D990" s="28" t="s">
        <v>1709</v>
      </c>
      <c r="E990" s="28" t="s">
        <v>2176</v>
      </c>
      <c r="F990" s="4" t="n">
        <v>1984</v>
      </c>
      <c r="G990" s="7" t="s">
        <v>2399</v>
      </c>
    </row>
    <row r="991" customFormat="false" ht="13.8" hidden="false" customHeight="false" outlineLevel="0" collapsed="false">
      <c r="A991" s="4" t="s">
        <v>245</v>
      </c>
      <c r="B991" s="22" t="s">
        <v>2400</v>
      </c>
      <c r="C991" s="28" t="s">
        <v>2401</v>
      </c>
      <c r="D991" s="28" t="s">
        <v>2402</v>
      </c>
      <c r="E991" s="28" t="s">
        <v>727</v>
      </c>
      <c r="F991" s="4" t="n">
        <v>1984</v>
      </c>
      <c r="G991" s="7" t="s">
        <v>2403</v>
      </c>
    </row>
    <row r="992" customFormat="false" ht="13.8" hidden="false" customHeight="false" outlineLevel="0" collapsed="false">
      <c r="A992" s="4" t="s">
        <v>245</v>
      </c>
      <c r="B992" s="22" t="s">
        <v>2404</v>
      </c>
      <c r="C992" s="28" t="s">
        <v>66</v>
      </c>
      <c r="D992" s="28" t="s">
        <v>239</v>
      </c>
      <c r="E992" s="28" t="s">
        <v>1409</v>
      </c>
      <c r="F992" s="4" t="n">
        <v>1984</v>
      </c>
      <c r="G992" s="7" t="s">
        <v>2405</v>
      </c>
    </row>
    <row r="993" customFormat="false" ht="13.8" hidden="false" customHeight="false" outlineLevel="0" collapsed="false">
      <c r="A993" s="4" t="s">
        <v>245</v>
      </c>
      <c r="B993" s="22" t="s">
        <v>718</v>
      </c>
      <c r="C993" s="28" t="s">
        <v>1592</v>
      </c>
      <c r="D993" s="28" t="s">
        <v>1593</v>
      </c>
      <c r="E993" s="28" t="s">
        <v>1054</v>
      </c>
      <c r="F993" s="4" t="n">
        <v>1984</v>
      </c>
      <c r="G993" s="7" t="s">
        <v>2406</v>
      </c>
    </row>
    <row r="994" customFormat="false" ht="13.8" hidden="false" customHeight="false" outlineLevel="0" collapsed="false">
      <c r="A994" s="4" t="s">
        <v>245</v>
      </c>
      <c r="B994" s="22" t="s">
        <v>2407</v>
      </c>
      <c r="C994" s="28" t="s">
        <v>54</v>
      </c>
      <c r="D994" s="28" t="s">
        <v>959</v>
      </c>
      <c r="E994" s="28" t="s">
        <v>1409</v>
      </c>
      <c r="F994" s="4" t="n">
        <v>1984</v>
      </c>
      <c r="G994" s="7" t="s">
        <v>2408</v>
      </c>
    </row>
    <row r="995" customFormat="false" ht="13.8" hidden="false" customHeight="false" outlineLevel="0" collapsed="false">
      <c r="A995" s="4" t="s">
        <v>245</v>
      </c>
      <c r="B995" s="28" t="s">
        <v>2409</v>
      </c>
      <c r="C995" s="28" t="s">
        <v>990</v>
      </c>
      <c r="D995" s="22"/>
      <c r="E995" s="22" t="s">
        <v>1430</v>
      </c>
      <c r="F995" s="4" t="n">
        <v>1984</v>
      </c>
      <c r="G995" s="7" t="s">
        <v>2410</v>
      </c>
    </row>
    <row r="996" customFormat="false" ht="13.8" hidden="false" customHeight="false" outlineLevel="0" collapsed="false">
      <c r="A996" s="4" t="s">
        <v>245</v>
      </c>
      <c r="B996" s="22" t="s">
        <v>2411</v>
      </c>
      <c r="C996" s="28" t="s">
        <v>619</v>
      </c>
      <c r="D996" s="28" t="s">
        <v>548</v>
      </c>
      <c r="E996" s="28" t="s">
        <v>1409</v>
      </c>
      <c r="F996" s="4" t="n">
        <v>1984</v>
      </c>
      <c r="G996" s="7" t="s">
        <v>2412</v>
      </c>
    </row>
    <row r="997" customFormat="false" ht="13.8" hidden="false" customHeight="false" outlineLevel="0" collapsed="false">
      <c r="A997" s="4" t="s">
        <v>245</v>
      </c>
      <c r="B997" s="22" t="s">
        <v>1348</v>
      </c>
      <c r="C997" s="28" t="s">
        <v>654</v>
      </c>
      <c r="D997" s="28" t="s">
        <v>2413</v>
      </c>
      <c r="E997" s="28" t="s">
        <v>1006</v>
      </c>
      <c r="F997" s="4" t="n">
        <v>1984</v>
      </c>
      <c r="G997" s="7" t="s">
        <v>2414</v>
      </c>
    </row>
    <row r="998" customFormat="false" ht="13.8" hidden="false" customHeight="false" outlineLevel="0" collapsed="false">
      <c r="A998" s="4" t="s">
        <v>245</v>
      </c>
      <c r="B998" s="28" t="s">
        <v>2415</v>
      </c>
      <c r="C998" s="28" t="s">
        <v>2416</v>
      </c>
      <c r="D998" s="22"/>
      <c r="E998" s="22" t="s">
        <v>1054</v>
      </c>
      <c r="F998" s="4" t="n">
        <v>1984</v>
      </c>
      <c r="G998" s="7" t="s">
        <v>2417</v>
      </c>
    </row>
    <row r="999" customFormat="false" ht="13.8" hidden="false" customHeight="false" outlineLevel="0" collapsed="false">
      <c r="A999" s="4" t="s">
        <v>245</v>
      </c>
      <c r="B999" s="28" t="s">
        <v>2418</v>
      </c>
      <c r="C999" s="28" t="s">
        <v>2419</v>
      </c>
      <c r="D999" s="22"/>
      <c r="E999" s="22" t="s">
        <v>1479</v>
      </c>
      <c r="F999" s="4" t="n">
        <v>1984</v>
      </c>
      <c r="G999" s="7" t="s">
        <v>2420</v>
      </c>
    </row>
    <row r="1000" customFormat="false" ht="13.8" hidden="false" customHeight="false" outlineLevel="0" collapsed="false">
      <c r="A1000" s="1" t="s">
        <v>245</v>
      </c>
      <c r="B1000" s="28" t="s">
        <v>2421</v>
      </c>
      <c r="C1000" s="28" t="s">
        <v>2422</v>
      </c>
      <c r="D1000" s="22"/>
      <c r="E1000" s="7" t="s">
        <v>10</v>
      </c>
      <c r="F1000" s="4" t="n">
        <v>1984</v>
      </c>
      <c r="G1000" s="7" t="s">
        <v>2423</v>
      </c>
    </row>
    <row r="1001" customFormat="false" ht="13.8" hidden="false" customHeight="false" outlineLevel="0" collapsed="false">
      <c r="B1001" s="2"/>
      <c r="C1001" s="2"/>
      <c r="D1001" s="7"/>
      <c r="E1001" s="7"/>
    </row>
    <row r="1002" customFormat="false" ht="13.8" hidden="false" customHeight="false" outlineLevel="0" collapsed="false">
      <c r="A1002" s="4" t="s">
        <v>52</v>
      </c>
      <c r="B1002" s="22" t="s">
        <v>2424</v>
      </c>
      <c r="C1002" s="28" t="s">
        <v>2425</v>
      </c>
      <c r="D1002" s="28" t="s">
        <v>619</v>
      </c>
      <c r="E1002" s="28" t="s">
        <v>1246</v>
      </c>
      <c r="F1002" s="4" t="n">
        <v>1985</v>
      </c>
      <c r="G1002" s="7" t="s">
        <v>2426</v>
      </c>
    </row>
    <row r="1003" customFormat="false" ht="13.8" hidden="false" customHeight="false" outlineLevel="0" collapsed="false">
      <c r="A1003" s="4" t="s">
        <v>52</v>
      </c>
      <c r="B1003" s="22" t="s">
        <v>1586</v>
      </c>
      <c r="C1003" s="28" t="s">
        <v>1593</v>
      </c>
      <c r="D1003" s="28" t="s">
        <v>1271</v>
      </c>
      <c r="E1003" s="28" t="s">
        <v>593</v>
      </c>
      <c r="F1003" s="4" t="n">
        <v>1985</v>
      </c>
      <c r="G1003" s="7" t="s">
        <v>2427</v>
      </c>
    </row>
    <row r="1004" customFormat="false" ht="13.8" hidden="false" customHeight="false" outlineLevel="0" collapsed="false">
      <c r="A1004" s="4" t="s">
        <v>52</v>
      </c>
      <c r="B1004" s="28" t="s">
        <v>2428</v>
      </c>
      <c r="C1004" s="28" t="s">
        <v>2429</v>
      </c>
      <c r="D1004" s="22"/>
      <c r="E1004" s="22" t="s">
        <v>1054</v>
      </c>
      <c r="F1004" s="4" t="n">
        <v>1985</v>
      </c>
      <c r="G1004" s="7" t="s">
        <v>2430</v>
      </c>
    </row>
    <row r="1005" customFormat="false" ht="13.8" hidden="false" customHeight="false" outlineLevel="0" collapsed="false">
      <c r="A1005" s="4" t="s">
        <v>52</v>
      </c>
      <c r="B1005" s="22" t="s">
        <v>820</v>
      </c>
      <c r="C1005" s="28" t="s">
        <v>1935</v>
      </c>
      <c r="D1005" s="28" t="s">
        <v>2203</v>
      </c>
      <c r="E1005" s="28" t="s">
        <v>1243</v>
      </c>
      <c r="F1005" s="4" t="n">
        <v>1985</v>
      </c>
      <c r="G1005" s="7" t="s">
        <v>2431</v>
      </c>
    </row>
    <row r="1006" customFormat="false" ht="13.8" hidden="false" customHeight="false" outlineLevel="0" collapsed="false">
      <c r="A1006" s="4" t="s">
        <v>52</v>
      </c>
      <c r="B1006" s="28" t="s">
        <v>2432</v>
      </c>
      <c r="C1006" s="28" t="s">
        <v>2433</v>
      </c>
      <c r="D1006" s="28" t="s">
        <v>2006</v>
      </c>
      <c r="E1006" s="28" t="s">
        <v>593</v>
      </c>
      <c r="F1006" s="4" t="n">
        <v>1985</v>
      </c>
      <c r="G1006" s="7" t="s">
        <v>2434</v>
      </c>
    </row>
    <row r="1007" customFormat="false" ht="13.8" hidden="false" customHeight="false" outlineLevel="0" collapsed="false">
      <c r="A1007" s="4" t="s">
        <v>52</v>
      </c>
      <c r="B1007" s="22" t="s">
        <v>2435</v>
      </c>
      <c r="C1007" s="28" t="s">
        <v>2374</v>
      </c>
      <c r="D1007" s="28" t="s">
        <v>519</v>
      </c>
      <c r="E1007" s="28" t="s">
        <v>1418</v>
      </c>
      <c r="F1007" s="4" t="n">
        <v>1985</v>
      </c>
      <c r="G1007" s="7" t="s">
        <v>2436</v>
      </c>
    </row>
    <row r="1008" customFormat="false" ht="13.8" hidden="false" customHeight="false" outlineLevel="0" collapsed="false">
      <c r="A1008" s="4" t="s">
        <v>52</v>
      </c>
      <c r="B1008" s="28" t="s">
        <v>2437</v>
      </c>
      <c r="C1008" s="28" t="s">
        <v>2438</v>
      </c>
      <c r="D1008" s="22"/>
      <c r="E1008" s="22" t="s">
        <v>1424</v>
      </c>
      <c r="F1008" s="4" t="n">
        <v>1985</v>
      </c>
      <c r="G1008" s="7" t="s">
        <v>2439</v>
      </c>
    </row>
    <row r="1009" customFormat="false" ht="13.8" hidden="false" customHeight="false" outlineLevel="0" collapsed="false">
      <c r="A1009" s="4" t="s">
        <v>52</v>
      </c>
      <c r="B1009" s="22" t="s">
        <v>2440</v>
      </c>
      <c r="C1009" s="28" t="s">
        <v>238</v>
      </c>
      <c r="D1009" s="28" t="s">
        <v>773</v>
      </c>
      <c r="E1009" s="7" t="s">
        <v>10</v>
      </c>
      <c r="F1009" s="4" t="n">
        <v>1985</v>
      </c>
      <c r="G1009" s="7" t="s">
        <v>2441</v>
      </c>
    </row>
    <row r="1010" customFormat="false" ht="13.8" hidden="false" customHeight="false" outlineLevel="0" collapsed="false">
      <c r="A1010" s="4" t="s">
        <v>52</v>
      </c>
      <c r="B1010" s="28" t="s">
        <v>2442</v>
      </c>
      <c r="C1010" s="28" t="s">
        <v>1676</v>
      </c>
      <c r="D1010" s="28" t="s">
        <v>2443</v>
      </c>
      <c r="E1010" s="28" t="s">
        <v>1168</v>
      </c>
      <c r="F1010" s="4" t="n">
        <v>1985</v>
      </c>
      <c r="G1010" s="7" t="s">
        <v>2444</v>
      </c>
    </row>
    <row r="1011" customFormat="false" ht="13.8" hidden="false" customHeight="false" outlineLevel="0" collapsed="false">
      <c r="A1011" s="4" t="s">
        <v>52</v>
      </c>
      <c r="B1011" s="22" t="s">
        <v>2445</v>
      </c>
      <c r="C1011" s="28" t="s">
        <v>593</v>
      </c>
      <c r="D1011" s="28" t="s">
        <v>2063</v>
      </c>
      <c r="E1011" s="28" t="s">
        <v>593</v>
      </c>
      <c r="F1011" s="4" t="n">
        <v>1985</v>
      </c>
      <c r="G1011" s="7" t="s">
        <v>2446</v>
      </c>
    </row>
    <row r="1012" customFormat="false" ht="13.8" hidden="false" customHeight="false" outlineLevel="0" collapsed="false">
      <c r="A1012" s="4" t="s">
        <v>52</v>
      </c>
      <c r="B1012" s="28" t="s">
        <v>2447</v>
      </c>
      <c r="C1012" s="28" t="s">
        <v>2448</v>
      </c>
      <c r="D1012" s="22"/>
      <c r="E1012" s="22" t="s">
        <v>593</v>
      </c>
      <c r="F1012" s="4" t="n">
        <v>1985</v>
      </c>
      <c r="G1012" s="7" t="s">
        <v>2449</v>
      </c>
    </row>
    <row r="1013" customFormat="false" ht="13.8" hidden="false" customHeight="false" outlineLevel="0" collapsed="false">
      <c r="A1013" s="4" t="s">
        <v>52</v>
      </c>
      <c r="B1013" s="22" t="s">
        <v>2450</v>
      </c>
      <c r="C1013" s="28" t="s">
        <v>2451</v>
      </c>
      <c r="D1013" s="28" t="s">
        <v>773</v>
      </c>
      <c r="E1013" s="28" t="s">
        <v>1430</v>
      </c>
      <c r="F1013" s="4" t="n">
        <v>1985</v>
      </c>
      <c r="G1013" s="7" t="s">
        <v>2452</v>
      </c>
    </row>
    <row r="1014" customFormat="false" ht="13.8" hidden="false" customHeight="false" outlineLevel="0" collapsed="false">
      <c r="A1014" s="4" t="s">
        <v>52</v>
      </c>
      <c r="B1014" s="7" t="s">
        <v>2453</v>
      </c>
      <c r="C1014" s="7" t="s">
        <v>1722</v>
      </c>
      <c r="D1014" s="7" t="s">
        <v>2454</v>
      </c>
      <c r="E1014" s="7" t="s">
        <v>106</v>
      </c>
      <c r="F1014" s="4" t="n">
        <v>1985</v>
      </c>
      <c r="G1014" s="7" t="s">
        <v>2455</v>
      </c>
    </row>
    <row r="1015" customFormat="false" ht="13.8" hidden="false" customHeight="false" outlineLevel="0" collapsed="false">
      <c r="A1015" s="4" t="s">
        <v>52</v>
      </c>
      <c r="B1015" s="7" t="s">
        <v>2456</v>
      </c>
      <c r="C1015" s="7" t="s">
        <v>2130</v>
      </c>
      <c r="D1015" s="7"/>
      <c r="E1015" s="7" t="s">
        <v>593</v>
      </c>
      <c r="F1015" s="4" t="n">
        <v>1985</v>
      </c>
      <c r="G1015" s="7" t="s">
        <v>2457</v>
      </c>
    </row>
    <row r="1016" customFormat="false" ht="13.8" hidden="false" customHeight="false" outlineLevel="0" collapsed="false">
      <c r="A1016" s="4" t="s">
        <v>52</v>
      </c>
      <c r="B1016" s="22" t="s">
        <v>2458</v>
      </c>
      <c r="C1016" s="28" t="s">
        <v>580</v>
      </c>
      <c r="D1016" s="28" t="s">
        <v>21</v>
      </c>
      <c r="E1016" s="28" t="s">
        <v>379</v>
      </c>
      <c r="F1016" s="4" t="n">
        <v>1985</v>
      </c>
      <c r="G1016" s="7" t="s">
        <v>2459</v>
      </c>
    </row>
    <row r="1017" customFormat="false" ht="13.8" hidden="false" customHeight="false" outlineLevel="0" collapsed="false">
      <c r="A1017" s="4" t="s">
        <v>52</v>
      </c>
      <c r="B1017" s="22" t="s">
        <v>2460</v>
      </c>
      <c r="C1017" s="28" t="s">
        <v>593</v>
      </c>
      <c r="D1017" s="28" t="s">
        <v>2461</v>
      </c>
      <c r="E1017" s="28" t="s">
        <v>1854</v>
      </c>
      <c r="F1017" s="4" t="n">
        <v>1985</v>
      </c>
      <c r="G1017" s="7" t="s">
        <v>2462</v>
      </c>
    </row>
    <row r="1018" customFormat="false" ht="13.8" hidden="false" customHeight="false" outlineLevel="0" collapsed="false">
      <c r="A1018" s="4" t="s">
        <v>52</v>
      </c>
      <c r="B1018" s="22" t="s">
        <v>2463</v>
      </c>
      <c r="C1018" s="28" t="s">
        <v>2464</v>
      </c>
      <c r="D1018" s="28" t="s">
        <v>881</v>
      </c>
      <c r="E1018" s="28" t="s">
        <v>1418</v>
      </c>
      <c r="F1018" s="4" t="n">
        <v>1985</v>
      </c>
      <c r="G1018" s="7" t="s">
        <v>2465</v>
      </c>
    </row>
    <row r="1019" customFormat="false" ht="13.8" hidden="false" customHeight="false" outlineLevel="0" collapsed="false">
      <c r="A1019" s="4" t="s">
        <v>52</v>
      </c>
      <c r="B1019" s="22" t="s">
        <v>2466</v>
      </c>
      <c r="C1019" s="28" t="s">
        <v>2280</v>
      </c>
      <c r="D1019" s="28" t="s">
        <v>1191</v>
      </c>
      <c r="E1019" s="28" t="s">
        <v>1243</v>
      </c>
      <c r="F1019" s="4" t="n">
        <v>1985</v>
      </c>
      <c r="G1019" s="7" t="s">
        <v>2467</v>
      </c>
    </row>
    <row r="1020" customFormat="false" ht="13.8" hidden="false" customHeight="false" outlineLevel="0" collapsed="false">
      <c r="A1020" s="4" t="s">
        <v>52</v>
      </c>
      <c r="B1020" s="22" t="s">
        <v>627</v>
      </c>
      <c r="C1020" s="28" t="s">
        <v>2468</v>
      </c>
      <c r="D1020" s="28" t="s">
        <v>2469</v>
      </c>
      <c r="E1020" s="28" t="s">
        <v>347</v>
      </c>
      <c r="F1020" s="4" t="n">
        <v>1985</v>
      </c>
      <c r="G1020" s="7" t="s">
        <v>2470</v>
      </c>
    </row>
    <row r="1021" customFormat="false" ht="13.8" hidden="false" customHeight="false" outlineLevel="0" collapsed="false">
      <c r="A1021" s="4" t="s">
        <v>52</v>
      </c>
      <c r="B1021" s="22" t="s">
        <v>1348</v>
      </c>
      <c r="C1021" s="28" t="s">
        <v>238</v>
      </c>
      <c r="D1021" s="28" t="s">
        <v>435</v>
      </c>
      <c r="E1021" s="28" t="s">
        <v>1132</v>
      </c>
      <c r="F1021" s="4" t="n">
        <v>1985</v>
      </c>
      <c r="G1021" s="7" t="s">
        <v>2471</v>
      </c>
    </row>
    <row r="1022" customFormat="false" ht="13.8" hidden="false" customHeight="false" outlineLevel="0" collapsed="false">
      <c r="A1022" s="4" t="s">
        <v>52</v>
      </c>
      <c r="B1022" s="22" t="s">
        <v>2472</v>
      </c>
      <c r="C1022" s="28" t="s">
        <v>2473</v>
      </c>
      <c r="D1022" s="28" t="s">
        <v>122</v>
      </c>
      <c r="E1022" s="28" t="s">
        <v>1168</v>
      </c>
      <c r="F1022" s="4" t="n">
        <v>1985</v>
      </c>
      <c r="G1022" s="7" t="s">
        <v>2474</v>
      </c>
    </row>
    <row r="1023" customFormat="false" ht="13.8" hidden="false" customHeight="false" outlineLevel="0" collapsed="false">
      <c r="A1023" s="4" t="s">
        <v>52</v>
      </c>
      <c r="B1023" s="7" t="s">
        <v>2475</v>
      </c>
      <c r="C1023" s="7" t="s">
        <v>2476</v>
      </c>
      <c r="D1023" s="7"/>
      <c r="E1023" s="7" t="s">
        <v>2477</v>
      </c>
      <c r="F1023" s="4" t="n">
        <v>1985</v>
      </c>
      <c r="G1023" s="7" t="s">
        <v>2478</v>
      </c>
    </row>
    <row r="1024" customFormat="false" ht="13.8" hidden="false" customHeight="false" outlineLevel="0" collapsed="false">
      <c r="A1024" s="4" t="s">
        <v>245</v>
      </c>
      <c r="B1024" s="7" t="s">
        <v>2479</v>
      </c>
      <c r="C1024" s="7" t="s">
        <v>2480</v>
      </c>
      <c r="D1024" s="7"/>
      <c r="E1024" s="7" t="s">
        <v>1054</v>
      </c>
      <c r="F1024" s="4" t="n">
        <v>1985</v>
      </c>
      <c r="G1024" s="7" t="s">
        <v>2481</v>
      </c>
    </row>
    <row r="1025" customFormat="false" ht="13.8" hidden="false" customHeight="false" outlineLevel="0" collapsed="false">
      <c r="A1025" s="4" t="s">
        <v>245</v>
      </c>
      <c r="B1025" s="7" t="s">
        <v>2482</v>
      </c>
      <c r="C1025" s="7" t="s">
        <v>109</v>
      </c>
      <c r="D1025" s="7" t="s">
        <v>70</v>
      </c>
      <c r="E1025" s="7" t="s">
        <v>488</v>
      </c>
      <c r="F1025" s="4" t="n">
        <v>1985</v>
      </c>
      <c r="G1025" s="7" t="s">
        <v>2483</v>
      </c>
    </row>
    <row r="1026" customFormat="false" ht="13.8" hidden="false" customHeight="false" outlineLevel="0" collapsed="false">
      <c r="A1026" s="4" t="s">
        <v>245</v>
      </c>
      <c r="B1026" s="22" t="s">
        <v>2484</v>
      </c>
      <c r="C1026" s="28" t="s">
        <v>2485</v>
      </c>
      <c r="D1026" s="28" t="s">
        <v>773</v>
      </c>
      <c r="E1026" s="28" t="s">
        <v>788</v>
      </c>
      <c r="F1026" s="4" t="n">
        <v>1985</v>
      </c>
      <c r="G1026" s="7" t="s">
        <v>2486</v>
      </c>
    </row>
    <row r="1027" customFormat="false" ht="13.8" hidden="false" customHeight="false" outlineLevel="0" collapsed="false">
      <c r="A1027" s="4" t="s">
        <v>245</v>
      </c>
      <c r="B1027" s="28" t="s">
        <v>2033</v>
      </c>
      <c r="C1027" s="28" t="s">
        <v>2034</v>
      </c>
      <c r="D1027" s="28" t="s">
        <v>2035</v>
      </c>
      <c r="E1027" s="28" t="s">
        <v>2487</v>
      </c>
      <c r="F1027" s="4" t="n">
        <v>1985</v>
      </c>
      <c r="G1027" s="7" t="s">
        <v>2488</v>
      </c>
    </row>
    <row r="1028" customFormat="false" ht="13.8" hidden="false" customHeight="false" outlineLevel="0" collapsed="false">
      <c r="A1028" s="4" t="s">
        <v>245</v>
      </c>
      <c r="B1028" s="28" t="s">
        <v>2489</v>
      </c>
      <c r="C1028" s="28" t="s">
        <v>2374</v>
      </c>
      <c r="D1028" s="22"/>
      <c r="E1028" s="22" t="s">
        <v>1694</v>
      </c>
      <c r="F1028" s="4" t="n">
        <v>1985</v>
      </c>
      <c r="G1028" s="7" t="s">
        <v>2490</v>
      </c>
    </row>
    <row r="1029" customFormat="false" ht="13.8" hidden="false" customHeight="false" outlineLevel="0" collapsed="false">
      <c r="A1029" s="4" t="s">
        <v>245</v>
      </c>
      <c r="B1029" s="22" t="s">
        <v>2491</v>
      </c>
      <c r="C1029" s="28" t="s">
        <v>1600</v>
      </c>
      <c r="D1029" s="28" t="s">
        <v>58</v>
      </c>
      <c r="E1029" s="28" t="s">
        <v>1132</v>
      </c>
      <c r="F1029" s="4" t="n">
        <v>1985</v>
      </c>
      <c r="G1029" s="7" t="s">
        <v>2492</v>
      </c>
    </row>
    <row r="1030" customFormat="false" ht="13.8" hidden="false" customHeight="false" outlineLevel="0" collapsed="false">
      <c r="A1030" s="4" t="s">
        <v>245</v>
      </c>
      <c r="B1030" s="22" t="s">
        <v>2493</v>
      </c>
      <c r="C1030" s="22" t="s">
        <v>191</v>
      </c>
      <c r="D1030" s="22" t="s">
        <v>239</v>
      </c>
      <c r="E1030" s="22" t="s">
        <v>28</v>
      </c>
      <c r="F1030" s="4" t="n">
        <v>1985</v>
      </c>
      <c r="G1030" s="7" t="s">
        <v>2494</v>
      </c>
    </row>
    <row r="1031" customFormat="false" ht="13.8" hidden="false" customHeight="false" outlineLevel="0" collapsed="false">
      <c r="A1031" s="4" t="s">
        <v>245</v>
      </c>
      <c r="B1031" s="28" t="s">
        <v>2495</v>
      </c>
      <c r="C1031" s="28" t="s">
        <v>2496</v>
      </c>
      <c r="D1031" s="22"/>
      <c r="E1031" s="22" t="s">
        <v>1348</v>
      </c>
      <c r="F1031" s="4" t="n">
        <v>1985</v>
      </c>
      <c r="G1031" s="7" t="s">
        <v>2497</v>
      </c>
    </row>
    <row r="1032" customFormat="false" ht="13.8" hidden="false" customHeight="false" outlineLevel="0" collapsed="false">
      <c r="A1032" s="4" t="s">
        <v>245</v>
      </c>
      <c r="B1032" s="22" t="s">
        <v>2498</v>
      </c>
      <c r="C1032" s="28" t="s">
        <v>20</v>
      </c>
      <c r="D1032" s="28" t="s">
        <v>809</v>
      </c>
      <c r="E1032" s="28" t="s">
        <v>347</v>
      </c>
      <c r="F1032" s="4" t="n">
        <v>1985</v>
      </c>
      <c r="G1032" s="7" t="s">
        <v>2499</v>
      </c>
    </row>
    <row r="1033" customFormat="false" ht="13.8" hidden="false" customHeight="false" outlineLevel="0" collapsed="false">
      <c r="A1033" s="4" t="s">
        <v>245</v>
      </c>
      <c r="B1033" s="7" t="s">
        <v>2500</v>
      </c>
      <c r="C1033" s="7" t="s">
        <v>20</v>
      </c>
      <c r="D1033" s="7" t="s">
        <v>179</v>
      </c>
      <c r="E1033" s="7" t="s">
        <v>1132</v>
      </c>
      <c r="F1033" s="4" t="n">
        <v>1985</v>
      </c>
      <c r="G1033" s="7" t="s">
        <v>2501</v>
      </c>
    </row>
    <row r="1034" customFormat="false" ht="13.8" hidden="false" customHeight="false" outlineLevel="0" collapsed="false">
      <c r="A1034" s="4" t="s">
        <v>245</v>
      </c>
      <c r="B1034" s="28" t="s">
        <v>2502</v>
      </c>
      <c r="C1034" s="28" t="s">
        <v>2503</v>
      </c>
      <c r="D1034" s="22"/>
      <c r="E1034" s="22" t="s">
        <v>804</v>
      </c>
      <c r="F1034" s="4" t="n">
        <v>1985</v>
      </c>
      <c r="G1034" s="7" t="s">
        <v>2504</v>
      </c>
    </row>
    <row r="1035" customFormat="false" ht="13.8" hidden="false" customHeight="false" outlineLevel="0" collapsed="false">
      <c r="A1035" s="4" t="s">
        <v>245</v>
      </c>
      <c r="B1035" s="22" t="s">
        <v>306</v>
      </c>
      <c r="C1035" s="28" t="s">
        <v>66</v>
      </c>
      <c r="D1035" s="28" t="s">
        <v>165</v>
      </c>
      <c r="E1035" s="28" t="s">
        <v>2243</v>
      </c>
      <c r="F1035" s="4" t="n">
        <v>1985</v>
      </c>
      <c r="G1035" s="7" t="s">
        <v>2505</v>
      </c>
    </row>
    <row r="1036" customFormat="false" ht="13.8" hidden="false" customHeight="false" outlineLevel="0" collapsed="false">
      <c r="A1036" s="4" t="s">
        <v>245</v>
      </c>
      <c r="B1036" s="22" t="s">
        <v>2506</v>
      </c>
      <c r="C1036" s="28" t="s">
        <v>580</v>
      </c>
      <c r="D1036" s="28" t="s">
        <v>1907</v>
      </c>
      <c r="E1036" s="28" t="s">
        <v>1418</v>
      </c>
      <c r="F1036" s="4" t="n">
        <v>1985</v>
      </c>
      <c r="G1036" s="7" t="s">
        <v>2507</v>
      </c>
    </row>
    <row r="1037" customFormat="false" ht="13.8" hidden="false" customHeight="false" outlineLevel="0" collapsed="false">
      <c r="A1037" s="4" t="s">
        <v>245</v>
      </c>
      <c r="B1037" s="22" t="s">
        <v>2508</v>
      </c>
      <c r="C1037" s="28" t="s">
        <v>2509</v>
      </c>
      <c r="D1037" s="28" t="s">
        <v>773</v>
      </c>
      <c r="E1037" s="28" t="s">
        <v>347</v>
      </c>
      <c r="F1037" s="4" t="n">
        <v>1985</v>
      </c>
      <c r="G1037" s="7" t="s">
        <v>2510</v>
      </c>
    </row>
    <row r="1038" customFormat="false" ht="13.8" hidden="false" customHeight="false" outlineLevel="0" collapsed="false">
      <c r="A1038" s="4" t="s">
        <v>245</v>
      </c>
      <c r="B1038" s="22" t="s">
        <v>2511</v>
      </c>
      <c r="C1038" s="28" t="s">
        <v>505</v>
      </c>
      <c r="D1038" s="28" t="s">
        <v>619</v>
      </c>
      <c r="E1038" s="28" t="s">
        <v>1168</v>
      </c>
      <c r="F1038" s="4" t="n">
        <v>1985</v>
      </c>
      <c r="G1038" s="7" t="s">
        <v>2512</v>
      </c>
    </row>
    <row r="1039" customFormat="false" ht="13.8" hidden="false" customHeight="false" outlineLevel="0" collapsed="false">
      <c r="A1039" s="4" t="s">
        <v>245</v>
      </c>
      <c r="B1039" s="22" t="s">
        <v>907</v>
      </c>
      <c r="C1039" s="28" t="s">
        <v>19</v>
      </c>
      <c r="D1039" s="28" t="s">
        <v>435</v>
      </c>
      <c r="E1039" s="28" t="s">
        <v>1132</v>
      </c>
      <c r="F1039" s="4" t="n">
        <v>1985</v>
      </c>
      <c r="G1039" s="7" t="s">
        <v>2513</v>
      </c>
    </row>
    <row r="1040" customFormat="false" ht="13.8" hidden="false" customHeight="false" outlineLevel="0" collapsed="false">
      <c r="A1040" s="4" t="s">
        <v>245</v>
      </c>
      <c r="B1040" s="22" t="s">
        <v>2186</v>
      </c>
      <c r="C1040" s="28" t="s">
        <v>1048</v>
      </c>
      <c r="D1040" s="28" t="s">
        <v>848</v>
      </c>
      <c r="E1040" s="28" t="s">
        <v>1135</v>
      </c>
      <c r="F1040" s="4" t="n">
        <v>1985</v>
      </c>
      <c r="G1040" s="7" t="s">
        <v>2514</v>
      </c>
    </row>
    <row r="1041" customFormat="false" ht="13.8" hidden="false" customHeight="false" outlineLevel="0" collapsed="false">
      <c r="A1041" s="4" t="s">
        <v>245</v>
      </c>
      <c r="B1041" s="22" t="s">
        <v>2515</v>
      </c>
      <c r="C1041" s="28" t="s">
        <v>2516</v>
      </c>
      <c r="D1041" s="28" t="s">
        <v>1241</v>
      </c>
      <c r="E1041" s="28" t="s">
        <v>1107</v>
      </c>
      <c r="F1041" s="4" t="n">
        <v>1985</v>
      </c>
      <c r="G1041" s="7" t="s">
        <v>2517</v>
      </c>
    </row>
    <row r="1042" customFormat="false" ht="13.8" hidden="false" customHeight="false" outlineLevel="0" collapsed="false">
      <c r="B1042" s="2"/>
      <c r="C1042" s="2"/>
      <c r="D1042" s="7"/>
      <c r="E1042" s="7"/>
    </row>
    <row r="1043" customFormat="false" ht="13.8" hidden="false" customHeight="false" outlineLevel="0" collapsed="false">
      <c r="A1043" s="4" t="s">
        <v>52</v>
      </c>
      <c r="B1043" s="22" t="s">
        <v>2518</v>
      </c>
      <c r="C1043" s="28" t="s">
        <v>2519</v>
      </c>
      <c r="D1043" s="28" t="s">
        <v>8</v>
      </c>
      <c r="E1043" s="28" t="s">
        <v>2188</v>
      </c>
      <c r="F1043" s="4" t="n">
        <v>1986</v>
      </c>
      <c r="G1043" s="7" t="s">
        <v>2520</v>
      </c>
    </row>
    <row r="1044" customFormat="false" ht="13.8" hidden="false" customHeight="false" outlineLevel="0" collapsed="false">
      <c r="A1044" s="4" t="s">
        <v>52</v>
      </c>
      <c r="B1044" s="22" t="s">
        <v>781</v>
      </c>
      <c r="C1044" s="28" t="s">
        <v>2521</v>
      </c>
      <c r="D1044" s="28" t="s">
        <v>1214</v>
      </c>
      <c r="E1044" s="28" t="s">
        <v>901</v>
      </c>
      <c r="F1044" s="4" t="n">
        <v>1986</v>
      </c>
      <c r="G1044" s="7" t="s">
        <v>2522</v>
      </c>
    </row>
    <row r="1045" customFormat="false" ht="13.8" hidden="false" customHeight="false" outlineLevel="0" collapsed="false">
      <c r="A1045" s="4" t="s">
        <v>52</v>
      </c>
      <c r="B1045" s="22" t="s">
        <v>168</v>
      </c>
      <c r="C1045" s="28" t="s">
        <v>66</v>
      </c>
      <c r="D1045" s="28" t="s">
        <v>985</v>
      </c>
      <c r="E1045" s="28" t="s">
        <v>1132</v>
      </c>
      <c r="F1045" s="4" t="n">
        <v>1986</v>
      </c>
      <c r="G1045" s="7" t="s">
        <v>2523</v>
      </c>
    </row>
    <row r="1046" customFormat="false" ht="13.8" hidden="false" customHeight="false" outlineLevel="0" collapsed="false">
      <c r="A1046" s="4" t="s">
        <v>52</v>
      </c>
      <c r="B1046" s="28" t="s">
        <v>2524</v>
      </c>
      <c r="C1046" s="28" t="s">
        <v>20</v>
      </c>
      <c r="D1046" s="22"/>
      <c r="E1046" s="22" t="s">
        <v>1135</v>
      </c>
      <c r="F1046" s="4" t="n">
        <v>1986</v>
      </c>
      <c r="G1046" s="7" t="s">
        <v>2525</v>
      </c>
    </row>
    <row r="1047" customFormat="false" ht="13.8" hidden="false" customHeight="false" outlineLevel="0" collapsed="false">
      <c r="A1047" s="4" t="s">
        <v>52</v>
      </c>
      <c r="B1047" s="22" t="s">
        <v>2526</v>
      </c>
      <c r="C1047" s="28" t="s">
        <v>2527</v>
      </c>
      <c r="D1047" s="28" t="s">
        <v>2528</v>
      </c>
      <c r="E1047" s="28" t="s">
        <v>1348</v>
      </c>
      <c r="F1047" s="4" t="n">
        <v>1986</v>
      </c>
      <c r="G1047" s="7" t="s">
        <v>2529</v>
      </c>
    </row>
    <row r="1048" customFormat="false" ht="13.8" hidden="false" customHeight="false" outlineLevel="0" collapsed="false">
      <c r="A1048" s="4" t="s">
        <v>52</v>
      </c>
      <c r="B1048" s="22" t="s">
        <v>2530</v>
      </c>
      <c r="C1048" s="28" t="s">
        <v>2130</v>
      </c>
      <c r="D1048" s="28" t="s">
        <v>1517</v>
      </c>
      <c r="E1048" s="28" t="s">
        <v>901</v>
      </c>
      <c r="F1048" s="4" t="n">
        <v>1986</v>
      </c>
      <c r="G1048" s="7" t="s">
        <v>2531</v>
      </c>
    </row>
    <row r="1049" customFormat="false" ht="13.8" hidden="false" customHeight="false" outlineLevel="0" collapsed="false">
      <c r="A1049" s="4" t="s">
        <v>52</v>
      </c>
      <c r="B1049" s="22" t="s">
        <v>2532</v>
      </c>
      <c r="C1049" s="28" t="s">
        <v>113</v>
      </c>
      <c r="D1049" s="28" t="s">
        <v>283</v>
      </c>
      <c r="E1049" s="28" t="s">
        <v>901</v>
      </c>
      <c r="F1049" s="4" t="n">
        <v>1986</v>
      </c>
      <c r="G1049" s="7" t="s">
        <v>2533</v>
      </c>
    </row>
    <row r="1050" customFormat="false" ht="13.8" hidden="false" customHeight="false" outlineLevel="0" collapsed="false">
      <c r="A1050" s="4" t="s">
        <v>52</v>
      </c>
      <c r="B1050" s="22" t="s">
        <v>2534</v>
      </c>
      <c r="C1050" s="28" t="s">
        <v>151</v>
      </c>
      <c r="D1050" s="28" t="s">
        <v>881</v>
      </c>
      <c r="E1050" s="28" t="s">
        <v>2176</v>
      </c>
      <c r="F1050" s="4" t="n">
        <v>1986</v>
      </c>
      <c r="G1050" s="7" t="s">
        <v>2535</v>
      </c>
    </row>
    <row r="1051" customFormat="false" ht="13.8" hidden="false" customHeight="false" outlineLevel="0" collapsed="false">
      <c r="A1051" s="4" t="s">
        <v>52</v>
      </c>
      <c r="B1051" s="28" t="s">
        <v>2536</v>
      </c>
      <c r="C1051" s="28" t="s">
        <v>2537</v>
      </c>
      <c r="D1051" s="22"/>
      <c r="E1051" s="22" t="s">
        <v>1243</v>
      </c>
      <c r="F1051" s="4" t="n">
        <v>1986</v>
      </c>
      <c r="G1051" s="7" t="s">
        <v>2538</v>
      </c>
    </row>
    <row r="1052" customFormat="false" ht="13.8" hidden="false" customHeight="false" outlineLevel="0" collapsed="false">
      <c r="A1052" s="4" t="s">
        <v>52</v>
      </c>
      <c r="B1052" s="22" t="s">
        <v>2539</v>
      </c>
      <c r="C1052" s="28" t="s">
        <v>1349</v>
      </c>
      <c r="D1052" s="28" t="s">
        <v>2540</v>
      </c>
      <c r="E1052" s="28" t="s">
        <v>1135</v>
      </c>
      <c r="F1052" s="4" t="n">
        <v>1986</v>
      </c>
      <c r="G1052" s="7" t="s">
        <v>2541</v>
      </c>
    </row>
    <row r="1053" customFormat="false" ht="13.8" hidden="false" customHeight="false" outlineLevel="0" collapsed="false">
      <c r="A1053" s="4" t="s">
        <v>52</v>
      </c>
      <c r="B1053" s="22" t="s">
        <v>2542</v>
      </c>
      <c r="C1053" s="28" t="s">
        <v>2543</v>
      </c>
      <c r="D1053" s="28" t="s">
        <v>2544</v>
      </c>
      <c r="E1053" s="28" t="s">
        <v>2176</v>
      </c>
      <c r="F1053" s="4" t="n">
        <v>1986</v>
      </c>
      <c r="G1053" s="7" t="s">
        <v>2545</v>
      </c>
    </row>
    <row r="1054" customFormat="false" ht="13.8" hidden="false" customHeight="false" outlineLevel="0" collapsed="false">
      <c r="A1054" s="4" t="s">
        <v>52</v>
      </c>
      <c r="B1054" s="22" t="s">
        <v>2546</v>
      </c>
      <c r="C1054" s="28" t="s">
        <v>1318</v>
      </c>
      <c r="D1054" s="28" t="s">
        <v>2127</v>
      </c>
      <c r="E1054" s="28" t="s">
        <v>293</v>
      </c>
      <c r="F1054" s="4" t="n">
        <v>1986</v>
      </c>
      <c r="G1054" s="7" t="s">
        <v>2547</v>
      </c>
    </row>
    <row r="1055" customFormat="false" ht="13.8" hidden="false" customHeight="false" outlineLevel="0" collapsed="false">
      <c r="A1055" s="4" t="s">
        <v>52</v>
      </c>
      <c r="B1055" s="28" t="s">
        <v>2548</v>
      </c>
      <c r="C1055" s="28" t="s">
        <v>1432</v>
      </c>
      <c r="D1055" s="22"/>
      <c r="E1055" s="22" t="s">
        <v>2176</v>
      </c>
      <c r="F1055" s="4" t="n">
        <v>1986</v>
      </c>
      <c r="G1055" s="7" t="s">
        <v>2549</v>
      </c>
    </row>
    <row r="1056" customFormat="false" ht="13.8" hidden="false" customHeight="false" outlineLevel="0" collapsed="false">
      <c r="A1056" s="4" t="s">
        <v>52</v>
      </c>
      <c r="B1056" s="22" t="s">
        <v>2550</v>
      </c>
      <c r="C1056" s="28" t="s">
        <v>2551</v>
      </c>
      <c r="D1056" s="28" t="s">
        <v>165</v>
      </c>
      <c r="E1056" s="28" t="s">
        <v>593</v>
      </c>
      <c r="F1056" s="4" t="n">
        <v>1986</v>
      </c>
      <c r="G1056" s="7" t="s">
        <v>2552</v>
      </c>
    </row>
    <row r="1057" customFormat="false" ht="13.8" hidden="false" customHeight="false" outlineLevel="0" collapsed="false">
      <c r="A1057" s="4" t="s">
        <v>52</v>
      </c>
      <c r="B1057" s="28" t="s">
        <v>2553</v>
      </c>
      <c r="C1057" s="28" t="s">
        <v>2554</v>
      </c>
      <c r="D1057" s="22"/>
      <c r="E1057" s="22" t="s">
        <v>28</v>
      </c>
      <c r="F1057" s="4" t="n">
        <v>1986</v>
      </c>
      <c r="G1057" s="7" t="s">
        <v>2555</v>
      </c>
    </row>
    <row r="1058" customFormat="false" ht="13.8" hidden="false" customHeight="false" outlineLevel="0" collapsed="false">
      <c r="A1058" s="4" t="s">
        <v>52</v>
      </c>
      <c r="B1058" s="22" t="s">
        <v>2556</v>
      </c>
      <c r="C1058" s="28" t="s">
        <v>2220</v>
      </c>
      <c r="D1058" s="28" t="s">
        <v>1319</v>
      </c>
      <c r="E1058" s="28" t="s">
        <v>1430</v>
      </c>
      <c r="F1058" s="4" t="n">
        <v>1986</v>
      </c>
      <c r="G1058" s="7" t="s">
        <v>2557</v>
      </c>
    </row>
    <row r="1059" customFormat="false" ht="13.8" hidden="false" customHeight="false" outlineLevel="0" collapsed="false">
      <c r="A1059" s="4" t="s">
        <v>52</v>
      </c>
      <c r="B1059" s="22" t="s">
        <v>2155</v>
      </c>
      <c r="C1059" s="28" t="s">
        <v>2558</v>
      </c>
      <c r="D1059" s="28" t="s">
        <v>2559</v>
      </c>
      <c r="E1059" s="28" t="s">
        <v>1054</v>
      </c>
      <c r="F1059" s="4" t="n">
        <v>1986</v>
      </c>
      <c r="G1059" s="7" t="s">
        <v>2560</v>
      </c>
    </row>
    <row r="1060" customFormat="false" ht="13.8" hidden="false" customHeight="false" outlineLevel="0" collapsed="false">
      <c r="A1060" s="4" t="s">
        <v>52</v>
      </c>
      <c r="B1060" s="28" t="s">
        <v>2561</v>
      </c>
      <c r="C1060" s="28" t="s">
        <v>2562</v>
      </c>
      <c r="D1060" s="22"/>
      <c r="E1060" s="22" t="s">
        <v>1107</v>
      </c>
      <c r="F1060" s="4" t="n">
        <v>1986</v>
      </c>
      <c r="G1060" s="7" t="s">
        <v>2563</v>
      </c>
    </row>
    <row r="1061" customFormat="false" ht="13.8" hidden="false" customHeight="false" outlineLevel="0" collapsed="false">
      <c r="A1061" s="4" t="s">
        <v>52</v>
      </c>
      <c r="B1061" s="22" t="s">
        <v>2564</v>
      </c>
      <c r="C1061" s="28" t="s">
        <v>2565</v>
      </c>
      <c r="D1061" s="28" t="s">
        <v>1191</v>
      </c>
      <c r="E1061" s="28" t="s">
        <v>2566</v>
      </c>
      <c r="F1061" s="4" t="n">
        <v>1986</v>
      </c>
      <c r="G1061" s="7" t="s">
        <v>2567</v>
      </c>
    </row>
    <row r="1062" customFormat="false" ht="13.8" hidden="false" customHeight="false" outlineLevel="0" collapsed="false">
      <c r="A1062" s="4" t="s">
        <v>52</v>
      </c>
      <c r="B1062" s="28" t="s">
        <v>969</v>
      </c>
      <c r="C1062" s="28" t="s">
        <v>2568</v>
      </c>
      <c r="D1062" s="22"/>
      <c r="E1062" s="22" t="s">
        <v>593</v>
      </c>
      <c r="F1062" s="4" t="n">
        <v>1986</v>
      </c>
      <c r="G1062" s="7" t="s">
        <v>2569</v>
      </c>
    </row>
    <row r="1063" customFormat="false" ht="13.8" hidden="false" customHeight="false" outlineLevel="0" collapsed="false">
      <c r="A1063" s="4" t="s">
        <v>52</v>
      </c>
      <c r="B1063" s="22" t="s">
        <v>15</v>
      </c>
      <c r="C1063" s="28" t="s">
        <v>409</v>
      </c>
      <c r="D1063" s="28" t="s">
        <v>309</v>
      </c>
      <c r="E1063" s="28" t="s">
        <v>474</v>
      </c>
      <c r="F1063" s="4" t="n">
        <v>1986</v>
      </c>
      <c r="G1063" s="7" t="s">
        <v>2570</v>
      </c>
    </row>
    <row r="1064" customFormat="false" ht="13.8" hidden="false" customHeight="false" outlineLevel="0" collapsed="false">
      <c r="A1064" s="4" t="s">
        <v>52</v>
      </c>
      <c r="B1064" s="22" t="s">
        <v>2571</v>
      </c>
      <c r="C1064" s="28" t="s">
        <v>1901</v>
      </c>
      <c r="D1064" s="28" t="s">
        <v>2572</v>
      </c>
      <c r="E1064" s="28" t="s">
        <v>1418</v>
      </c>
      <c r="F1064" s="4" t="n">
        <v>1986</v>
      </c>
      <c r="G1064" s="7" t="s">
        <v>2573</v>
      </c>
    </row>
    <row r="1065" customFormat="false" ht="13.8" hidden="false" customHeight="false" outlineLevel="0" collapsed="false">
      <c r="A1065" s="4" t="s">
        <v>52</v>
      </c>
      <c r="B1065" s="28" t="s">
        <v>2574</v>
      </c>
      <c r="C1065" s="28" t="s">
        <v>102</v>
      </c>
      <c r="D1065" s="22"/>
      <c r="E1065" s="22" t="s">
        <v>1479</v>
      </c>
      <c r="F1065" s="4" t="n">
        <v>1986</v>
      </c>
      <c r="G1065" s="7" t="s">
        <v>2575</v>
      </c>
    </row>
    <row r="1066" customFormat="false" ht="13.8" hidden="false" customHeight="false" outlineLevel="0" collapsed="false">
      <c r="A1066" s="4" t="s">
        <v>245</v>
      </c>
      <c r="B1066" s="22" t="s">
        <v>820</v>
      </c>
      <c r="C1066" s="28" t="s">
        <v>2247</v>
      </c>
      <c r="D1066" s="28" t="s">
        <v>2576</v>
      </c>
      <c r="E1066" s="28" t="s">
        <v>788</v>
      </c>
      <c r="F1066" s="4" t="n">
        <v>1986</v>
      </c>
      <c r="G1066" s="7" t="s">
        <v>2577</v>
      </c>
    </row>
    <row r="1067" customFormat="false" ht="13.8" hidden="false" customHeight="false" outlineLevel="0" collapsed="false">
      <c r="A1067" s="4" t="s">
        <v>245</v>
      </c>
      <c r="B1067" s="22" t="s">
        <v>1680</v>
      </c>
      <c r="C1067" s="28" t="s">
        <v>1681</v>
      </c>
      <c r="D1067" s="28" t="s">
        <v>1682</v>
      </c>
      <c r="E1067" s="28" t="s">
        <v>1006</v>
      </c>
      <c r="F1067" s="4" t="n">
        <v>1986</v>
      </c>
      <c r="G1067" s="7" t="s">
        <v>2578</v>
      </c>
    </row>
    <row r="1068" customFormat="false" ht="13.8" hidden="false" customHeight="false" outlineLevel="0" collapsed="false">
      <c r="A1068" s="4" t="s">
        <v>245</v>
      </c>
      <c r="B1068" s="22" t="s">
        <v>1576</v>
      </c>
      <c r="C1068" s="28" t="s">
        <v>1577</v>
      </c>
      <c r="D1068" s="28" t="s">
        <v>1467</v>
      </c>
      <c r="E1068" s="28" t="s">
        <v>1135</v>
      </c>
      <c r="F1068" s="4" t="n">
        <v>1986</v>
      </c>
      <c r="G1068" s="7" t="s">
        <v>2579</v>
      </c>
    </row>
    <row r="1069" customFormat="false" ht="13.8" hidden="false" customHeight="false" outlineLevel="0" collapsed="false">
      <c r="A1069" s="4" t="s">
        <v>245</v>
      </c>
      <c r="B1069" s="22" t="s">
        <v>2580</v>
      </c>
      <c r="C1069" s="28" t="s">
        <v>2581</v>
      </c>
      <c r="D1069" s="28"/>
      <c r="E1069" s="28" t="s">
        <v>1673</v>
      </c>
      <c r="F1069" s="4" t="n">
        <v>1986</v>
      </c>
      <c r="G1069" s="7" t="s">
        <v>2582</v>
      </c>
    </row>
    <row r="1070" customFormat="false" ht="13.8" hidden="false" customHeight="false" outlineLevel="0" collapsed="false">
      <c r="A1070" s="4" t="s">
        <v>245</v>
      </c>
      <c r="B1070" s="22" t="s">
        <v>2144</v>
      </c>
      <c r="C1070" s="28" t="s">
        <v>2145</v>
      </c>
      <c r="D1070" s="28" t="s">
        <v>519</v>
      </c>
      <c r="E1070" s="28" t="s">
        <v>2583</v>
      </c>
      <c r="F1070" s="4" t="n">
        <v>1986</v>
      </c>
      <c r="G1070" s="7" t="s">
        <v>2584</v>
      </c>
    </row>
    <row r="1071" customFormat="false" ht="13.8" hidden="false" customHeight="false" outlineLevel="0" collapsed="false">
      <c r="A1071" s="4" t="s">
        <v>245</v>
      </c>
      <c r="B1071" s="22" t="s">
        <v>980</v>
      </c>
      <c r="C1071" s="28" t="s">
        <v>2585</v>
      </c>
      <c r="D1071" s="28" t="s">
        <v>2586</v>
      </c>
      <c r="E1071" s="28" t="s">
        <v>379</v>
      </c>
      <c r="F1071" s="4" t="n">
        <v>1986</v>
      </c>
      <c r="G1071" s="7" t="s">
        <v>2587</v>
      </c>
    </row>
    <row r="1072" customFormat="false" ht="13.8" hidden="false" customHeight="false" outlineLevel="0" collapsed="false">
      <c r="A1072" s="4" t="s">
        <v>245</v>
      </c>
      <c r="B1072" s="22" t="s">
        <v>2588</v>
      </c>
      <c r="C1072" s="28" t="s">
        <v>1982</v>
      </c>
      <c r="D1072" s="28" t="s">
        <v>279</v>
      </c>
      <c r="E1072" s="28" t="s">
        <v>820</v>
      </c>
      <c r="F1072" s="4" t="n">
        <v>1986</v>
      </c>
      <c r="G1072" s="7" t="s">
        <v>2589</v>
      </c>
    </row>
    <row r="1073" customFormat="false" ht="13.8" hidden="false" customHeight="false" outlineLevel="0" collapsed="false">
      <c r="A1073" s="4" t="s">
        <v>245</v>
      </c>
      <c r="B1073" s="22" t="s">
        <v>2590</v>
      </c>
      <c r="C1073" s="28" t="s">
        <v>2591</v>
      </c>
      <c r="D1073" s="28" t="s">
        <v>2592</v>
      </c>
      <c r="E1073" s="28" t="s">
        <v>1673</v>
      </c>
      <c r="F1073" s="4" t="n">
        <v>1986</v>
      </c>
      <c r="G1073" s="7" t="s">
        <v>2593</v>
      </c>
    </row>
    <row r="1074" customFormat="false" ht="13.8" hidden="false" customHeight="false" outlineLevel="0" collapsed="false">
      <c r="A1074" s="4" t="s">
        <v>245</v>
      </c>
      <c r="B1074" s="28" t="s">
        <v>1969</v>
      </c>
      <c r="C1074" s="28" t="s">
        <v>1970</v>
      </c>
      <c r="D1074" s="22"/>
      <c r="E1074" s="22" t="s">
        <v>788</v>
      </c>
      <c r="F1074" s="4" t="n">
        <v>1986</v>
      </c>
      <c r="G1074" s="7" t="s">
        <v>2594</v>
      </c>
    </row>
    <row r="1075" customFormat="false" ht="13.8" hidden="false" customHeight="false" outlineLevel="0" collapsed="false">
      <c r="A1075" s="4" t="s">
        <v>245</v>
      </c>
      <c r="B1075" s="28" t="s">
        <v>2595</v>
      </c>
      <c r="C1075" s="28" t="s">
        <v>2596</v>
      </c>
      <c r="D1075" s="22"/>
      <c r="E1075" s="22" t="s">
        <v>2340</v>
      </c>
      <c r="F1075" s="4" t="n">
        <v>1986</v>
      </c>
      <c r="G1075" s="7" t="s">
        <v>2597</v>
      </c>
    </row>
    <row r="1076" customFormat="false" ht="13.8" hidden="false" customHeight="false" outlineLevel="0" collapsed="false">
      <c r="A1076" s="4" t="s">
        <v>245</v>
      </c>
      <c r="B1076" s="22" t="s">
        <v>2598</v>
      </c>
      <c r="C1076" s="28" t="s">
        <v>2599</v>
      </c>
      <c r="D1076" s="28" t="s">
        <v>2600</v>
      </c>
      <c r="E1076" s="28" t="s">
        <v>1107</v>
      </c>
      <c r="F1076" s="4" t="n">
        <v>1986</v>
      </c>
      <c r="G1076" s="7" t="s">
        <v>2601</v>
      </c>
    </row>
    <row r="1077" customFormat="false" ht="13.8" hidden="false" customHeight="false" outlineLevel="0" collapsed="false">
      <c r="A1077" s="4" t="s">
        <v>245</v>
      </c>
      <c r="B1077" s="28" t="s">
        <v>2602</v>
      </c>
      <c r="C1077" s="28" t="s">
        <v>2603</v>
      </c>
      <c r="D1077" s="22"/>
      <c r="E1077" s="22" t="s">
        <v>1823</v>
      </c>
      <c r="F1077" s="4" t="n">
        <v>1986</v>
      </c>
      <c r="G1077" s="7" t="s">
        <v>2604</v>
      </c>
    </row>
    <row r="1078" customFormat="false" ht="13.8" hidden="false" customHeight="false" outlineLevel="0" collapsed="false">
      <c r="A1078" s="4" t="s">
        <v>245</v>
      </c>
      <c r="B1078" s="22" t="s">
        <v>2605</v>
      </c>
      <c r="C1078" s="28" t="s">
        <v>309</v>
      </c>
      <c r="D1078" s="28" t="s">
        <v>1176</v>
      </c>
      <c r="E1078" s="28" t="s">
        <v>1694</v>
      </c>
      <c r="F1078" s="4" t="n">
        <v>1986</v>
      </c>
      <c r="G1078" s="7" t="s">
        <v>2606</v>
      </c>
    </row>
    <row r="1079" customFormat="false" ht="13.8" hidden="false" customHeight="false" outlineLevel="0" collapsed="false">
      <c r="B1079" s="2"/>
      <c r="C1079" s="2"/>
      <c r="D1079" s="7"/>
      <c r="E1079" s="7"/>
    </row>
    <row r="1080" customFormat="false" ht="13.8" hidden="false" customHeight="false" outlineLevel="0" collapsed="false">
      <c r="A1080" s="4" t="s">
        <v>52</v>
      </c>
      <c r="B1080" s="28" t="s">
        <v>2607</v>
      </c>
      <c r="C1080" s="28" t="s">
        <v>2608</v>
      </c>
      <c r="D1080" s="22"/>
      <c r="E1080" s="22" t="s">
        <v>1132</v>
      </c>
      <c r="F1080" s="4" t="n">
        <v>1987</v>
      </c>
      <c r="G1080" s="7" t="s">
        <v>2609</v>
      </c>
    </row>
    <row r="1081" customFormat="false" ht="13.8" hidden="false" customHeight="false" outlineLevel="0" collapsed="false">
      <c r="A1081" s="4" t="s">
        <v>52</v>
      </c>
      <c r="B1081" s="22" t="s">
        <v>2610</v>
      </c>
      <c r="C1081" s="28" t="s">
        <v>505</v>
      </c>
      <c r="D1081" s="28" t="s">
        <v>377</v>
      </c>
      <c r="E1081" s="28" t="s">
        <v>1246</v>
      </c>
      <c r="F1081" s="4" t="n">
        <v>1987</v>
      </c>
      <c r="G1081" s="7" t="s">
        <v>2611</v>
      </c>
    </row>
    <row r="1082" customFormat="false" ht="13.8" hidden="false" customHeight="false" outlineLevel="0" collapsed="false">
      <c r="A1082" s="4" t="s">
        <v>52</v>
      </c>
      <c r="B1082" s="22" t="s">
        <v>2612</v>
      </c>
      <c r="C1082" s="28" t="s">
        <v>239</v>
      </c>
      <c r="D1082" s="28" t="s">
        <v>1862</v>
      </c>
      <c r="E1082" s="28" t="s">
        <v>2487</v>
      </c>
      <c r="F1082" s="4" t="n">
        <v>1987</v>
      </c>
      <c r="G1082" s="7" t="s">
        <v>2613</v>
      </c>
    </row>
    <row r="1083" customFormat="false" ht="13.8" hidden="false" customHeight="false" outlineLevel="0" collapsed="false">
      <c r="A1083" s="4" t="s">
        <v>52</v>
      </c>
      <c r="B1083" s="22" t="s">
        <v>2614</v>
      </c>
      <c r="C1083" s="28" t="s">
        <v>1359</v>
      </c>
      <c r="D1083" s="28" t="s">
        <v>54</v>
      </c>
      <c r="E1083" s="28" t="s">
        <v>2615</v>
      </c>
      <c r="F1083" s="4" t="n">
        <v>1987</v>
      </c>
      <c r="G1083" s="7" t="s">
        <v>2616</v>
      </c>
    </row>
    <row r="1084" customFormat="false" ht="13.8" hidden="false" customHeight="false" outlineLevel="0" collapsed="false">
      <c r="A1084" s="4" t="s">
        <v>52</v>
      </c>
      <c r="B1084" s="22" t="s">
        <v>2617</v>
      </c>
      <c r="C1084" s="28" t="s">
        <v>109</v>
      </c>
      <c r="D1084" s="28" t="s">
        <v>519</v>
      </c>
      <c r="E1084" s="28" t="s">
        <v>1013</v>
      </c>
      <c r="F1084" s="4" t="n">
        <v>1987</v>
      </c>
      <c r="G1084" s="7" t="s">
        <v>2618</v>
      </c>
    </row>
    <row r="1085" customFormat="false" ht="13.8" hidden="false" customHeight="false" outlineLevel="0" collapsed="false">
      <c r="A1085" s="4" t="s">
        <v>52</v>
      </c>
      <c r="B1085" s="22" t="s">
        <v>2619</v>
      </c>
      <c r="C1085" s="28" t="s">
        <v>2124</v>
      </c>
      <c r="D1085" s="28" t="s">
        <v>2620</v>
      </c>
      <c r="E1085" s="28" t="s">
        <v>474</v>
      </c>
      <c r="F1085" s="4" t="n">
        <v>1987</v>
      </c>
      <c r="G1085" s="7" t="s">
        <v>2621</v>
      </c>
    </row>
    <row r="1086" customFormat="false" ht="13.8" hidden="false" customHeight="false" outlineLevel="0" collapsed="false">
      <c r="A1086" s="16" t="s">
        <v>52</v>
      </c>
      <c r="B1086" s="22" t="s">
        <v>2622</v>
      </c>
      <c r="C1086" s="28" t="s">
        <v>20</v>
      </c>
      <c r="D1086" s="28" t="s">
        <v>487</v>
      </c>
      <c r="E1086" s="28" t="s">
        <v>28</v>
      </c>
      <c r="F1086" s="4" t="n">
        <v>1987</v>
      </c>
      <c r="G1086" s="7" t="s">
        <v>2623</v>
      </c>
    </row>
    <row r="1087" customFormat="false" ht="13.8" hidden="false" customHeight="false" outlineLevel="0" collapsed="false">
      <c r="A1087" s="16" t="s">
        <v>52</v>
      </c>
      <c r="B1087" s="22" t="s">
        <v>2624</v>
      </c>
      <c r="C1087" s="28" t="s">
        <v>2220</v>
      </c>
      <c r="D1087" s="28" t="s">
        <v>2625</v>
      </c>
      <c r="E1087" s="28" t="s">
        <v>901</v>
      </c>
      <c r="F1087" s="4" t="n">
        <v>1987</v>
      </c>
      <c r="G1087" s="7" t="s">
        <v>2626</v>
      </c>
    </row>
    <row r="1088" customFormat="false" ht="13.8" hidden="false" customHeight="false" outlineLevel="0" collapsed="false">
      <c r="A1088" s="4" t="s">
        <v>52</v>
      </c>
      <c r="B1088" s="22" t="s">
        <v>2627</v>
      </c>
      <c r="C1088" s="28" t="s">
        <v>66</v>
      </c>
      <c r="D1088" s="28" t="s">
        <v>519</v>
      </c>
      <c r="E1088" s="28" t="s">
        <v>1132</v>
      </c>
      <c r="F1088" s="4" t="n">
        <v>1987</v>
      </c>
      <c r="G1088" s="7" t="s">
        <v>2628</v>
      </c>
    </row>
    <row r="1089" customFormat="false" ht="13.8" hidden="false" customHeight="false" outlineLevel="0" collapsed="false">
      <c r="A1089" s="16" t="s">
        <v>52</v>
      </c>
      <c r="B1089" s="22" t="s">
        <v>2629</v>
      </c>
      <c r="C1089" s="28" t="s">
        <v>77</v>
      </c>
      <c r="D1089" s="28" t="s">
        <v>20</v>
      </c>
      <c r="E1089" s="28" t="s">
        <v>1135</v>
      </c>
      <c r="F1089" s="4" t="n">
        <v>1987</v>
      </c>
      <c r="G1089" s="7" t="s">
        <v>2630</v>
      </c>
    </row>
    <row r="1090" customFormat="false" ht="13.8" hidden="false" customHeight="false" outlineLevel="0" collapsed="false">
      <c r="A1090" s="16" t="s">
        <v>52</v>
      </c>
      <c r="B1090" s="22" t="s">
        <v>2631</v>
      </c>
      <c r="C1090" s="28" t="s">
        <v>2280</v>
      </c>
      <c r="D1090" s="28" t="s">
        <v>773</v>
      </c>
      <c r="E1090" s="28" t="s">
        <v>1694</v>
      </c>
      <c r="F1090" s="4" t="n">
        <v>1987</v>
      </c>
      <c r="G1090" s="7" t="s">
        <v>2632</v>
      </c>
    </row>
    <row r="1091" customFormat="false" ht="13.8" hidden="false" customHeight="false" outlineLevel="0" collapsed="false">
      <c r="A1091" s="4" t="s">
        <v>52</v>
      </c>
      <c r="B1091" s="22" t="s">
        <v>2633</v>
      </c>
      <c r="C1091" s="28" t="s">
        <v>2634</v>
      </c>
      <c r="D1091" s="28" t="s">
        <v>1214</v>
      </c>
      <c r="E1091" s="28" t="s">
        <v>1430</v>
      </c>
      <c r="F1091" s="4" t="n">
        <v>1987</v>
      </c>
      <c r="G1091" s="7" t="s">
        <v>2635</v>
      </c>
    </row>
    <row r="1092" customFormat="false" ht="13.8" hidden="false" customHeight="false" outlineLevel="0" collapsed="false">
      <c r="A1092" s="4" t="s">
        <v>52</v>
      </c>
      <c r="B1092" s="22" t="s">
        <v>2636</v>
      </c>
      <c r="C1092" s="28" t="s">
        <v>239</v>
      </c>
      <c r="D1092" s="28" t="s">
        <v>416</v>
      </c>
      <c r="E1092" s="28" t="s">
        <v>1024</v>
      </c>
      <c r="F1092" s="4" t="n">
        <v>1987</v>
      </c>
      <c r="G1092" s="7" t="s">
        <v>2637</v>
      </c>
    </row>
    <row r="1093" customFormat="false" ht="13.8" hidden="false" customHeight="false" outlineLevel="0" collapsed="false">
      <c r="A1093" s="4" t="s">
        <v>52</v>
      </c>
      <c r="B1093" s="22" t="s">
        <v>306</v>
      </c>
      <c r="C1093" s="28" t="s">
        <v>2638</v>
      </c>
      <c r="D1093" s="28" t="s">
        <v>487</v>
      </c>
      <c r="E1093" s="28" t="s">
        <v>1329</v>
      </c>
      <c r="F1093" s="4" t="n">
        <v>1987</v>
      </c>
      <c r="G1093" s="7" t="s">
        <v>2639</v>
      </c>
    </row>
    <row r="1094" customFormat="false" ht="13.8" hidden="false" customHeight="false" outlineLevel="0" collapsed="false">
      <c r="A1094" s="4" t="s">
        <v>52</v>
      </c>
      <c r="B1094" s="22" t="s">
        <v>2640</v>
      </c>
      <c r="C1094" s="28" t="s">
        <v>590</v>
      </c>
      <c r="D1094" s="28" t="s">
        <v>2641</v>
      </c>
      <c r="E1094" s="28" t="s">
        <v>798</v>
      </c>
      <c r="F1094" s="4" t="n">
        <v>1987</v>
      </c>
      <c r="G1094" s="7" t="s">
        <v>2642</v>
      </c>
    </row>
    <row r="1095" customFormat="false" ht="13.8" hidden="false" customHeight="false" outlineLevel="0" collapsed="false">
      <c r="A1095" s="4" t="s">
        <v>52</v>
      </c>
      <c r="B1095" s="22" t="s">
        <v>184</v>
      </c>
      <c r="C1095" s="28" t="s">
        <v>409</v>
      </c>
      <c r="D1095" s="28" t="s">
        <v>773</v>
      </c>
      <c r="E1095" s="28" t="s">
        <v>293</v>
      </c>
      <c r="F1095" s="4" t="n">
        <v>1987</v>
      </c>
      <c r="G1095" s="7" t="s">
        <v>2643</v>
      </c>
    </row>
    <row r="1096" customFormat="false" ht="13.8" hidden="false" customHeight="false" outlineLevel="0" collapsed="false">
      <c r="A1096" s="4" t="s">
        <v>52</v>
      </c>
      <c r="B1096" s="22" t="s">
        <v>2644</v>
      </c>
      <c r="C1096" s="28" t="s">
        <v>506</v>
      </c>
      <c r="D1096" s="28" t="s">
        <v>519</v>
      </c>
      <c r="E1096" s="28" t="s">
        <v>940</v>
      </c>
      <c r="F1096" s="4" t="n">
        <v>1987</v>
      </c>
      <c r="G1096" s="7" t="s">
        <v>2645</v>
      </c>
    </row>
    <row r="1097" customFormat="false" ht="13.8" hidden="false" customHeight="false" outlineLevel="0" collapsed="false">
      <c r="A1097" s="16" t="s">
        <v>52</v>
      </c>
      <c r="B1097" s="22" t="s">
        <v>2646</v>
      </c>
      <c r="C1097" s="28" t="s">
        <v>2280</v>
      </c>
      <c r="D1097" s="28" t="s">
        <v>1517</v>
      </c>
      <c r="E1097" s="28" t="s">
        <v>901</v>
      </c>
      <c r="F1097" s="4" t="n">
        <v>1987</v>
      </c>
      <c r="G1097" s="7" t="s">
        <v>2647</v>
      </c>
    </row>
    <row r="1098" customFormat="false" ht="13.8" hidden="false" customHeight="false" outlineLevel="0" collapsed="false">
      <c r="A1098" s="4" t="s">
        <v>52</v>
      </c>
      <c r="B1098" s="7" t="s">
        <v>2648</v>
      </c>
      <c r="C1098" s="7" t="s">
        <v>2649</v>
      </c>
      <c r="D1098" s="7" t="s">
        <v>773</v>
      </c>
      <c r="E1098" s="7" t="s">
        <v>788</v>
      </c>
      <c r="F1098" s="4" t="n">
        <v>1987</v>
      </c>
      <c r="G1098" s="7" t="s">
        <v>2650</v>
      </c>
    </row>
    <row r="1099" customFormat="false" ht="13.8" hidden="false" customHeight="false" outlineLevel="0" collapsed="false">
      <c r="A1099" s="4" t="s">
        <v>52</v>
      </c>
      <c r="B1099" s="28" t="s">
        <v>972</v>
      </c>
      <c r="C1099" s="28" t="s">
        <v>2651</v>
      </c>
      <c r="D1099" s="28" t="s">
        <v>463</v>
      </c>
      <c r="E1099" s="28" t="s">
        <v>293</v>
      </c>
      <c r="F1099" s="4" t="n">
        <v>1987</v>
      </c>
      <c r="G1099" s="7" t="s">
        <v>2652</v>
      </c>
    </row>
    <row r="1100" customFormat="false" ht="13.8" hidden="false" customHeight="false" outlineLevel="0" collapsed="false">
      <c r="A1100" s="4" t="s">
        <v>52</v>
      </c>
      <c r="B1100" s="28" t="s">
        <v>422</v>
      </c>
      <c r="C1100" s="28" t="s">
        <v>2653</v>
      </c>
      <c r="D1100" s="22"/>
      <c r="E1100" s="22" t="s">
        <v>1024</v>
      </c>
      <c r="F1100" s="4" t="n">
        <v>1987</v>
      </c>
      <c r="G1100" s="7" t="s">
        <v>2654</v>
      </c>
    </row>
    <row r="1101" customFormat="false" ht="13.8" hidden="false" customHeight="false" outlineLevel="0" collapsed="false">
      <c r="A1101" s="4" t="s">
        <v>52</v>
      </c>
      <c r="B1101" s="22" t="s">
        <v>2655</v>
      </c>
      <c r="C1101" s="28" t="s">
        <v>2656</v>
      </c>
      <c r="D1101" s="28" t="s">
        <v>1214</v>
      </c>
      <c r="E1101" s="28" t="s">
        <v>901</v>
      </c>
      <c r="F1101" s="4" t="n">
        <v>1987</v>
      </c>
      <c r="G1101" s="7" t="s">
        <v>2657</v>
      </c>
    </row>
    <row r="1102" customFormat="false" ht="13.8" hidden="false" customHeight="false" outlineLevel="0" collapsed="false">
      <c r="A1102" s="4" t="s">
        <v>245</v>
      </c>
      <c r="B1102" s="22" t="s">
        <v>2658</v>
      </c>
      <c r="C1102" s="28" t="s">
        <v>76</v>
      </c>
      <c r="D1102" s="28" t="s">
        <v>881</v>
      </c>
      <c r="E1102" s="28" t="s">
        <v>901</v>
      </c>
      <c r="F1102" s="4" t="n">
        <v>1987</v>
      </c>
      <c r="G1102" s="7" t="s">
        <v>2659</v>
      </c>
    </row>
    <row r="1103" customFormat="false" ht="13.8" hidden="false" customHeight="false" outlineLevel="0" collapsed="false">
      <c r="A1103" s="4" t="s">
        <v>245</v>
      </c>
      <c r="B1103" s="22" t="s">
        <v>2660</v>
      </c>
      <c r="C1103" s="28" t="s">
        <v>213</v>
      </c>
      <c r="D1103" s="28" t="s">
        <v>180</v>
      </c>
      <c r="E1103" s="28" t="s">
        <v>1024</v>
      </c>
      <c r="F1103" s="4" t="n">
        <v>1987</v>
      </c>
      <c r="G1103" s="7" t="s">
        <v>2661</v>
      </c>
    </row>
    <row r="1104" customFormat="false" ht="13.8" hidden="false" customHeight="false" outlineLevel="0" collapsed="false">
      <c r="A1104" s="4" t="s">
        <v>245</v>
      </c>
      <c r="B1104" s="22" t="s">
        <v>2662</v>
      </c>
      <c r="C1104" s="28" t="s">
        <v>113</v>
      </c>
      <c r="D1104" s="28" t="s">
        <v>2035</v>
      </c>
      <c r="E1104" s="28" t="s">
        <v>982</v>
      </c>
      <c r="F1104" s="4" t="n">
        <v>1987</v>
      </c>
      <c r="G1104" s="7" t="s">
        <v>2663</v>
      </c>
    </row>
    <row r="1105" customFormat="false" ht="13.8" hidden="false" customHeight="false" outlineLevel="0" collapsed="false">
      <c r="A1105" s="4" t="s">
        <v>245</v>
      </c>
      <c r="B1105" s="22" t="s">
        <v>477</v>
      </c>
      <c r="C1105" s="28" t="s">
        <v>2664</v>
      </c>
      <c r="D1105" s="28" t="s">
        <v>2665</v>
      </c>
      <c r="E1105" s="28" t="s">
        <v>1168</v>
      </c>
      <c r="F1105" s="4" t="n">
        <v>1987</v>
      </c>
      <c r="G1105" s="7" t="s">
        <v>2666</v>
      </c>
    </row>
    <row r="1106" customFormat="false" ht="13.8" hidden="false" customHeight="false" outlineLevel="0" collapsed="false">
      <c r="A1106" s="4" t="s">
        <v>245</v>
      </c>
      <c r="B1106" s="7" t="s">
        <v>2360</v>
      </c>
      <c r="C1106" s="7" t="s">
        <v>2361</v>
      </c>
      <c r="D1106" s="7" t="s">
        <v>76</v>
      </c>
      <c r="E1106" s="7" t="s">
        <v>1024</v>
      </c>
      <c r="F1106" s="4" t="n">
        <v>1987</v>
      </c>
      <c r="G1106" s="7" t="s">
        <v>2667</v>
      </c>
    </row>
    <row r="1107" customFormat="false" ht="13.8" hidden="false" customHeight="false" outlineLevel="0" collapsed="false">
      <c r="A1107" s="4" t="s">
        <v>245</v>
      </c>
      <c r="B1107" s="22" t="s">
        <v>2668</v>
      </c>
      <c r="C1107" s="28" t="s">
        <v>2669</v>
      </c>
      <c r="D1107" s="28" t="s">
        <v>534</v>
      </c>
      <c r="E1107" s="28" t="s">
        <v>1243</v>
      </c>
      <c r="F1107" s="4" t="n">
        <v>1987</v>
      </c>
      <c r="G1107" s="7" t="s">
        <v>2670</v>
      </c>
    </row>
    <row r="1108" customFormat="false" ht="13.8" hidden="false" customHeight="false" outlineLevel="0" collapsed="false">
      <c r="A1108" s="4" t="s">
        <v>245</v>
      </c>
      <c r="B1108" s="22" t="s">
        <v>2491</v>
      </c>
      <c r="C1108" s="28" t="s">
        <v>1600</v>
      </c>
      <c r="D1108" s="28" t="s">
        <v>58</v>
      </c>
      <c r="E1108" s="28" t="s">
        <v>2671</v>
      </c>
      <c r="F1108" s="4" t="n">
        <v>1987</v>
      </c>
      <c r="G1108" s="7" t="s">
        <v>2672</v>
      </c>
    </row>
    <row r="1109" customFormat="false" ht="13.8" hidden="false" customHeight="false" outlineLevel="0" collapsed="false">
      <c r="A1109" s="16" t="s">
        <v>245</v>
      </c>
      <c r="B1109" s="22" t="s">
        <v>2673</v>
      </c>
      <c r="C1109" s="28" t="s">
        <v>109</v>
      </c>
      <c r="D1109" s="28" t="s">
        <v>463</v>
      </c>
      <c r="E1109" s="28" t="s">
        <v>488</v>
      </c>
      <c r="F1109" s="4" t="n">
        <v>1987</v>
      </c>
      <c r="G1109" s="7" t="s">
        <v>2674</v>
      </c>
    </row>
    <row r="1110" customFormat="false" ht="13.8" hidden="false" customHeight="false" outlineLevel="0" collapsed="false">
      <c r="A1110" s="4" t="s">
        <v>245</v>
      </c>
      <c r="B1110" s="22" t="s">
        <v>1278</v>
      </c>
      <c r="C1110" s="28" t="s">
        <v>309</v>
      </c>
      <c r="D1110" s="28" t="s">
        <v>130</v>
      </c>
      <c r="E1110" s="28" t="s">
        <v>474</v>
      </c>
      <c r="F1110" s="4" t="n">
        <v>1987</v>
      </c>
      <c r="G1110" s="7" t="s">
        <v>2675</v>
      </c>
    </row>
    <row r="1111" customFormat="false" ht="13.8" hidden="false" customHeight="false" outlineLevel="0" collapsed="false">
      <c r="A1111" s="4" t="s">
        <v>245</v>
      </c>
      <c r="B1111" s="22" t="s">
        <v>809</v>
      </c>
      <c r="C1111" s="28" t="s">
        <v>2676</v>
      </c>
      <c r="D1111" s="28" t="s">
        <v>802</v>
      </c>
      <c r="E1111" s="28" t="s">
        <v>1854</v>
      </c>
      <c r="F1111" s="4" t="n">
        <v>1987</v>
      </c>
      <c r="G1111" s="7" t="s">
        <v>2677</v>
      </c>
    </row>
    <row r="1112" customFormat="false" ht="13.8" hidden="false" customHeight="false" outlineLevel="0" collapsed="false">
      <c r="A1112" s="4" t="s">
        <v>245</v>
      </c>
      <c r="B1112" s="22" t="s">
        <v>2678</v>
      </c>
      <c r="C1112" s="28" t="s">
        <v>960</v>
      </c>
      <c r="D1112" s="28" t="s">
        <v>101</v>
      </c>
      <c r="E1112" s="29" t="s">
        <v>1329</v>
      </c>
      <c r="F1112" s="4" t="n">
        <v>1987</v>
      </c>
      <c r="G1112" s="7" t="s">
        <v>2679</v>
      </c>
    </row>
    <row r="1113" customFormat="false" ht="13.8" hidden="false" customHeight="false" outlineLevel="0" collapsed="false">
      <c r="A1113" s="16" t="s">
        <v>245</v>
      </c>
      <c r="B1113" s="22" t="s">
        <v>2678</v>
      </c>
      <c r="C1113" s="28" t="s">
        <v>1935</v>
      </c>
      <c r="D1113" s="28" t="s">
        <v>487</v>
      </c>
      <c r="E1113" s="28" t="s">
        <v>28</v>
      </c>
      <c r="F1113" s="4" t="n">
        <v>1987</v>
      </c>
      <c r="G1113" s="7" t="s">
        <v>2680</v>
      </c>
    </row>
    <row r="1114" customFormat="false" ht="13.8" hidden="false" customHeight="false" outlineLevel="0" collapsed="false">
      <c r="A1114" s="4" t="s">
        <v>245</v>
      </c>
      <c r="B1114" s="28" t="s">
        <v>2146</v>
      </c>
      <c r="C1114" s="28" t="s">
        <v>238</v>
      </c>
      <c r="D1114" s="28" t="s">
        <v>109</v>
      </c>
      <c r="E1114" s="28" t="s">
        <v>1013</v>
      </c>
      <c r="F1114" s="4" t="n">
        <v>1987</v>
      </c>
      <c r="G1114" s="7" t="s">
        <v>2681</v>
      </c>
    </row>
    <row r="1115" customFormat="false" ht="13.8" hidden="false" customHeight="false" outlineLevel="0" collapsed="false">
      <c r="A1115" s="16" t="s">
        <v>245</v>
      </c>
      <c r="B1115" s="22" t="s">
        <v>2682</v>
      </c>
      <c r="C1115" s="28" t="s">
        <v>985</v>
      </c>
      <c r="D1115" s="28" t="s">
        <v>2368</v>
      </c>
      <c r="E1115" s="7" t="s">
        <v>10</v>
      </c>
      <c r="F1115" s="4" t="n">
        <v>1987</v>
      </c>
      <c r="G1115" s="7" t="s">
        <v>2683</v>
      </c>
    </row>
    <row r="1116" customFormat="false" ht="13.8" hidden="false" customHeight="false" outlineLevel="0" collapsed="false">
      <c r="B1116" s="22"/>
      <c r="C1116" s="28"/>
      <c r="D1116" s="28"/>
      <c r="E1116" s="28"/>
    </row>
    <row r="1117" customFormat="false" ht="13.8" hidden="false" customHeight="false" outlineLevel="0" collapsed="false">
      <c r="A1117" s="4" t="s">
        <v>52</v>
      </c>
      <c r="B1117" s="22" t="s">
        <v>2684</v>
      </c>
      <c r="C1117" s="28" t="s">
        <v>2142</v>
      </c>
      <c r="D1117" s="28" t="s">
        <v>466</v>
      </c>
      <c r="E1117" s="28" t="s">
        <v>1694</v>
      </c>
      <c r="F1117" s="4" t="n">
        <v>1988</v>
      </c>
      <c r="G1117" s="7" t="s">
        <v>2685</v>
      </c>
    </row>
    <row r="1118" customFormat="false" ht="13.8" hidden="false" customHeight="false" outlineLevel="0" collapsed="false">
      <c r="A1118" s="4" t="s">
        <v>52</v>
      </c>
      <c r="B1118" s="22" t="s">
        <v>2686</v>
      </c>
      <c r="C1118" s="28" t="s">
        <v>309</v>
      </c>
      <c r="D1118" s="28" t="s">
        <v>2687</v>
      </c>
      <c r="E1118" s="28" t="s">
        <v>28</v>
      </c>
      <c r="F1118" s="4" t="n">
        <v>1988</v>
      </c>
      <c r="G1118" s="7" t="s">
        <v>2688</v>
      </c>
    </row>
    <row r="1119" customFormat="false" ht="13.8" hidden="false" customHeight="false" outlineLevel="0" collapsed="false">
      <c r="A1119" s="4" t="s">
        <v>52</v>
      </c>
      <c r="B1119" s="22" t="s">
        <v>2689</v>
      </c>
      <c r="C1119" s="28" t="s">
        <v>321</v>
      </c>
      <c r="D1119" s="28" t="s">
        <v>416</v>
      </c>
      <c r="E1119" s="28" t="s">
        <v>2690</v>
      </c>
      <c r="F1119" s="4" t="n">
        <v>1988</v>
      </c>
      <c r="G1119" s="7" t="s">
        <v>2691</v>
      </c>
    </row>
    <row r="1120" customFormat="false" ht="13.8" hidden="false" customHeight="false" outlineLevel="0" collapsed="false">
      <c r="A1120" s="4" t="s">
        <v>52</v>
      </c>
      <c r="B1120" s="28" t="s">
        <v>2692</v>
      </c>
      <c r="C1120" s="28" t="s">
        <v>1715</v>
      </c>
      <c r="D1120" s="22"/>
      <c r="E1120" s="22" t="s">
        <v>1854</v>
      </c>
      <c r="F1120" s="4" t="n">
        <v>1988</v>
      </c>
      <c r="G1120" s="7" t="s">
        <v>2693</v>
      </c>
    </row>
    <row r="1121" customFormat="false" ht="13.8" hidden="false" customHeight="false" outlineLevel="0" collapsed="false">
      <c r="A1121" s="4" t="s">
        <v>52</v>
      </c>
      <c r="B1121" s="28" t="s">
        <v>2694</v>
      </c>
      <c r="C1121" s="22" t="s">
        <v>2695</v>
      </c>
      <c r="D1121" s="28" t="s">
        <v>463</v>
      </c>
      <c r="E1121" s="28" t="s">
        <v>788</v>
      </c>
      <c r="F1121" s="4" t="n">
        <v>1988</v>
      </c>
      <c r="G1121" s="7" t="s">
        <v>2696</v>
      </c>
    </row>
    <row r="1122" customFormat="false" ht="13.8" hidden="false" customHeight="false" outlineLevel="0" collapsed="false">
      <c r="A1122" s="4" t="s">
        <v>52</v>
      </c>
      <c r="B1122" s="22" t="s">
        <v>2697</v>
      </c>
      <c r="C1122" s="28" t="s">
        <v>2374</v>
      </c>
      <c r="D1122" s="28" t="s">
        <v>1942</v>
      </c>
      <c r="E1122" s="28" t="s">
        <v>1430</v>
      </c>
      <c r="F1122" s="4" t="n">
        <v>1988</v>
      </c>
      <c r="G1122" s="7" t="s">
        <v>2698</v>
      </c>
    </row>
    <row r="1123" customFormat="false" ht="13.8" hidden="false" customHeight="false" outlineLevel="0" collapsed="false">
      <c r="A1123" s="4" t="s">
        <v>52</v>
      </c>
      <c r="B1123" s="22" t="s">
        <v>2699</v>
      </c>
      <c r="C1123" s="28" t="s">
        <v>54</v>
      </c>
      <c r="D1123" s="28" t="s">
        <v>1590</v>
      </c>
      <c r="E1123" s="28" t="s">
        <v>2566</v>
      </c>
      <c r="F1123" s="4" t="n">
        <v>1988</v>
      </c>
      <c r="G1123" s="7" t="s">
        <v>2700</v>
      </c>
    </row>
    <row r="1124" customFormat="false" ht="13.8" hidden="false" customHeight="false" outlineLevel="0" collapsed="false">
      <c r="A1124" s="4" t="s">
        <v>52</v>
      </c>
      <c r="B1124" s="22" t="s">
        <v>2701</v>
      </c>
      <c r="C1124" s="28" t="s">
        <v>580</v>
      </c>
      <c r="D1124" s="28" t="s">
        <v>239</v>
      </c>
      <c r="E1124" s="28" t="s">
        <v>1430</v>
      </c>
      <c r="F1124" s="4" t="n">
        <v>1988</v>
      </c>
      <c r="G1124" s="7" t="s">
        <v>2702</v>
      </c>
    </row>
    <row r="1125" customFormat="false" ht="13.8" hidden="false" customHeight="false" outlineLevel="0" collapsed="false">
      <c r="A1125" s="4" t="s">
        <v>52</v>
      </c>
      <c r="B1125" s="22" t="s">
        <v>2703</v>
      </c>
      <c r="C1125" s="28" t="s">
        <v>409</v>
      </c>
      <c r="D1125" s="28" t="s">
        <v>417</v>
      </c>
      <c r="E1125" s="28" t="s">
        <v>2477</v>
      </c>
      <c r="F1125" s="4" t="n">
        <v>1988</v>
      </c>
      <c r="G1125" s="7" t="s">
        <v>2704</v>
      </c>
    </row>
    <row r="1126" customFormat="false" ht="13.8" hidden="false" customHeight="false" outlineLevel="0" collapsed="false">
      <c r="A1126" s="4" t="s">
        <v>52</v>
      </c>
      <c r="B1126" s="22" t="s">
        <v>2705</v>
      </c>
      <c r="C1126" s="28" t="s">
        <v>151</v>
      </c>
      <c r="D1126" s="28" t="s">
        <v>773</v>
      </c>
      <c r="E1126" s="28" t="s">
        <v>1013</v>
      </c>
      <c r="F1126" s="4" t="n">
        <v>1988</v>
      </c>
      <c r="G1126" s="7" t="s">
        <v>2706</v>
      </c>
    </row>
    <row r="1127" customFormat="false" ht="13.8" hidden="false" customHeight="false" outlineLevel="0" collapsed="false">
      <c r="A1127" s="4" t="s">
        <v>52</v>
      </c>
      <c r="B1127" s="22" t="s">
        <v>2707</v>
      </c>
      <c r="C1127" s="28" t="s">
        <v>2708</v>
      </c>
      <c r="D1127" s="28" t="s">
        <v>2709</v>
      </c>
      <c r="E1127" s="28" t="s">
        <v>28</v>
      </c>
      <c r="F1127" s="4" t="n">
        <v>1988</v>
      </c>
      <c r="G1127" s="7" t="s">
        <v>2710</v>
      </c>
    </row>
    <row r="1128" customFormat="false" ht="13.8" hidden="false" customHeight="false" outlineLevel="0" collapsed="false">
      <c r="A1128" s="4" t="s">
        <v>52</v>
      </c>
      <c r="B1128" s="22" t="s">
        <v>2711</v>
      </c>
      <c r="C1128" s="28" t="s">
        <v>309</v>
      </c>
      <c r="D1128" s="28" t="s">
        <v>409</v>
      </c>
      <c r="E1128" s="28" t="s">
        <v>2176</v>
      </c>
      <c r="F1128" s="4" t="n">
        <v>1988</v>
      </c>
      <c r="G1128" s="7" t="s">
        <v>2712</v>
      </c>
    </row>
    <row r="1129" customFormat="false" ht="13.8" hidden="false" customHeight="false" outlineLevel="0" collapsed="false">
      <c r="A1129" s="4" t="s">
        <v>52</v>
      </c>
      <c r="B1129" s="7" t="s">
        <v>2713</v>
      </c>
      <c r="C1129" s="7" t="s">
        <v>133</v>
      </c>
      <c r="D1129" s="7" t="s">
        <v>1398</v>
      </c>
      <c r="E1129" s="7" t="s">
        <v>820</v>
      </c>
      <c r="F1129" s="4" t="n">
        <v>1988</v>
      </c>
      <c r="G1129" s="7" t="s">
        <v>2714</v>
      </c>
    </row>
    <row r="1130" customFormat="false" ht="13.8" hidden="false" customHeight="false" outlineLevel="0" collapsed="false">
      <c r="A1130" s="4" t="s">
        <v>245</v>
      </c>
      <c r="B1130" s="7" t="s">
        <v>2715</v>
      </c>
      <c r="C1130" s="7" t="s">
        <v>505</v>
      </c>
      <c r="D1130" s="7" t="s">
        <v>552</v>
      </c>
      <c r="E1130" s="7" t="s">
        <v>1430</v>
      </c>
      <c r="F1130" s="4" t="n">
        <v>1988</v>
      </c>
      <c r="G1130" s="7" t="s">
        <v>2716</v>
      </c>
    </row>
    <row r="1131" customFormat="false" ht="13.8" hidden="false" customHeight="false" outlineLevel="0" collapsed="false">
      <c r="A1131" s="4" t="s">
        <v>245</v>
      </c>
      <c r="B1131" s="22" t="s">
        <v>2717</v>
      </c>
      <c r="C1131" s="28" t="s">
        <v>2625</v>
      </c>
      <c r="D1131" s="28" t="s">
        <v>2718</v>
      </c>
      <c r="E1131" s="28" t="s">
        <v>1013</v>
      </c>
      <c r="F1131" s="4" t="n">
        <v>1988</v>
      </c>
      <c r="G1131" s="7" t="s">
        <v>2719</v>
      </c>
    </row>
    <row r="1132" customFormat="false" ht="13.8" hidden="false" customHeight="false" outlineLevel="0" collapsed="false">
      <c r="A1132" s="4" t="s">
        <v>245</v>
      </c>
      <c r="B1132" s="22" t="s">
        <v>106</v>
      </c>
      <c r="C1132" s="28" t="s">
        <v>101</v>
      </c>
      <c r="D1132" s="28" t="s">
        <v>1510</v>
      </c>
      <c r="E1132" s="28" t="s">
        <v>1418</v>
      </c>
      <c r="F1132" s="4" t="n">
        <v>1988</v>
      </c>
      <c r="G1132" s="7" t="s">
        <v>2720</v>
      </c>
    </row>
    <row r="1133" customFormat="false" ht="13.8" hidden="false" customHeight="false" outlineLevel="0" collapsed="false">
      <c r="A1133" s="4" t="s">
        <v>245</v>
      </c>
      <c r="B1133" s="28" t="s">
        <v>2721</v>
      </c>
      <c r="C1133" s="28" t="s">
        <v>151</v>
      </c>
      <c r="D1133" s="22"/>
      <c r="E1133" s="22" t="s">
        <v>2340</v>
      </c>
      <c r="F1133" s="4" t="n">
        <v>1988</v>
      </c>
      <c r="G1133" s="7" t="s">
        <v>2722</v>
      </c>
    </row>
    <row r="1134" customFormat="false" ht="13.8" hidden="false" customHeight="false" outlineLevel="0" collapsed="false">
      <c r="A1134" s="4" t="s">
        <v>245</v>
      </c>
      <c r="B1134" s="28" t="s">
        <v>1165</v>
      </c>
      <c r="C1134" s="28" t="s">
        <v>309</v>
      </c>
      <c r="D1134" s="22"/>
      <c r="E1134" s="22" t="s">
        <v>2723</v>
      </c>
      <c r="F1134" s="4" t="n">
        <v>1988</v>
      </c>
      <c r="G1134" s="7" t="s">
        <v>2724</v>
      </c>
    </row>
    <row r="1135" customFormat="false" ht="13.8" hidden="false" customHeight="false" outlineLevel="0" collapsed="false">
      <c r="A1135" s="4" t="s">
        <v>245</v>
      </c>
      <c r="B1135" s="22" t="s">
        <v>2725</v>
      </c>
      <c r="C1135" s="28" t="s">
        <v>8</v>
      </c>
      <c r="D1135" s="28" t="s">
        <v>171</v>
      </c>
      <c r="E1135" s="28" t="s">
        <v>1168</v>
      </c>
      <c r="F1135" s="4" t="n">
        <v>1988</v>
      </c>
      <c r="G1135" s="7" t="s">
        <v>2726</v>
      </c>
    </row>
    <row r="1136" customFormat="false" ht="13.8" hidden="false" customHeight="false" outlineLevel="0" collapsed="false">
      <c r="A1136" s="4" t="s">
        <v>245</v>
      </c>
      <c r="B1136" s="22" t="s">
        <v>2727</v>
      </c>
      <c r="C1136" s="28" t="s">
        <v>548</v>
      </c>
      <c r="D1136" s="28" t="s">
        <v>1722</v>
      </c>
      <c r="E1136" s="28" t="s">
        <v>820</v>
      </c>
      <c r="F1136" s="4" t="n">
        <v>1988</v>
      </c>
      <c r="G1136" s="7" t="s">
        <v>2728</v>
      </c>
    </row>
    <row r="1137" customFormat="false" ht="13.8" hidden="false" customHeight="false" outlineLevel="0" collapsed="false">
      <c r="A1137" s="4" t="s">
        <v>245</v>
      </c>
      <c r="B1137" s="28" t="s">
        <v>2729</v>
      </c>
      <c r="C1137" s="28" t="s">
        <v>54</v>
      </c>
      <c r="D1137" s="22"/>
      <c r="E1137" s="22" t="s">
        <v>1013</v>
      </c>
      <c r="F1137" s="4" t="n">
        <v>1988</v>
      </c>
      <c r="G1137" s="7" t="s">
        <v>2730</v>
      </c>
    </row>
    <row r="1138" customFormat="false" ht="13.8" hidden="false" customHeight="false" outlineLevel="0" collapsed="false">
      <c r="A1138" s="4" t="s">
        <v>245</v>
      </c>
      <c r="B1138" s="22" t="s">
        <v>2266</v>
      </c>
      <c r="C1138" s="28" t="s">
        <v>1097</v>
      </c>
      <c r="D1138" s="28" t="s">
        <v>2267</v>
      </c>
      <c r="E1138" s="28" t="s">
        <v>593</v>
      </c>
      <c r="F1138" s="4" t="n">
        <v>1988</v>
      </c>
      <c r="G1138" s="7" t="s">
        <v>2731</v>
      </c>
    </row>
    <row r="1139" customFormat="false" ht="13.8" hidden="false" customHeight="false" outlineLevel="0" collapsed="false">
      <c r="A1139" s="4" t="s">
        <v>245</v>
      </c>
      <c r="B1139" s="22" t="s">
        <v>2732</v>
      </c>
      <c r="C1139" s="28" t="s">
        <v>1503</v>
      </c>
      <c r="D1139" s="28" t="s">
        <v>2733</v>
      </c>
      <c r="E1139" s="28" t="s">
        <v>2734</v>
      </c>
      <c r="F1139" s="4" t="n">
        <v>1988</v>
      </c>
      <c r="G1139" s="7" t="s">
        <v>2735</v>
      </c>
    </row>
    <row r="1140" customFormat="false" ht="13.8" hidden="false" customHeight="false" outlineLevel="0" collapsed="false">
      <c r="A1140" s="4" t="s">
        <v>245</v>
      </c>
      <c r="B1140" s="22" t="s">
        <v>2736</v>
      </c>
      <c r="C1140" s="28" t="s">
        <v>970</v>
      </c>
      <c r="D1140" s="28" t="s">
        <v>711</v>
      </c>
      <c r="E1140" s="28" t="s">
        <v>106</v>
      </c>
      <c r="F1140" s="4" t="n">
        <v>1988</v>
      </c>
      <c r="G1140" s="7" t="s">
        <v>2737</v>
      </c>
    </row>
    <row r="1141" customFormat="false" ht="13.8" hidden="false" customHeight="false" outlineLevel="0" collapsed="false">
      <c r="A1141" s="4" t="s">
        <v>245</v>
      </c>
      <c r="B1141" s="7" t="s">
        <v>2738</v>
      </c>
      <c r="C1141" s="7" t="s">
        <v>309</v>
      </c>
      <c r="D1141" s="7" t="s">
        <v>619</v>
      </c>
      <c r="E1141" s="7" t="s">
        <v>1024</v>
      </c>
      <c r="F1141" s="4" t="n">
        <v>1988</v>
      </c>
      <c r="G1141" s="7" t="s">
        <v>2739</v>
      </c>
    </row>
    <row r="1142" customFormat="false" ht="13.8" hidden="false" customHeight="false" outlineLevel="0" collapsed="false">
      <c r="A1142" s="4" t="s">
        <v>245</v>
      </c>
      <c r="B1142" s="22" t="s">
        <v>1714</v>
      </c>
      <c r="C1142" s="28" t="s">
        <v>76</v>
      </c>
      <c r="D1142" s="28" t="s">
        <v>467</v>
      </c>
      <c r="E1142" s="28" t="s">
        <v>1168</v>
      </c>
      <c r="F1142" s="4" t="n">
        <v>1988</v>
      </c>
      <c r="G1142" s="7" t="s">
        <v>2740</v>
      </c>
    </row>
    <row r="1143" customFormat="false" ht="13.8" hidden="false" customHeight="false" outlineLevel="0" collapsed="false">
      <c r="A1143" s="4" t="s">
        <v>245</v>
      </c>
      <c r="B1143" s="22" t="s">
        <v>2741</v>
      </c>
      <c r="C1143" s="28" t="s">
        <v>2742</v>
      </c>
      <c r="D1143" s="28" t="s">
        <v>711</v>
      </c>
      <c r="E1143" s="28" t="s">
        <v>1854</v>
      </c>
      <c r="F1143" s="4" t="n">
        <v>1988</v>
      </c>
      <c r="G1143" s="7" t="s">
        <v>2743</v>
      </c>
    </row>
    <row r="1144" customFormat="false" ht="13.8" hidden="false" customHeight="false" outlineLevel="0" collapsed="false">
      <c r="A1144" s="4" t="s">
        <v>245</v>
      </c>
      <c r="B1144" s="28" t="s">
        <v>2744</v>
      </c>
      <c r="C1144" s="28" t="s">
        <v>2745</v>
      </c>
      <c r="D1144" s="7"/>
      <c r="E1144" s="22" t="s">
        <v>1409</v>
      </c>
      <c r="F1144" s="4" t="n">
        <v>1988</v>
      </c>
      <c r="G1144" s="7" t="s">
        <v>2746</v>
      </c>
    </row>
    <row r="1145" customFormat="false" ht="13.8" hidden="false" customHeight="false" outlineLevel="0" collapsed="false">
      <c r="A1145" s="4" t="s">
        <v>245</v>
      </c>
      <c r="B1145" s="22" t="s">
        <v>2747</v>
      </c>
      <c r="C1145" s="28" t="s">
        <v>1866</v>
      </c>
      <c r="D1145" s="28" t="s">
        <v>1191</v>
      </c>
      <c r="E1145" s="28" t="s">
        <v>347</v>
      </c>
      <c r="F1145" s="4" t="n">
        <v>1988</v>
      </c>
      <c r="G1145" s="7" t="s">
        <v>2748</v>
      </c>
    </row>
    <row r="1146" customFormat="false" ht="13.8" hidden="false" customHeight="false" outlineLevel="0" collapsed="false">
      <c r="A1146" s="4" t="s">
        <v>245</v>
      </c>
      <c r="B1146" s="22" t="s">
        <v>2749</v>
      </c>
      <c r="C1146" s="28" t="s">
        <v>2750</v>
      </c>
      <c r="D1146" s="28"/>
      <c r="E1146" s="28" t="s">
        <v>1409</v>
      </c>
      <c r="F1146" s="4" t="n">
        <v>1988</v>
      </c>
      <c r="G1146" s="7" t="s">
        <v>2751</v>
      </c>
    </row>
    <row r="1147" customFormat="false" ht="13.8" hidden="false" customHeight="false" outlineLevel="0" collapsed="false">
      <c r="A1147" s="4" t="s">
        <v>245</v>
      </c>
      <c r="B1147" s="28" t="s">
        <v>2312</v>
      </c>
      <c r="C1147" s="28" t="s">
        <v>2313</v>
      </c>
      <c r="D1147" s="22"/>
      <c r="E1147" s="22" t="s">
        <v>1024</v>
      </c>
      <c r="F1147" s="4" t="n">
        <v>1988</v>
      </c>
      <c r="G1147" s="7" t="s">
        <v>2752</v>
      </c>
    </row>
    <row r="1148" customFormat="false" ht="13.2" hidden="false" customHeight="true" outlineLevel="0" collapsed="false">
      <c r="B1148" s="2"/>
      <c r="C1148" s="2"/>
      <c r="D1148" s="7"/>
      <c r="E1148" s="7"/>
    </row>
    <row r="1149" customFormat="false" ht="13.8" hidden="false" customHeight="false" outlineLevel="0" collapsed="false">
      <c r="A1149" s="4" t="s">
        <v>52</v>
      </c>
      <c r="B1149" s="22" t="s">
        <v>227</v>
      </c>
      <c r="C1149" s="28" t="s">
        <v>2753</v>
      </c>
      <c r="D1149" s="28" t="s">
        <v>1214</v>
      </c>
      <c r="E1149" s="28" t="s">
        <v>2188</v>
      </c>
      <c r="F1149" s="4" t="n">
        <v>1989</v>
      </c>
      <c r="G1149" s="7" t="s">
        <v>2754</v>
      </c>
    </row>
    <row r="1150" customFormat="false" ht="13.8" hidden="false" customHeight="false" outlineLevel="0" collapsed="false">
      <c r="A1150" s="4" t="s">
        <v>52</v>
      </c>
      <c r="B1150" s="22" t="s">
        <v>680</v>
      </c>
      <c r="C1150" s="28" t="s">
        <v>76</v>
      </c>
      <c r="D1150" s="28" t="s">
        <v>239</v>
      </c>
      <c r="E1150" s="28" t="s">
        <v>2508</v>
      </c>
      <c r="F1150" s="4" t="n">
        <v>1989</v>
      </c>
      <c r="G1150" s="7" t="s">
        <v>2755</v>
      </c>
    </row>
    <row r="1151" customFormat="false" ht="13.8" hidden="false" customHeight="false" outlineLevel="0" collapsed="false">
      <c r="A1151" s="4" t="s">
        <v>52</v>
      </c>
      <c r="B1151" s="22" t="s">
        <v>2756</v>
      </c>
      <c r="C1151" s="28" t="s">
        <v>101</v>
      </c>
      <c r="D1151" s="28" t="s">
        <v>463</v>
      </c>
      <c r="E1151" s="28" t="s">
        <v>1854</v>
      </c>
      <c r="F1151" s="4" t="n">
        <v>1989</v>
      </c>
      <c r="G1151" s="7" t="s">
        <v>2757</v>
      </c>
    </row>
    <row r="1152" customFormat="false" ht="13.8" hidden="false" customHeight="false" outlineLevel="0" collapsed="false">
      <c r="A1152" s="4" t="s">
        <v>52</v>
      </c>
      <c r="B1152" s="22" t="s">
        <v>2758</v>
      </c>
      <c r="C1152" s="28" t="s">
        <v>16</v>
      </c>
      <c r="D1152" s="28" t="s">
        <v>2038</v>
      </c>
      <c r="E1152" s="28" t="s">
        <v>2759</v>
      </c>
      <c r="F1152" s="4" t="n">
        <v>1989</v>
      </c>
      <c r="G1152" s="7" t="s">
        <v>2760</v>
      </c>
    </row>
    <row r="1153" customFormat="false" ht="13.8" hidden="false" customHeight="false" outlineLevel="0" collapsed="false">
      <c r="A1153" s="4" t="s">
        <v>52</v>
      </c>
      <c r="B1153" s="22" t="s">
        <v>2761</v>
      </c>
      <c r="C1153" s="28" t="s">
        <v>1142</v>
      </c>
      <c r="D1153" s="28" t="s">
        <v>619</v>
      </c>
      <c r="E1153" s="28" t="s">
        <v>1430</v>
      </c>
      <c r="F1153" s="4" t="n">
        <v>1989</v>
      </c>
      <c r="G1153" s="7" t="s">
        <v>2762</v>
      </c>
    </row>
    <row r="1154" customFormat="false" ht="13.8" hidden="false" customHeight="false" outlineLevel="0" collapsed="false">
      <c r="A1154" s="4" t="s">
        <v>52</v>
      </c>
      <c r="B1154" s="22" t="s">
        <v>2763</v>
      </c>
      <c r="C1154" s="28" t="s">
        <v>409</v>
      </c>
      <c r="D1154" s="28" t="s">
        <v>435</v>
      </c>
      <c r="E1154" s="28" t="s">
        <v>2176</v>
      </c>
      <c r="F1154" s="4" t="n">
        <v>1989</v>
      </c>
      <c r="G1154" s="7" t="s">
        <v>2764</v>
      </c>
    </row>
    <row r="1155" customFormat="false" ht="13.8" hidden="false" customHeight="false" outlineLevel="0" collapsed="false">
      <c r="A1155" s="4" t="s">
        <v>52</v>
      </c>
      <c r="B1155" s="22" t="s">
        <v>2765</v>
      </c>
      <c r="C1155" s="28" t="s">
        <v>2142</v>
      </c>
      <c r="D1155" s="28" t="s">
        <v>339</v>
      </c>
      <c r="E1155" s="28" t="s">
        <v>940</v>
      </c>
      <c r="F1155" s="4" t="n">
        <v>1989</v>
      </c>
      <c r="G1155" s="7" t="s">
        <v>2766</v>
      </c>
    </row>
    <row r="1156" customFormat="false" ht="13.8" hidden="false" customHeight="false" outlineLevel="0" collapsed="false">
      <c r="A1156" s="4" t="s">
        <v>52</v>
      </c>
      <c r="B1156" s="22" t="s">
        <v>2767</v>
      </c>
      <c r="C1156" s="28" t="s">
        <v>1359</v>
      </c>
      <c r="D1156" s="28" t="s">
        <v>391</v>
      </c>
      <c r="E1156" s="28" t="s">
        <v>2188</v>
      </c>
      <c r="F1156" s="4" t="n">
        <v>1989</v>
      </c>
      <c r="G1156" s="7" t="s">
        <v>2768</v>
      </c>
    </row>
    <row r="1157" customFormat="false" ht="13.8" hidden="false" customHeight="false" outlineLevel="0" collapsed="false">
      <c r="A1157" s="4" t="s">
        <v>52</v>
      </c>
      <c r="B1157" s="22" t="s">
        <v>2769</v>
      </c>
      <c r="C1157" s="28" t="s">
        <v>2118</v>
      </c>
      <c r="D1157" s="28" t="s">
        <v>881</v>
      </c>
      <c r="E1157" s="28" t="s">
        <v>1854</v>
      </c>
      <c r="F1157" s="4" t="n">
        <v>1989</v>
      </c>
      <c r="G1157" s="7" t="s">
        <v>2770</v>
      </c>
    </row>
    <row r="1158" customFormat="false" ht="13.8" hidden="false" customHeight="false" outlineLevel="0" collapsed="false">
      <c r="A1158" s="4" t="s">
        <v>52</v>
      </c>
      <c r="B1158" s="22" t="s">
        <v>2771</v>
      </c>
      <c r="C1158" s="28" t="s">
        <v>1349</v>
      </c>
      <c r="D1158" s="28" t="s">
        <v>347</v>
      </c>
      <c r="E1158" s="28" t="s">
        <v>2176</v>
      </c>
      <c r="F1158" s="4" t="n">
        <v>1989</v>
      </c>
      <c r="G1158" s="7" t="s">
        <v>2772</v>
      </c>
    </row>
    <row r="1159" customFormat="false" ht="13.8" hidden="false" customHeight="false" outlineLevel="0" collapsed="false">
      <c r="A1159" s="4" t="s">
        <v>52</v>
      </c>
      <c r="B1159" s="22" t="s">
        <v>2773</v>
      </c>
      <c r="C1159" s="28" t="s">
        <v>2451</v>
      </c>
      <c r="D1159" s="28" t="s">
        <v>802</v>
      </c>
      <c r="E1159" s="28" t="s">
        <v>1709</v>
      </c>
      <c r="F1159" s="4" t="n">
        <v>1989</v>
      </c>
      <c r="G1159" s="7" t="s">
        <v>2774</v>
      </c>
    </row>
    <row r="1160" customFormat="false" ht="13.8" hidden="false" customHeight="false" outlineLevel="0" collapsed="false">
      <c r="A1160" s="4" t="s">
        <v>52</v>
      </c>
      <c r="B1160" s="22" t="s">
        <v>2775</v>
      </c>
      <c r="C1160" s="28" t="s">
        <v>2130</v>
      </c>
      <c r="D1160" s="28" t="s">
        <v>1214</v>
      </c>
      <c r="E1160" s="28" t="s">
        <v>901</v>
      </c>
      <c r="F1160" s="4" t="n">
        <v>1989</v>
      </c>
      <c r="G1160" s="7" t="s">
        <v>2776</v>
      </c>
    </row>
    <row r="1161" customFormat="false" ht="13.8" hidden="false" customHeight="false" outlineLevel="0" collapsed="false">
      <c r="A1161" s="4" t="s">
        <v>52</v>
      </c>
      <c r="B1161" s="22" t="s">
        <v>2777</v>
      </c>
      <c r="C1161" s="28" t="s">
        <v>2568</v>
      </c>
      <c r="D1161" s="28" t="s">
        <v>1176</v>
      </c>
      <c r="E1161" s="28" t="s">
        <v>474</v>
      </c>
      <c r="F1161" s="4" t="n">
        <v>1989</v>
      </c>
      <c r="G1161" s="7" t="s">
        <v>2778</v>
      </c>
    </row>
    <row r="1162" customFormat="false" ht="13.8" hidden="false" customHeight="false" outlineLevel="0" collapsed="false">
      <c r="A1162" s="4" t="s">
        <v>52</v>
      </c>
      <c r="B1162" s="28" t="s">
        <v>2779</v>
      </c>
      <c r="C1162" s="28" t="s">
        <v>2289</v>
      </c>
      <c r="D1162" s="22"/>
      <c r="E1162" s="22" t="s">
        <v>1409</v>
      </c>
      <c r="F1162" s="4" t="n">
        <v>1989</v>
      </c>
      <c r="G1162" s="7" t="s">
        <v>2780</v>
      </c>
    </row>
    <row r="1163" customFormat="false" ht="13.8" hidden="false" customHeight="false" outlineLevel="0" collapsed="false">
      <c r="A1163" s="4" t="s">
        <v>52</v>
      </c>
      <c r="B1163" s="22" t="s">
        <v>2781</v>
      </c>
      <c r="C1163" s="28" t="s">
        <v>2782</v>
      </c>
      <c r="D1163" s="28" t="s">
        <v>463</v>
      </c>
      <c r="E1163" s="28" t="s">
        <v>1430</v>
      </c>
      <c r="F1163" s="4" t="n">
        <v>1989</v>
      </c>
      <c r="G1163" s="7" t="s">
        <v>2783</v>
      </c>
    </row>
    <row r="1164" customFormat="false" ht="13.8" hidden="false" customHeight="false" outlineLevel="0" collapsed="false">
      <c r="A1164" s="4" t="s">
        <v>52</v>
      </c>
      <c r="B1164" s="22" t="s">
        <v>39</v>
      </c>
      <c r="C1164" s="28" t="s">
        <v>654</v>
      </c>
      <c r="D1164" s="28"/>
      <c r="E1164" s="28" t="s">
        <v>2723</v>
      </c>
      <c r="F1164" s="4" t="n">
        <v>1989</v>
      </c>
      <c r="G1164" s="7" t="s">
        <v>2784</v>
      </c>
    </row>
    <row r="1165" customFormat="false" ht="13.8" hidden="false" customHeight="false" outlineLevel="0" collapsed="false">
      <c r="A1165" s="4" t="s">
        <v>52</v>
      </c>
      <c r="B1165" s="22" t="s">
        <v>2785</v>
      </c>
      <c r="C1165" s="28" t="s">
        <v>710</v>
      </c>
      <c r="D1165" s="28" t="s">
        <v>734</v>
      </c>
      <c r="E1165" s="28" t="s">
        <v>1054</v>
      </c>
      <c r="F1165" s="4" t="n">
        <v>1989</v>
      </c>
      <c r="G1165" s="7" t="s">
        <v>2786</v>
      </c>
    </row>
    <row r="1166" customFormat="false" ht="13.8" hidden="false" customHeight="false" outlineLevel="0" collapsed="false">
      <c r="A1166" s="4" t="s">
        <v>52</v>
      </c>
      <c r="B1166" s="22" t="s">
        <v>2787</v>
      </c>
      <c r="C1166" s="28" t="s">
        <v>409</v>
      </c>
      <c r="D1166" s="28" t="s">
        <v>417</v>
      </c>
      <c r="E1166" s="28" t="s">
        <v>2477</v>
      </c>
      <c r="F1166" s="4" t="n">
        <v>1989</v>
      </c>
      <c r="G1166" s="7" t="s">
        <v>2788</v>
      </c>
    </row>
    <row r="1167" customFormat="false" ht="13.8" hidden="false" customHeight="false" outlineLevel="0" collapsed="false">
      <c r="A1167" s="4" t="s">
        <v>52</v>
      </c>
      <c r="B1167" s="22" t="s">
        <v>2789</v>
      </c>
      <c r="C1167" s="28" t="s">
        <v>2790</v>
      </c>
      <c r="D1167" s="28"/>
      <c r="E1167" s="28" t="s">
        <v>1135</v>
      </c>
      <c r="F1167" s="4" t="n">
        <v>1989</v>
      </c>
      <c r="G1167" s="7" t="s">
        <v>2791</v>
      </c>
    </row>
    <row r="1168" customFormat="false" ht="13.8" hidden="false" customHeight="false" outlineLevel="0" collapsed="false">
      <c r="A1168" s="4" t="s">
        <v>245</v>
      </c>
      <c r="B1168" s="22" t="s">
        <v>2792</v>
      </c>
      <c r="C1168" s="28" t="s">
        <v>1318</v>
      </c>
      <c r="D1168" s="28" t="s">
        <v>466</v>
      </c>
      <c r="E1168" s="28" t="s">
        <v>1329</v>
      </c>
      <c r="F1168" s="4" t="n">
        <v>1989</v>
      </c>
      <c r="G1168" s="7" t="s">
        <v>2793</v>
      </c>
    </row>
    <row r="1169" customFormat="false" ht="13.8" hidden="false" customHeight="false" outlineLevel="0" collapsed="false">
      <c r="A1169" s="4" t="s">
        <v>245</v>
      </c>
      <c r="B1169" s="22" t="s">
        <v>46</v>
      </c>
      <c r="C1169" s="28" t="s">
        <v>66</v>
      </c>
      <c r="D1169" s="28" t="s">
        <v>347</v>
      </c>
      <c r="E1169" s="28" t="s">
        <v>820</v>
      </c>
      <c r="F1169" s="4" t="n">
        <v>1989</v>
      </c>
      <c r="G1169" s="7" t="s">
        <v>2794</v>
      </c>
    </row>
    <row r="1170" customFormat="false" ht="13.8" hidden="false" customHeight="false" outlineLevel="0" collapsed="false">
      <c r="A1170" s="4" t="s">
        <v>245</v>
      </c>
      <c r="B1170" s="22" t="s">
        <v>2795</v>
      </c>
      <c r="C1170" s="28" t="s">
        <v>2438</v>
      </c>
      <c r="D1170" s="28" t="s">
        <v>2281</v>
      </c>
      <c r="E1170" s="28" t="s">
        <v>788</v>
      </c>
      <c r="F1170" s="4" t="n">
        <v>1989</v>
      </c>
      <c r="G1170" s="7" t="s">
        <v>2796</v>
      </c>
    </row>
    <row r="1171" customFormat="false" ht="13.8" hidden="false" customHeight="false" outlineLevel="0" collapsed="false">
      <c r="A1171" s="4" t="s">
        <v>245</v>
      </c>
      <c r="B1171" s="28" t="s">
        <v>2797</v>
      </c>
      <c r="C1171" s="28" t="s">
        <v>2527</v>
      </c>
      <c r="D1171" s="28"/>
      <c r="E1171" s="28" t="s">
        <v>2759</v>
      </c>
      <c r="F1171" s="4" t="n">
        <v>1989</v>
      </c>
      <c r="G1171" s="7" t="s">
        <v>2798</v>
      </c>
    </row>
    <row r="1172" customFormat="false" ht="13.8" hidden="false" customHeight="false" outlineLevel="0" collapsed="false">
      <c r="A1172" s="4" t="s">
        <v>245</v>
      </c>
      <c r="B1172" s="22" t="s">
        <v>2799</v>
      </c>
      <c r="C1172" s="28" t="s">
        <v>109</v>
      </c>
      <c r="D1172" s="28" t="s">
        <v>571</v>
      </c>
      <c r="E1172" s="28" t="s">
        <v>293</v>
      </c>
      <c r="F1172" s="4" t="n">
        <v>1989</v>
      </c>
      <c r="G1172" s="7" t="s">
        <v>2800</v>
      </c>
    </row>
    <row r="1173" customFormat="false" ht="13.8" hidden="false" customHeight="false" outlineLevel="0" collapsed="false">
      <c r="A1173" s="4" t="s">
        <v>245</v>
      </c>
      <c r="B1173" s="22" t="s">
        <v>2801</v>
      </c>
      <c r="C1173" s="28" t="s">
        <v>54</v>
      </c>
      <c r="D1173" s="28" t="s">
        <v>895</v>
      </c>
      <c r="E1173" s="28" t="s">
        <v>2723</v>
      </c>
      <c r="F1173" s="4" t="n">
        <v>1989</v>
      </c>
      <c r="G1173" s="7" t="s">
        <v>2802</v>
      </c>
    </row>
    <row r="1174" customFormat="false" ht="13.8" hidden="false" customHeight="false" outlineLevel="0" collapsed="false">
      <c r="A1174" s="4" t="s">
        <v>245</v>
      </c>
      <c r="B1174" s="7" t="s">
        <v>2803</v>
      </c>
      <c r="C1174" s="7" t="s">
        <v>2804</v>
      </c>
      <c r="D1174" s="7"/>
      <c r="E1174" s="7" t="s">
        <v>1054</v>
      </c>
      <c r="F1174" s="4" t="n">
        <v>1989</v>
      </c>
      <c r="G1174" s="7" t="s">
        <v>2805</v>
      </c>
    </row>
    <row r="1175" customFormat="false" ht="13.8" hidden="false" customHeight="false" outlineLevel="0" collapsed="false">
      <c r="A1175" s="4" t="s">
        <v>245</v>
      </c>
      <c r="B1175" s="22" t="s">
        <v>2806</v>
      </c>
      <c r="C1175" s="28" t="s">
        <v>2807</v>
      </c>
      <c r="D1175" s="28" t="s">
        <v>1457</v>
      </c>
      <c r="E1175" s="28" t="s">
        <v>2808</v>
      </c>
      <c r="F1175" s="4" t="n">
        <v>1989</v>
      </c>
      <c r="G1175" s="7" t="s">
        <v>2809</v>
      </c>
    </row>
    <row r="1176" customFormat="false" ht="13.8" hidden="false" customHeight="false" outlineLevel="0" collapsed="false">
      <c r="A1176" s="4" t="s">
        <v>245</v>
      </c>
      <c r="B1176" s="28" t="s">
        <v>2810</v>
      </c>
      <c r="C1176" s="28" t="s">
        <v>238</v>
      </c>
      <c r="D1176" s="22"/>
      <c r="E1176" s="22" t="s">
        <v>1329</v>
      </c>
      <c r="F1176" s="4" t="n">
        <v>1989</v>
      </c>
      <c r="G1176" s="7" t="s">
        <v>2811</v>
      </c>
    </row>
    <row r="1177" customFormat="false" ht="13.8" hidden="false" customHeight="false" outlineLevel="0" collapsed="false">
      <c r="A1177" s="4" t="s">
        <v>245</v>
      </c>
      <c r="B1177" s="7" t="s">
        <v>2065</v>
      </c>
      <c r="C1177" s="7" t="s">
        <v>1437</v>
      </c>
      <c r="D1177" s="7" t="s">
        <v>2066</v>
      </c>
      <c r="E1177" s="7" t="s">
        <v>1135</v>
      </c>
      <c r="F1177" s="4" t="n">
        <v>1989</v>
      </c>
      <c r="G1177" s="7" t="s">
        <v>2812</v>
      </c>
    </row>
    <row r="1178" customFormat="false" ht="13.8" hidden="false" customHeight="false" outlineLevel="0" collapsed="false">
      <c r="A1178" s="4" t="s">
        <v>245</v>
      </c>
      <c r="B1178" s="22" t="s">
        <v>2813</v>
      </c>
      <c r="C1178" s="28" t="s">
        <v>54</v>
      </c>
      <c r="D1178" s="28" t="s">
        <v>552</v>
      </c>
      <c r="E1178" s="28" t="s">
        <v>347</v>
      </c>
      <c r="F1178" s="4" t="n">
        <v>1989</v>
      </c>
      <c r="G1178" s="7" t="s">
        <v>2814</v>
      </c>
    </row>
    <row r="1179" customFormat="false" ht="13.8" hidden="false" customHeight="false" outlineLevel="0" collapsed="false">
      <c r="A1179" s="4" t="s">
        <v>245</v>
      </c>
      <c r="B1179" s="22" t="s">
        <v>534</v>
      </c>
      <c r="C1179" s="28" t="s">
        <v>238</v>
      </c>
      <c r="D1179" s="28" t="s">
        <v>811</v>
      </c>
      <c r="E1179" s="28" t="s">
        <v>593</v>
      </c>
      <c r="F1179" s="4" t="n">
        <v>1989</v>
      </c>
      <c r="G1179" s="7" t="s">
        <v>2815</v>
      </c>
    </row>
    <row r="1180" customFormat="false" ht="13.8" hidden="false" customHeight="false" outlineLevel="0" collapsed="false">
      <c r="A1180" s="4" t="s">
        <v>245</v>
      </c>
      <c r="B1180" s="22" t="s">
        <v>2816</v>
      </c>
      <c r="C1180" s="28" t="s">
        <v>2817</v>
      </c>
      <c r="D1180" s="28" t="s">
        <v>2818</v>
      </c>
      <c r="E1180" s="28" t="s">
        <v>798</v>
      </c>
      <c r="F1180" s="4" t="n">
        <v>1989</v>
      </c>
      <c r="G1180" s="30" t="s">
        <v>2819</v>
      </c>
    </row>
    <row r="1182" customFormat="false" ht="13.8" hidden="false" customHeight="false" outlineLevel="0" collapsed="false">
      <c r="A1182" s="4" t="s">
        <v>52</v>
      </c>
      <c r="B1182" s="22" t="s">
        <v>2820</v>
      </c>
      <c r="C1182" s="28" t="s">
        <v>2821</v>
      </c>
      <c r="D1182" s="28" t="s">
        <v>487</v>
      </c>
      <c r="E1182" s="28" t="s">
        <v>1430</v>
      </c>
      <c r="F1182" s="4" t="n">
        <v>1990</v>
      </c>
      <c r="G1182" s="7" t="s">
        <v>2822</v>
      </c>
    </row>
    <row r="1183" customFormat="false" ht="13.8" hidden="false" customHeight="false" outlineLevel="0" collapsed="false">
      <c r="A1183" s="4" t="s">
        <v>52</v>
      </c>
      <c r="B1183" s="22" t="s">
        <v>434</v>
      </c>
      <c r="C1183" s="28" t="s">
        <v>321</v>
      </c>
      <c r="D1183" s="28" t="s">
        <v>2823</v>
      </c>
      <c r="E1183" s="28" t="s">
        <v>28</v>
      </c>
      <c r="F1183" s="4" t="n">
        <v>1990</v>
      </c>
      <c r="G1183" s="7" t="s">
        <v>2824</v>
      </c>
    </row>
    <row r="1184" customFormat="false" ht="13.8" hidden="false" customHeight="false" outlineLevel="0" collapsed="false">
      <c r="A1184" s="4" t="s">
        <v>52</v>
      </c>
      <c r="B1184" s="22" t="s">
        <v>2825</v>
      </c>
      <c r="C1184" s="28" t="s">
        <v>2826</v>
      </c>
      <c r="D1184" s="28" t="s">
        <v>734</v>
      </c>
      <c r="E1184" s="28" t="s">
        <v>1418</v>
      </c>
      <c r="F1184" s="4" t="n">
        <v>1990</v>
      </c>
      <c r="G1184" s="7" t="s">
        <v>2827</v>
      </c>
    </row>
    <row r="1185" customFormat="false" ht="13.8" hidden="false" customHeight="false" outlineLevel="0" collapsed="false">
      <c r="A1185" s="4" t="s">
        <v>52</v>
      </c>
      <c r="B1185" s="22" t="s">
        <v>2684</v>
      </c>
      <c r="C1185" s="28" t="s">
        <v>2519</v>
      </c>
      <c r="D1185" s="28" t="s">
        <v>130</v>
      </c>
      <c r="E1185" s="28" t="s">
        <v>940</v>
      </c>
      <c r="F1185" s="4" t="n">
        <v>1990</v>
      </c>
      <c r="G1185" s="7" t="s">
        <v>2828</v>
      </c>
    </row>
    <row r="1186" customFormat="false" ht="13.8" hidden="false" customHeight="false" outlineLevel="0" collapsed="false">
      <c r="A1186" s="4" t="s">
        <v>52</v>
      </c>
      <c r="B1186" s="28" t="s">
        <v>2829</v>
      </c>
      <c r="C1186" s="28" t="s">
        <v>2830</v>
      </c>
      <c r="D1186" s="22"/>
      <c r="E1186" s="22" t="s">
        <v>2759</v>
      </c>
      <c r="F1186" s="4" t="n">
        <v>1990</v>
      </c>
      <c r="G1186" s="7" t="s">
        <v>2831</v>
      </c>
    </row>
    <row r="1187" customFormat="false" ht="13.8" hidden="false" customHeight="false" outlineLevel="0" collapsed="false">
      <c r="A1187" s="4" t="s">
        <v>52</v>
      </c>
      <c r="B1187" s="22" t="s">
        <v>2832</v>
      </c>
      <c r="C1187" s="28" t="s">
        <v>2833</v>
      </c>
      <c r="D1187" s="28" t="s">
        <v>2834</v>
      </c>
      <c r="E1187" s="28" t="s">
        <v>820</v>
      </c>
      <c r="F1187" s="4" t="n">
        <v>1990</v>
      </c>
      <c r="G1187" s="7" t="s">
        <v>2835</v>
      </c>
    </row>
    <row r="1188" customFormat="false" ht="13.8" hidden="false" customHeight="false" outlineLevel="0" collapsed="false">
      <c r="A1188" s="4" t="s">
        <v>52</v>
      </c>
      <c r="B1188" s="22" t="s">
        <v>2836</v>
      </c>
      <c r="C1188" s="28" t="s">
        <v>2837</v>
      </c>
      <c r="D1188" s="28"/>
      <c r="E1188" s="28" t="s">
        <v>1854</v>
      </c>
      <c r="F1188" s="4" t="n">
        <v>1990</v>
      </c>
      <c r="G1188" s="7" t="s">
        <v>2838</v>
      </c>
    </row>
    <row r="1189" customFormat="false" ht="13.8" hidden="false" customHeight="false" outlineLevel="0" collapsed="false">
      <c r="A1189" s="4" t="s">
        <v>52</v>
      </c>
      <c r="B1189" s="22" t="s">
        <v>2839</v>
      </c>
      <c r="C1189" s="28" t="s">
        <v>109</v>
      </c>
      <c r="D1189" s="28" t="s">
        <v>463</v>
      </c>
      <c r="E1189" s="28" t="s">
        <v>1672</v>
      </c>
      <c r="F1189" s="4" t="n">
        <v>1990</v>
      </c>
      <c r="G1189" s="7" t="s">
        <v>2840</v>
      </c>
    </row>
    <row r="1190" customFormat="false" ht="13.8" hidden="false" customHeight="false" outlineLevel="0" collapsed="false">
      <c r="A1190" s="4" t="s">
        <v>52</v>
      </c>
      <c r="B1190" s="28" t="s">
        <v>2841</v>
      </c>
      <c r="C1190" s="28" t="s">
        <v>409</v>
      </c>
      <c r="D1190" s="22"/>
      <c r="E1190" s="22" t="s">
        <v>2842</v>
      </c>
      <c r="F1190" s="4" t="n">
        <v>1990</v>
      </c>
      <c r="G1190" s="7" t="s">
        <v>2843</v>
      </c>
    </row>
    <row r="1191" customFormat="false" ht="13.8" hidden="false" customHeight="false" outlineLevel="0" collapsed="false">
      <c r="A1191" s="4" t="s">
        <v>52</v>
      </c>
      <c r="B1191" s="22" t="s">
        <v>2844</v>
      </c>
      <c r="C1191" s="28" t="s">
        <v>2845</v>
      </c>
      <c r="D1191" s="28" t="s">
        <v>1214</v>
      </c>
      <c r="E1191" s="28" t="s">
        <v>788</v>
      </c>
      <c r="F1191" s="4" t="n">
        <v>1990</v>
      </c>
      <c r="G1191" s="7" t="s">
        <v>2846</v>
      </c>
    </row>
    <row r="1192" customFormat="false" ht="13.8" hidden="false" customHeight="false" outlineLevel="0" collapsed="false">
      <c r="A1192" s="4" t="s">
        <v>52</v>
      </c>
      <c r="B1192" s="28" t="s">
        <v>2847</v>
      </c>
      <c r="C1192" s="28" t="s">
        <v>654</v>
      </c>
      <c r="D1192" s="22" t="s">
        <v>461</v>
      </c>
      <c r="E1192" s="22" t="s">
        <v>343</v>
      </c>
      <c r="F1192" s="4" t="n">
        <v>1990</v>
      </c>
      <c r="G1192" s="7" t="s">
        <v>2848</v>
      </c>
    </row>
    <row r="1193" customFormat="false" ht="13.8" hidden="false" customHeight="false" outlineLevel="0" collapsed="false">
      <c r="A1193" s="4" t="s">
        <v>52</v>
      </c>
      <c r="B1193" s="22" t="s">
        <v>2849</v>
      </c>
      <c r="C1193" s="28" t="s">
        <v>2850</v>
      </c>
      <c r="D1193" s="28" t="s">
        <v>463</v>
      </c>
      <c r="E1193" s="28" t="s">
        <v>1418</v>
      </c>
      <c r="F1193" s="4" t="n">
        <v>1990</v>
      </c>
      <c r="G1193" s="7" t="s">
        <v>2851</v>
      </c>
    </row>
    <row r="1194" customFormat="false" ht="13.8" hidden="false" customHeight="false" outlineLevel="0" collapsed="false">
      <c r="A1194" s="4" t="s">
        <v>52</v>
      </c>
      <c r="B1194" s="22" t="s">
        <v>2852</v>
      </c>
      <c r="C1194" s="28" t="s">
        <v>1593</v>
      </c>
      <c r="D1194" s="28" t="s">
        <v>1942</v>
      </c>
      <c r="E1194" s="28" t="s">
        <v>1132</v>
      </c>
      <c r="F1194" s="4" t="n">
        <v>1990</v>
      </c>
      <c r="G1194" s="7" t="s">
        <v>2853</v>
      </c>
    </row>
    <row r="1195" customFormat="false" ht="13.8" hidden="false" customHeight="false" outlineLevel="0" collapsed="false">
      <c r="A1195" s="4" t="s">
        <v>52</v>
      </c>
      <c r="B1195" s="28" t="s">
        <v>2854</v>
      </c>
      <c r="C1195" s="28" t="s">
        <v>2855</v>
      </c>
      <c r="D1195" s="22"/>
      <c r="E1195" s="22" t="s">
        <v>1132</v>
      </c>
      <c r="F1195" s="4" t="n">
        <v>1990</v>
      </c>
      <c r="G1195" s="7" t="s">
        <v>2856</v>
      </c>
    </row>
    <row r="1196" customFormat="false" ht="13.8" hidden="false" customHeight="false" outlineLevel="0" collapsed="false">
      <c r="A1196" s="4" t="s">
        <v>52</v>
      </c>
      <c r="B1196" s="22" t="s">
        <v>347</v>
      </c>
      <c r="C1196" s="28" t="s">
        <v>343</v>
      </c>
      <c r="D1196" s="28" t="s">
        <v>2857</v>
      </c>
      <c r="E1196" s="7" t="s">
        <v>10</v>
      </c>
      <c r="F1196" s="4" t="n">
        <v>1990</v>
      </c>
      <c r="G1196" s="7" t="s">
        <v>2858</v>
      </c>
    </row>
    <row r="1197" customFormat="false" ht="13.8" hidden="false" customHeight="false" outlineLevel="0" collapsed="false">
      <c r="A1197" s="4" t="s">
        <v>52</v>
      </c>
      <c r="B1197" s="22" t="s">
        <v>2859</v>
      </c>
      <c r="C1197" s="28" t="s">
        <v>2860</v>
      </c>
      <c r="D1197" s="28" t="s">
        <v>711</v>
      </c>
      <c r="E1197" s="28" t="s">
        <v>2508</v>
      </c>
      <c r="F1197" s="4" t="n">
        <v>1990</v>
      </c>
      <c r="G1197" s="7" t="s">
        <v>2861</v>
      </c>
    </row>
    <row r="1198" customFormat="false" ht="13.8" hidden="false" customHeight="false" outlineLevel="0" collapsed="false">
      <c r="A1198" s="4" t="s">
        <v>52</v>
      </c>
      <c r="B1198" s="28" t="s">
        <v>2862</v>
      </c>
      <c r="C1198" s="28" t="s">
        <v>66</v>
      </c>
      <c r="D1198" s="22"/>
      <c r="E1198" s="22" t="s">
        <v>2477</v>
      </c>
      <c r="F1198" s="4" t="n">
        <v>1990</v>
      </c>
      <c r="G1198" s="7" t="s">
        <v>2863</v>
      </c>
    </row>
    <row r="1199" customFormat="false" ht="13.8" hidden="false" customHeight="false" outlineLevel="0" collapsed="false">
      <c r="A1199" s="4" t="s">
        <v>52</v>
      </c>
      <c r="B1199" s="22" t="s">
        <v>2864</v>
      </c>
      <c r="C1199" s="28" t="s">
        <v>2865</v>
      </c>
      <c r="D1199" s="28" t="s">
        <v>238</v>
      </c>
      <c r="E1199" s="28" t="s">
        <v>2566</v>
      </c>
      <c r="F1199" s="4" t="n">
        <v>1990</v>
      </c>
      <c r="G1199" s="7" t="s">
        <v>2866</v>
      </c>
    </row>
    <row r="1200" customFormat="false" ht="13.8" hidden="false" customHeight="false" outlineLevel="0" collapsed="false">
      <c r="A1200" s="4" t="s">
        <v>52</v>
      </c>
      <c r="B1200" s="22" t="s">
        <v>2867</v>
      </c>
      <c r="C1200" s="28" t="s">
        <v>151</v>
      </c>
      <c r="D1200" s="28" t="s">
        <v>519</v>
      </c>
      <c r="E1200" s="28" t="s">
        <v>293</v>
      </c>
      <c r="F1200" s="4" t="n">
        <v>1990</v>
      </c>
      <c r="G1200" s="7" t="s">
        <v>2868</v>
      </c>
    </row>
    <row r="1201" customFormat="false" ht="13.8" hidden="false" customHeight="false" outlineLevel="0" collapsed="false">
      <c r="A1201" s="4" t="s">
        <v>52</v>
      </c>
      <c r="B1201" s="22" t="s">
        <v>2869</v>
      </c>
      <c r="C1201" s="28" t="s">
        <v>711</v>
      </c>
      <c r="D1201" s="28" t="s">
        <v>417</v>
      </c>
      <c r="E1201" s="28" t="s">
        <v>1672</v>
      </c>
      <c r="F1201" s="4" t="n">
        <v>1990</v>
      </c>
      <c r="G1201" s="7" t="s">
        <v>2870</v>
      </c>
    </row>
    <row r="1202" customFormat="false" ht="13.8" hidden="false" customHeight="false" outlineLevel="0" collapsed="false">
      <c r="A1202" s="4" t="s">
        <v>52</v>
      </c>
      <c r="B1202" s="28" t="s">
        <v>2871</v>
      </c>
      <c r="C1202" s="28" t="s">
        <v>19</v>
      </c>
      <c r="D1202" s="22"/>
      <c r="E1202" s="22" t="s">
        <v>2508</v>
      </c>
      <c r="F1202" s="4" t="n">
        <v>1990</v>
      </c>
      <c r="G1202" s="7" t="s">
        <v>2872</v>
      </c>
    </row>
    <row r="1203" customFormat="false" ht="13.8" hidden="false" customHeight="false" outlineLevel="0" collapsed="false">
      <c r="A1203" s="4" t="s">
        <v>52</v>
      </c>
      <c r="B1203" s="22" t="s">
        <v>2873</v>
      </c>
      <c r="C1203" s="28" t="s">
        <v>2874</v>
      </c>
      <c r="D1203" s="28" t="s">
        <v>1898</v>
      </c>
      <c r="E1203" s="28" t="s">
        <v>2759</v>
      </c>
      <c r="F1203" s="4" t="n">
        <v>1990</v>
      </c>
      <c r="G1203" s="7" t="s">
        <v>2875</v>
      </c>
    </row>
    <row r="1204" customFormat="false" ht="13.8" hidden="false" customHeight="false" outlineLevel="0" collapsed="false">
      <c r="A1204" s="4" t="s">
        <v>52</v>
      </c>
      <c r="B1204" s="28" t="s">
        <v>2876</v>
      </c>
      <c r="C1204" s="28" t="s">
        <v>2877</v>
      </c>
      <c r="D1204" s="22"/>
      <c r="E1204" s="22" t="s">
        <v>347</v>
      </c>
      <c r="F1204" s="4" t="n">
        <v>1990</v>
      </c>
      <c r="G1204" s="7" t="s">
        <v>2878</v>
      </c>
    </row>
    <row r="1205" customFormat="false" ht="13.8" hidden="false" customHeight="false" outlineLevel="0" collapsed="false">
      <c r="A1205" s="4" t="s">
        <v>52</v>
      </c>
      <c r="B1205" s="28" t="s">
        <v>2879</v>
      </c>
      <c r="C1205" s="28" t="s">
        <v>2880</v>
      </c>
      <c r="D1205" s="22" t="s">
        <v>466</v>
      </c>
      <c r="E1205" s="22" t="s">
        <v>2508</v>
      </c>
      <c r="F1205" s="4" t="n">
        <v>1990</v>
      </c>
      <c r="G1205" s="7" t="str">
        <f aca="false">HYPERLINK("http://uwashingtonworldcatorgoffcampuslibwashingtonedu/title/land-use-regulation-property-and-the-law/oclc/23438762&amp;referer=brief_results","Land use regulation, property and the law")</f>
        <v>Land use regulation, property and the law</v>
      </c>
    </row>
    <row r="1206" customFormat="false" ht="13.8" hidden="false" customHeight="false" outlineLevel="0" collapsed="false">
      <c r="A1206" s="4" t="s">
        <v>245</v>
      </c>
      <c r="B1206" s="22" t="s">
        <v>2236</v>
      </c>
      <c r="C1206" s="28" t="s">
        <v>17</v>
      </c>
      <c r="D1206" s="28" t="s">
        <v>101</v>
      </c>
      <c r="E1206" s="28" t="s">
        <v>12</v>
      </c>
      <c r="F1206" s="4" t="n">
        <v>1990</v>
      </c>
      <c r="G1206" s="7" t="s">
        <v>2881</v>
      </c>
    </row>
    <row r="1207" customFormat="false" ht="13.8" hidden="false" customHeight="false" outlineLevel="0" collapsed="false">
      <c r="A1207" s="4" t="s">
        <v>245</v>
      </c>
      <c r="B1207" s="22" t="s">
        <v>2882</v>
      </c>
      <c r="C1207" s="28" t="s">
        <v>505</v>
      </c>
      <c r="D1207" s="28" t="s">
        <v>409</v>
      </c>
      <c r="E1207" s="28" t="s">
        <v>347</v>
      </c>
      <c r="F1207" s="4" t="n">
        <v>1990</v>
      </c>
      <c r="G1207" s="7" t="s">
        <v>2883</v>
      </c>
    </row>
    <row r="1208" customFormat="false" ht="13.8" hidden="false" customHeight="false" outlineLevel="0" collapsed="false">
      <c r="A1208" s="4" t="s">
        <v>245</v>
      </c>
      <c r="B1208" s="28" t="s">
        <v>2884</v>
      </c>
      <c r="C1208" s="28" t="s">
        <v>2885</v>
      </c>
      <c r="D1208" s="22"/>
      <c r="E1208" s="22" t="s">
        <v>1409</v>
      </c>
      <c r="F1208" s="4" t="n">
        <v>1990</v>
      </c>
      <c r="G1208" s="7" t="s">
        <v>2886</v>
      </c>
    </row>
    <row r="1209" customFormat="false" ht="13.8" hidden="false" customHeight="false" outlineLevel="0" collapsed="false">
      <c r="A1209" s="4" t="s">
        <v>245</v>
      </c>
      <c r="B1209" s="28" t="s">
        <v>422</v>
      </c>
      <c r="C1209" s="28" t="s">
        <v>2887</v>
      </c>
      <c r="D1209" s="22"/>
      <c r="E1209" s="22" t="s">
        <v>1673</v>
      </c>
      <c r="F1209" s="4" t="n">
        <v>1990</v>
      </c>
      <c r="G1209" s="7" t="s">
        <v>2888</v>
      </c>
    </row>
    <row r="1210" customFormat="false" ht="13.8" hidden="false" customHeight="false" outlineLevel="0" collapsed="false">
      <c r="A1210" s="4" t="s">
        <v>245</v>
      </c>
      <c r="B1210" s="22" t="s">
        <v>2785</v>
      </c>
      <c r="C1210" s="28" t="s">
        <v>710</v>
      </c>
      <c r="D1210" s="28" t="s">
        <v>734</v>
      </c>
      <c r="E1210" s="28" t="s">
        <v>1054</v>
      </c>
      <c r="F1210" s="4" t="n">
        <v>1990</v>
      </c>
      <c r="G1210" s="7" t="s">
        <v>2889</v>
      </c>
    </row>
    <row r="1211" customFormat="false" ht="13.8" hidden="false" customHeight="false" outlineLevel="0" collapsed="false">
      <c r="A1211" s="21"/>
      <c r="B1211" s="2"/>
      <c r="C1211" s="2"/>
      <c r="D1211" s="7"/>
      <c r="E1211" s="7"/>
    </row>
    <row r="1212" customFormat="false" ht="13.8" hidden="false" customHeight="false" outlineLevel="0" collapsed="false">
      <c r="A1212" s="4" t="s">
        <v>52</v>
      </c>
      <c r="B1212" s="28" t="s">
        <v>2890</v>
      </c>
      <c r="C1212" s="28" t="s">
        <v>2891</v>
      </c>
      <c r="D1212" s="22"/>
      <c r="E1212" s="22" t="s">
        <v>2759</v>
      </c>
      <c r="F1212" s="4" t="n">
        <v>1991</v>
      </c>
      <c r="G1212" s="7" t="s">
        <v>2892</v>
      </c>
    </row>
    <row r="1213" customFormat="false" ht="13.8" hidden="false" customHeight="false" outlineLevel="0" collapsed="false">
      <c r="A1213" s="4" t="s">
        <v>52</v>
      </c>
      <c r="B1213" s="22" t="s">
        <v>390</v>
      </c>
      <c r="C1213" s="28" t="s">
        <v>2893</v>
      </c>
      <c r="D1213" s="28" t="s">
        <v>238</v>
      </c>
      <c r="E1213" s="28" t="s">
        <v>293</v>
      </c>
      <c r="F1213" s="4" t="n">
        <v>1991</v>
      </c>
      <c r="G1213" s="7" t="s">
        <v>2894</v>
      </c>
    </row>
    <row r="1214" customFormat="false" ht="13.8" hidden="false" customHeight="false" outlineLevel="0" collapsed="false">
      <c r="A1214" s="4" t="s">
        <v>52</v>
      </c>
      <c r="B1214" s="22" t="s">
        <v>781</v>
      </c>
      <c r="C1214" s="28" t="s">
        <v>19</v>
      </c>
      <c r="D1214" s="28" t="s">
        <v>410</v>
      </c>
      <c r="E1214" s="28" t="s">
        <v>2340</v>
      </c>
      <c r="F1214" s="4" t="n">
        <v>1991</v>
      </c>
      <c r="G1214" s="7" t="s">
        <v>2895</v>
      </c>
    </row>
    <row r="1215" customFormat="false" ht="13.8" hidden="false" customHeight="false" outlineLevel="0" collapsed="false">
      <c r="A1215" s="4" t="s">
        <v>52</v>
      </c>
      <c r="B1215" s="22" t="s">
        <v>2896</v>
      </c>
      <c r="C1215" s="28" t="s">
        <v>619</v>
      </c>
      <c r="D1215" s="28" t="s">
        <v>435</v>
      </c>
      <c r="E1215" s="28" t="s">
        <v>1430</v>
      </c>
      <c r="F1215" s="4" t="n">
        <v>1991</v>
      </c>
      <c r="G1215" s="7" t="s">
        <v>2897</v>
      </c>
    </row>
    <row r="1216" customFormat="false" ht="13.8" hidden="false" customHeight="false" outlineLevel="0" collapsed="false">
      <c r="A1216" s="4" t="s">
        <v>52</v>
      </c>
      <c r="B1216" s="22" t="s">
        <v>2898</v>
      </c>
      <c r="C1216" s="28" t="s">
        <v>895</v>
      </c>
      <c r="D1216" s="28" t="s">
        <v>435</v>
      </c>
      <c r="E1216" s="28" t="s">
        <v>2176</v>
      </c>
      <c r="F1216" s="4" t="n">
        <v>1991</v>
      </c>
      <c r="G1216" s="7" t="s">
        <v>2899</v>
      </c>
    </row>
    <row r="1217" customFormat="false" ht="13.8" hidden="false" customHeight="false" outlineLevel="0" collapsed="false">
      <c r="A1217" s="4" t="s">
        <v>52</v>
      </c>
      <c r="B1217" s="22" t="s">
        <v>2900</v>
      </c>
      <c r="C1217" s="28" t="s">
        <v>2901</v>
      </c>
      <c r="D1217" s="28" t="s">
        <v>881</v>
      </c>
      <c r="E1217" s="28" t="s">
        <v>2477</v>
      </c>
      <c r="F1217" s="4" t="n">
        <v>1991</v>
      </c>
      <c r="G1217" s="7" t="s">
        <v>2902</v>
      </c>
    </row>
    <row r="1218" customFormat="false" ht="13.8" hidden="false" customHeight="false" outlineLevel="0" collapsed="false">
      <c r="A1218" s="4" t="s">
        <v>52</v>
      </c>
      <c r="B1218" s="22" t="s">
        <v>2903</v>
      </c>
      <c r="C1218" s="28" t="s">
        <v>101</v>
      </c>
      <c r="D1218" s="28" t="s">
        <v>165</v>
      </c>
      <c r="E1218" s="28" t="s">
        <v>798</v>
      </c>
      <c r="F1218" s="4" t="n">
        <v>1991</v>
      </c>
      <c r="G1218" s="7" t="s">
        <v>2904</v>
      </c>
    </row>
    <row r="1219" customFormat="false" ht="13.8" hidden="false" customHeight="false" outlineLevel="0" collapsed="false">
      <c r="A1219" s="4" t="s">
        <v>52</v>
      </c>
      <c r="B1219" s="22" t="s">
        <v>2905</v>
      </c>
      <c r="C1219" s="28" t="s">
        <v>2638</v>
      </c>
      <c r="D1219" s="28" t="s">
        <v>881</v>
      </c>
      <c r="E1219" s="28" t="s">
        <v>474</v>
      </c>
      <c r="F1219" s="4" t="n">
        <v>1991</v>
      </c>
      <c r="G1219" s="7" t="s">
        <v>2906</v>
      </c>
    </row>
    <row r="1220" customFormat="false" ht="13.8" hidden="false" customHeight="false" outlineLevel="0" collapsed="false">
      <c r="A1220" s="4" t="s">
        <v>52</v>
      </c>
      <c r="B1220" s="28" t="s">
        <v>2907</v>
      </c>
      <c r="C1220" s="28" t="s">
        <v>2908</v>
      </c>
      <c r="D1220" s="22"/>
      <c r="E1220" s="22" t="s">
        <v>2759</v>
      </c>
      <c r="F1220" s="4" t="n">
        <v>1991</v>
      </c>
      <c r="G1220" s="7" t="s">
        <v>2909</v>
      </c>
    </row>
    <row r="1221" customFormat="false" ht="13.8" hidden="false" customHeight="false" outlineLevel="0" collapsed="false">
      <c r="A1221" s="4" t="s">
        <v>52</v>
      </c>
      <c r="B1221" s="22" t="s">
        <v>2910</v>
      </c>
      <c r="C1221" s="28" t="s">
        <v>1722</v>
      </c>
      <c r="D1221" s="28" t="s">
        <v>2445</v>
      </c>
      <c r="E1221" s="28" t="s">
        <v>1479</v>
      </c>
      <c r="F1221" s="4" t="n">
        <v>1991</v>
      </c>
      <c r="G1221" s="7" t="s">
        <v>2911</v>
      </c>
    </row>
    <row r="1222" customFormat="false" ht="13.8" hidden="false" customHeight="false" outlineLevel="0" collapsed="false">
      <c r="A1222" s="4" t="s">
        <v>52</v>
      </c>
      <c r="B1222" s="22" t="s">
        <v>12</v>
      </c>
      <c r="C1222" s="28" t="s">
        <v>2145</v>
      </c>
      <c r="D1222" s="28" t="s">
        <v>463</v>
      </c>
      <c r="E1222" s="28" t="s">
        <v>293</v>
      </c>
      <c r="F1222" s="4" t="n">
        <v>1991</v>
      </c>
      <c r="G1222" s="7" t="s">
        <v>2912</v>
      </c>
    </row>
    <row r="1223" customFormat="false" ht="13.8" hidden="false" customHeight="false" outlineLevel="0" collapsed="false">
      <c r="A1223" s="4" t="s">
        <v>52</v>
      </c>
      <c r="B1223" s="22" t="s">
        <v>12</v>
      </c>
      <c r="C1223" s="28" t="s">
        <v>2913</v>
      </c>
      <c r="D1223" s="28" t="s">
        <v>552</v>
      </c>
      <c r="E1223" s="28" t="s">
        <v>343</v>
      </c>
      <c r="F1223" s="4" t="n">
        <v>1991</v>
      </c>
      <c r="G1223" s="7" t="s">
        <v>2914</v>
      </c>
    </row>
    <row r="1224" customFormat="false" ht="13.8" hidden="false" customHeight="false" outlineLevel="0" collapsed="false">
      <c r="A1224" s="4" t="s">
        <v>52</v>
      </c>
      <c r="B1224" s="22" t="s">
        <v>2445</v>
      </c>
      <c r="C1224" s="28" t="s">
        <v>2374</v>
      </c>
      <c r="D1224" s="28" t="s">
        <v>1907</v>
      </c>
      <c r="E1224" s="28" t="s">
        <v>474</v>
      </c>
      <c r="F1224" s="4" t="n">
        <v>1991</v>
      </c>
      <c r="G1224" s="7" t="s">
        <v>2915</v>
      </c>
    </row>
    <row r="1225" customFormat="false" ht="13.8" hidden="false" customHeight="false" outlineLevel="0" collapsed="false">
      <c r="A1225" s="4" t="s">
        <v>52</v>
      </c>
      <c r="B1225" s="22" t="s">
        <v>2916</v>
      </c>
      <c r="C1225" s="28" t="s">
        <v>1866</v>
      </c>
      <c r="D1225" s="28" t="s">
        <v>881</v>
      </c>
      <c r="E1225" s="28"/>
      <c r="F1225" s="4" t="n">
        <v>1991</v>
      </c>
      <c r="G1225" s="7" t="s">
        <v>2917</v>
      </c>
    </row>
    <row r="1226" customFormat="false" ht="13.8" hidden="false" customHeight="false" outlineLevel="0" collapsed="false">
      <c r="A1226" s="4" t="s">
        <v>52</v>
      </c>
      <c r="B1226" s="22" t="s">
        <v>2918</v>
      </c>
      <c r="C1226" s="28" t="s">
        <v>2656</v>
      </c>
      <c r="D1226" s="28" t="s">
        <v>1191</v>
      </c>
      <c r="E1226" s="28" t="s">
        <v>2919</v>
      </c>
      <c r="F1226" s="4" t="n">
        <v>1991</v>
      </c>
      <c r="G1226" s="7" t="s">
        <v>2920</v>
      </c>
    </row>
    <row r="1227" customFormat="false" ht="13.8" hidden="false" customHeight="false" outlineLevel="0" collapsed="false">
      <c r="A1227" s="4" t="s">
        <v>52</v>
      </c>
      <c r="B1227" s="22" t="s">
        <v>2921</v>
      </c>
      <c r="C1227" s="28" t="s">
        <v>2922</v>
      </c>
      <c r="D1227" s="28" t="s">
        <v>1191</v>
      </c>
      <c r="E1227" s="28" t="s">
        <v>1854</v>
      </c>
      <c r="F1227" s="4" t="n">
        <v>1991</v>
      </c>
      <c r="G1227" s="7" t="s">
        <v>2923</v>
      </c>
    </row>
    <row r="1228" customFormat="false" ht="13.8" hidden="false" customHeight="false" outlineLevel="0" collapsed="false">
      <c r="A1228" s="4" t="s">
        <v>52</v>
      </c>
      <c r="B1228" s="28" t="s">
        <v>2924</v>
      </c>
      <c r="C1228" s="28" t="s">
        <v>2925</v>
      </c>
      <c r="D1228" s="22"/>
      <c r="E1228" s="22" t="s">
        <v>347</v>
      </c>
      <c r="F1228" s="4" t="n">
        <v>1991</v>
      </c>
      <c r="G1228" s="7" t="s">
        <v>2926</v>
      </c>
    </row>
    <row r="1229" customFormat="false" ht="13.8" hidden="false" customHeight="false" outlineLevel="0" collapsed="false">
      <c r="A1229" s="4" t="s">
        <v>52</v>
      </c>
      <c r="B1229" s="22" t="s">
        <v>345</v>
      </c>
      <c r="C1229" s="28" t="s">
        <v>2247</v>
      </c>
      <c r="D1229" s="28" t="s">
        <v>881</v>
      </c>
      <c r="E1229" s="28" t="s">
        <v>343</v>
      </c>
      <c r="F1229" s="4" t="n">
        <v>1991</v>
      </c>
      <c r="G1229" s="7" t="s">
        <v>2927</v>
      </c>
    </row>
    <row r="1230" customFormat="false" ht="13.8" hidden="false" customHeight="false" outlineLevel="0" collapsed="false">
      <c r="A1230" s="4" t="s">
        <v>52</v>
      </c>
      <c r="B1230" s="22" t="s">
        <v>2928</v>
      </c>
      <c r="C1230" s="28" t="s">
        <v>1722</v>
      </c>
      <c r="D1230" s="28" t="s">
        <v>2929</v>
      </c>
      <c r="E1230" s="28" t="s">
        <v>2477</v>
      </c>
      <c r="F1230" s="4" t="n">
        <v>1991</v>
      </c>
      <c r="G1230" s="7" t="s">
        <v>2930</v>
      </c>
    </row>
    <row r="1231" customFormat="false" ht="13.8" hidden="false" customHeight="false" outlineLevel="0" collapsed="false">
      <c r="A1231" s="4" t="s">
        <v>52</v>
      </c>
      <c r="B1231" s="7" t="s">
        <v>2931</v>
      </c>
      <c r="C1231" s="7" t="s">
        <v>20</v>
      </c>
      <c r="D1231" s="7" t="s">
        <v>593</v>
      </c>
      <c r="E1231" s="7" t="s">
        <v>1013</v>
      </c>
      <c r="F1231" s="4" t="n">
        <v>1991</v>
      </c>
      <c r="G1231" s="7" t="s">
        <v>2932</v>
      </c>
    </row>
    <row r="1232" customFormat="false" ht="13.8" hidden="false" customHeight="false" outlineLevel="0" collapsed="false">
      <c r="A1232" s="4" t="s">
        <v>52</v>
      </c>
      <c r="B1232" s="22" t="s">
        <v>196</v>
      </c>
      <c r="C1232" s="28" t="s">
        <v>2451</v>
      </c>
      <c r="D1232" s="28" t="s">
        <v>1432</v>
      </c>
      <c r="E1232" s="28" t="s">
        <v>1854</v>
      </c>
      <c r="F1232" s="4" t="n">
        <v>1991</v>
      </c>
      <c r="G1232" s="7" t="s">
        <v>2933</v>
      </c>
    </row>
    <row r="1233" customFormat="false" ht="13.8" hidden="false" customHeight="false" outlineLevel="0" collapsed="false">
      <c r="A1233" s="4" t="s">
        <v>245</v>
      </c>
      <c r="B1233" s="28" t="s">
        <v>567</v>
      </c>
      <c r="C1233" s="28" t="s">
        <v>2934</v>
      </c>
      <c r="D1233" s="22"/>
      <c r="E1233" s="22" t="s">
        <v>343</v>
      </c>
      <c r="F1233" s="4" t="n">
        <v>1991</v>
      </c>
      <c r="G1233" s="7" t="s">
        <v>2935</v>
      </c>
    </row>
    <row r="1234" customFormat="false" ht="13.8" hidden="false" customHeight="false" outlineLevel="0" collapsed="false">
      <c r="A1234" s="4" t="s">
        <v>245</v>
      </c>
      <c r="B1234" s="22" t="s">
        <v>2936</v>
      </c>
      <c r="C1234" s="28" t="s">
        <v>2937</v>
      </c>
      <c r="D1234" s="28" t="s">
        <v>1458</v>
      </c>
      <c r="E1234" s="28" t="s">
        <v>901</v>
      </c>
      <c r="F1234" s="4" t="n">
        <v>1991</v>
      </c>
      <c r="G1234" s="7" t="s">
        <v>2938</v>
      </c>
    </row>
    <row r="1235" customFormat="false" ht="13.8" hidden="false" customHeight="false" outlineLevel="0" collapsed="false">
      <c r="A1235" s="4" t="s">
        <v>245</v>
      </c>
      <c r="B1235" s="28" t="s">
        <v>2939</v>
      </c>
      <c r="C1235" s="28" t="s">
        <v>2368</v>
      </c>
      <c r="D1235" s="22"/>
      <c r="E1235" s="22" t="s">
        <v>28</v>
      </c>
      <c r="F1235" s="4" t="n">
        <v>1991</v>
      </c>
      <c r="G1235" s="7" t="s">
        <v>2940</v>
      </c>
    </row>
    <row r="1236" customFormat="false" ht="13.8" hidden="false" customHeight="false" outlineLevel="0" collapsed="false">
      <c r="A1236" s="4" t="s">
        <v>245</v>
      </c>
      <c r="B1236" s="22" t="s">
        <v>847</v>
      </c>
      <c r="C1236" s="28" t="s">
        <v>309</v>
      </c>
      <c r="D1236" s="28" t="s">
        <v>17</v>
      </c>
      <c r="E1236" s="28" t="s">
        <v>28</v>
      </c>
      <c r="F1236" s="4" t="n">
        <v>1991</v>
      </c>
      <c r="G1236" s="7" t="s">
        <v>2941</v>
      </c>
    </row>
    <row r="1237" customFormat="false" ht="13.8" hidden="false" customHeight="false" outlineLevel="0" collapsed="false">
      <c r="A1237" s="4" t="s">
        <v>245</v>
      </c>
      <c r="B1237" s="22" t="s">
        <v>2942</v>
      </c>
      <c r="C1237" s="28" t="s">
        <v>2943</v>
      </c>
      <c r="D1237" s="28" t="s">
        <v>881</v>
      </c>
      <c r="E1237" s="28" t="s">
        <v>1054</v>
      </c>
      <c r="F1237" s="4" t="n">
        <v>1991</v>
      </c>
      <c r="G1237" s="7" t="s">
        <v>2944</v>
      </c>
    </row>
    <row r="1238" customFormat="false" ht="13.8" hidden="false" customHeight="false" outlineLevel="0" collapsed="false">
      <c r="A1238" s="4" t="s">
        <v>245</v>
      </c>
      <c r="B1238" s="22" t="s">
        <v>2945</v>
      </c>
      <c r="C1238" s="28" t="s">
        <v>1091</v>
      </c>
      <c r="D1238" s="28" t="s">
        <v>2946</v>
      </c>
      <c r="E1238" s="28" t="s">
        <v>1168</v>
      </c>
      <c r="F1238" s="4" t="n">
        <v>1991</v>
      </c>
      <c r="G1238" s="7" t="s">
        <v>2947</v>
      </c>
    </row>
    <row r="1239" customFormat="false" ht="13.8" hidden="false" customHeight="false" outlineLevel="0" collapsed="false">
      <c r="A1239" s="4" t="s">
        <v>245</v>
      </c>
      <c r="B1239" s="22" t="s">
        <v>258</v>
      </c>
      <c r="C1239" s="28" t="s">
        <v>2948</v>
      </c>
      <c r="D1239" s="28" t="s">
        <v>1898</v>
      </c>
      <c r="E1239" s="7" t="s">
        <v>10</v>
      </c>
      <c r="F1239" s="4" t="n">
        <v>1991</v>
      </c>
      <c r="G1239" s="7" t="s">
        <v>2949</v>
      </c>
    </row>
    <row r="1240" customFormat="false" ht="13.8" hidden="false" customHeight="false" outlineLevel="0" collapsed="false">
      <c r="A1240" s="4" t="s">
        <v>245</v>
      </c>
      <c r="B1240" s="28" t="s">
        <v>2950</v>
      </c>
      <c r="C1240" s="28" t="s">
        <v>2951</v>
      </c>
      <c r="D1240" s="22"/>
      <c r="E1240" s="22" t="s">
        <v>2690</v>
      </c>
      <c r="F1240" s="4" t="n">
        <v>1991</v>
      </c>
      <c r="G1240" s="7" t="s">
        <v>2952</v>
      </c>
    </row>
    <row r="1241" customFormat="false" ht="13.8" hidden="false" customHeight="false" outlineLevel="0" collapsed="false">
      <c r="A1241" s="4" t="s">
        <v>245</v>
      </c>
      <c r="B1241" s="22" t="s">
        <v>2155</v>
      </c>
      <c r="C1241" s="28" t="s">
        <v>2558</v>
      </c>
      <c r="D1241" s="28" t="s">
        <v>2559</v>
      </c>
      <c r="E1241" s="28" t="s">
        <v>1132</v>
      </c>
      <c r="F1241" s="4" t="n">
        <v>1991</v>
      </c>
      <c r="G1241" s="7" t="s">
        <v>2953</v>
      </c>
    </row>
    <row r="1242" customFormat="false" ht="13.8" hidden="false" customHeight="false" outlineLevel="0" collapsed="false">
      <c r="A1242" s="4" t="s">
        <v>245</v>
      </c>
      <c r="B1242" s="28" t="s">
        <v>2954</v>
      </c>
      <c r="C1242" s="28" t="s">
        <v>2955</v>
      </c>
      <c r="D1242" s="22"/>
      <c r="E1242" s="22" t="s">
        <v>2759</v>
      </c>
      <c r="F1242" s="4" t="n">
        <v>1991</v>
      </c>
      <c r="G1242" s="7" t="s">
        <v>2956</v>
      </c>
    </row>
    <row r="1243" customFormat="false" ht="13.8" hidden="false" customHeight="false" outlineLevel="0" collapsed="false">
      <c r="A1243" s="4" t="s">
        <v>245</v>
      </c>
      <c r="B1243" s="28" t="s">
        <v>2957</v>
      </c>
      <c r="C1243" s="28" t="s">
        <v>2958</v>
      </c>
      <c r="D1243" s="22"/>
      <c r="E1243" s="22" t="s">
        <v>1184</v>
      </c>
      <c r="F1243" s="4" t="n">
        <v>1991</v>
      </c>
      <c r="G1243" s="7" t="s">
        <v>2959</v>
      </c>
    </row>
    <row r="1244" customFormat="false" ht="13.8" hidden="false" customHeight="false" outlineLevel="0" collapsed="false">
      <c r="A1244" s="4" t="s">
        <v>245</v>
      </c>
      <c r="B1244" s="22" t="s">
        <v>2960</v>
      </c>
      <c r="C1244" s="28" t="s">
        <v>2961</v>
      </c>
      <c r="D1244" s="28" t="s">
        <v>2962</v>
      </c>
      <c r="E1244" s="28" t="s">
        <v>1168</v>
      </c>
      <c r="F1244" s="4" t="n">
        <v>1991</v>
      </c>
      <c r="G1244" s="7" t="s">
        <v>2963</v>
      </c>
    </row>
    <row r="1245" customFormat="false" ht="13.8" hidden="false" customHeight="false" outlineLevel="0" collapsed="false">
      <c r="A1245" s="4" t="s">
        <v>245</v>
      </c>
      <c r="B1245" s="28" t="s">
        <v>2964</v>
      </c>
      <c r="C1245" s="28" t="s">
        <v>2965</v>
      </c>
      <c r="D1245" s="22"/>
      <c r="E1245" s="22" t="s">
        <v>28</v>
      </c>
      <c r="F1245" s="4" t="n">
        <v>1991</v>
      </c>
      <c r="G1245" s="7" t="s">
        <v>2966</v>
      </c>
    </row>
    <row r="1246" customFormat="false" ht="13.8" hidden="false" customHeight="false" outlineLevel="0" collapsed="false">
      <c r="A1246" s="4" t="s">
        <v>245</v>
      </c>
      <c r="B1246" s="22" t="s">
        <v>1450</v>
      </c>
      <c r="C1246" s="28" t="s">
        <v>309</v>
      </c>
      <c r="D1246" s="28" t="s">
        <v>130</v>
      </c>
      <c r="E1246" s="28" t="s">
        <v>1013</v>
      </c>
      <c r="F1246" s="4" t="n">
        <v>1991</v>
      </c>
      <c r="G1246" s="7" t="s">
        <v>2967</v>
      </c>
    </row>
    <row r="1247" customFormat="false" ht="13.8" hidden="false" customHeight="false" outlineLevel="0" collapsed="false">
      <c r="A1247" s="4" t="s">
        <v>245</v>
      </c>
      <c r="B1247" s="22" t="s">
        <v>1452</v>
      </c>
      <c r="C1247" s="28" t="s">
        <v>101</v>
      </c>
      <c r="D1247" s="28" t="s">
        <v>881</v>
      </c>
      <c r="E1247" s="28" t="s">
        <v>2723</v>
      </c>
      <c r="F1247" s="4" t="n">
        <v>1991</v>
      </c>
      <c r="G1247" s="7" t="s">
        <v>2968</v>
      </c>
    </row>
    <row r="1248" customFormat="false" ht="13.8" hidden="false" customHeight="false" outlineLevel="0" collapsed="false">
      <c r="A1248" s="4" t="s">
        <v>52</v>
      </c>
      <c r="B1248" s="22" t="s">
        <v>729</v>
      </c>
      <c r="C1248" s="28" t="s">
        <v>309</v>
      </c>
      <c r="D1248" s="28" t="s">
        <v>101</v>
      </c>
      <c r="E1248" s="28" t="s">
        <v>1329</v>
      </c>
      <c r="F1248" s="4" t="n">
        <v>1992</v>
      </c>
      <c r="G1248" s="7" t="s">
        <v>2969</v>
      </c>
    </row>
    <row r="1249" customFormat="false" ht="13.8" hidden="false" customHeight="false" outlineLevel="0" collapsed="false">
      <c r="A1249" s="4" t="s">
        <v>52</v>
      </c>
      <c r="B1249" s="22" t="s">
        <v>2970</v>
      </c>
      <c r="C1249" s="28" t="s">
        <v>66</v>
      </c>
      <c r="D1249" s="28" t="s">
        <v>151</v>
      </c>
      <c r="E1249" s="7" t="s">
        <v>10</v>
      </c>
      <c r="F1249" s="4" t="n">
        <v>1992</v>
      </c>
      <c r="G1249" s="7" t="s">
        <v>2971</v>
      </c>
    </row>
    <row r="1250" customFormat="false" ht="13.8" hidden="false" customHeight="false" outlineLevel="0" collapsed="false">
      <c r="A1250" s="4" t="s">
        <v>52</v>
      </c>
      <c r="B1250" s="28" t="s">
        <v>2972</v>
      </c>
      <c r="C1250" s="28" t="s">
        <v>2973</v>
      </c>
      <c r="D1250" s="22"/>
      <c r="E1250" s="22" t="s">
        <v>798</v>
      </c>
      <c r="F1250" s="4" t="n">
        <v>1992</v>
      </c>
      <c r="G1250" s="7" t="s">
        <v>2974</v>
      </c>
    </row>
    <row r="1251" customFormat="false" ht="13.8" hidden="false" customHeight="false" outlineLevel="0" collapsed="false">
      <c r="A1251" s="4" t="s">
        <v>52</v>
      </c>
      <c r="B1251" s="22" t="s">
        <v>2975</v>
      </c>
      <c r="C1251" s="28" t="s">
        <v>1715</v>
      </c>
      <c r="D1251" s="28" t="s">
        <v>881</v>
      </c>
      <c r="E1251" s="28" t="s">
        <v>2477</v>
      </c>
      <c r="F1251" s="4" t="n">
        <v>1992</v>
      </c>
      <c r="G1251" s="7" t="s">
        <v>2976</v>
      </c>
    </row>
    <row r="1252" customFormat="false" ht="13.8" hidden="false" customHeight="false" outlineLevel="0" collapsed="false">
      <c r="A1252" s="4" t="s">
        <v>52</v>
      </c>
      <c r="B1252" s="28" t="s">
        <v>2977</v>
      </c>
      <c r="C1252" s="28" t="s">
        <v>2978</v>
      </c>
      <c r="D1252" s="22"/>
      <c r="E1252" s="22" t="s">
        <v>1418</v>
      </c>
      <c r="F1252" s="4" t="n">
        <v>1992</v>
      </c>
      <c r="G1252" s="7" t="s">
        <v>2979</v>
      </c>
    </row>
    <row r="1253" customFormat="false" ht="13.8" hidden="false" customHeight="false" outlineLevel="0" collapsed="false">
      <c r="A1253" s="4" t="s">
        <v>52</v>
      </c>
      <c r="B1253" s="28" t="s">
        <v>105</v>
      </c>
      <c r="C1253" s="28" t="s">
        <v>1715</v>
      </c>
      <c r="D1253" s="22"/>
      <c r="E1253" s="22" t="s">
        <v>1854</v>
      </c>
      <c r="F1253" s="4" t="n">
        <v>1992</v>
      </c>
      <c r="G1253" s="7" t="s">
        <v>2980</v>
      </c>
    </row>
    <row r="1254" customFormat="false" ht="13.8" hidden="false" customHeight="false" outlineLevel="0" collapsed="false">
      <c r="A1254" s="4" t="s">
        <v>52</v>
      </c>
      <c r="B1254" s="22" t="s">
        <v>2981</v>
      </c>
      <c r="C1254" s="28" t="s">
        <v>990</v>
      </c>
      <c r="D1254" s="28" t="s">
        <v>505</v>
      </c>
      <c r="E1254" s="28" t="s">
        <v>343</v>
      </c>
      <c r="F1254" s="4" t="n">
        <v>1992</v>
      </c>
      <c r="G1254" s="7" t="s">
        <v>2982</v>
      </c>
    </row>
    <row r="1255" customFormat="false" ht="13.8" hidden="false" customHeight="false" outlineLevel="0" collapsed="false">
      <c r="A1255" s="4" t="s">
        <v>52</v>
      </c>
      <c r="B1255" s="28" t="s">
        <v>2983</v>
      </c>
      <c r="C1255" s="28" t="s">
        <v>2833</v>
      </c>
      <c r="D1255" s="22"/>
      <c r="E1255" s="22" t="s">
        <v>798</v>
      </c>
      <c r="F1255" s="4" t="n">
        <v>1992</v>
      </c>
      <c r="G1255" s="7" t="s">
        <v>2984</v>
      </c>
    </row>
    <row r="1256" customFormat="false" ht="13.8" hidden="false" customHeight="false" outlineLevel="0" collapsed="false">
      <c r="A1256" s="4" t="s">
        <v>52</v>
      </c>
      <c r="B1256" s="29" t="s">
        <v>2447</v>
      </c>
      <c r="C1256" s="28" t="s">
        <v>2985</v>
      </c>
      <c r="D1256" s="22"/>
      <c r="E1256" s="22" t="s">
        <v>1184</v>
      </c>
      <c r="F1256" s="4" t="n">
        <v>1992</v>
      </c>
      <c r="G1256" s="7" t="s">
        <v>2986</v>
      </c>
    </row>
    <row r="1257" customFormat="false" ht="13.8" hidden="false" customHeight="false" outlineLevel="0" collapsed="false">
      <c r="A1257" s="4" t="s">
        <v>52</v>
      </c>
      <c r="B1257" s="22" t="s">
        <v>2987</v>
      </c>
      <c r="C1257" s="28" t="s">
        <v>2988</v>
      </c>
      <c r="D1257" s="28" t="s">
        <v>487</v>
      </c>
      <c r="E1257" s="28" t="s">
        <v>306</v>
      </c>
      <c r="F1257" s="4" t="n">
        <v>1992</v>
      </c>
      <c r="G1257" s="7" t="s">
        <v>2989</v>
      </c>
    </row>
    <row r="1258" customFormat="false" ht="13.8" hidden="false" customHeight="false" outlineLevel="0" collapsed="false">
      <c r="A1258" s="4" t="s">
        <v>52</v>
      </c>
      <c r="B1258" s="22" t="s">
        <v>2916</v>
      </c>
      <c r="C1258" s="28" t="s">
        <v>1866</v>
      </c>
      <c r="D1258" s="28" t="s">
        <v>1191</v>
      </c>
      <c r="E1258" s="28" t="s">
        <v>2990</v>
      </c>
      <c r="F1258" s="4" t="n">
        <v>1992</v>
      </c>
      <c r="G1258" s="7" t="s">
        <v>2917</v>
      </c>
    </row>
    <row r="1259" customFormat="false" ht="13.8" hidden="false" customHeight="false" outlineLevel="0" collapsed="false">
      <c r="A1259" s="4" t="s">
        <v>52</v>
      </c>
      <c r="B1259" s="28" t="s">
        <v>2991</v>
      </c>
      <c r="C1259" s="28" t="s">
        <v>2992</v>
      </c>
      <c r="D1259" s="22"/>
      <c r="E1259" s="22" t="s">
        <v>2759</v>
      </c>
      <c r="F1259" s="4" t="n">
        <v>1992</v>
      </c>
      <c r="G1259" s="7" t="s">
        <v>2993</v>
      </c>
    </row>
    <row r="1260" customFormat="false" ht="13.8" hidden="false" customHeight="false" outlineLevel="0" collapsed="false">
      <c r="A1260" s="4" t="s">
        <v>52</v>
      </c>
      <c r="B1260" s="22" t="s">
        <v>2994</v>
      </c>
      <c r="C1260" s="28" t="s">
        <v>2063</v>
      </c>
      <c r="D1260" s="28" t="s">
        <v>45</v>
      </c>
      <c r="E1260" s="28" t="s">
        <v>2188</v>
      </c>
      <c r="F1260" s="4" t="n">
        <v>1992</v>
      </c>
      <c r="G1260" s="7" t="s">
        <v>2995</v>
      </c>
    </row>
    <row r="1261" customFormat="false" ht="13.8" hidden="false" customHeight="false" outlineLevel="0" collapsed="false">
      <c r="A1261" s="4" t="s">
        <v>52</v>
      </c>
      <c r="B1261" s="22" t="s">
        <v>2996</v>
      </c>
      <c r="C1261" s="28" t="s">
        <v>309</v>
      </c>
      <c r="D1261" s="28" t="s">
        <v>466</v>
      </c>
      <c r="E1261" s="28" t="s">
        <v>2477</v>
      </c>
      <c r="F1261" s="4" t="n">
        <v>1992</v>
      </c>
      <c r="G1261" s="7" t="s">
        <v>2997</v>
      </c>
    </row>
    <row r="1262" customFormat="false" ht="13.8" hidden="false" customHeight="false" outlineLevel="0" collapsed="false">
      <c r="A1262" s="4" t="s">
        <v>52</v>
      </c>
      <c r="B1262" s="28" t="s">
        <v>2998</v>
      </c>
      <c r="C1262" s="28" t="s">
        <v>1722</v>
      </c>
      <c r="D1262" s="22" t="s">
        <v>467</v>
      </c>
      <c r="E1262" s="22" t="s">
        <v>1013</v>
      </c>
      <c r="F1262" s="4" t="n">
        <v>1992</v>
      </c>
      <c r="G1262" s="7" t="s">
        <v>2999</v>
      </c>
    </row>
    <row r="1263" customFormat="false" ht="13.8" hidden="false" customHeight="false" outlineLevel="0" collapsed="false">
      <c r="A1263" s="4" t="s">
        <v>52</v>
      </c>
      <c r="B1263" s="22" t="s">
        <v>3000</v>
      </c>
      <c r="C1263" s="28" t="s">
        <v>3001</v>
      </c>
      <c r="D1263" s="28" t="s">
        <v>3002</v>
      </c>
      <c r="E1263" s="28" t="s">
        <v>2188</v>
      </c>
      <c r="F1263" s="4" t="n">
        <v>1992</v>
      </c>
      <c r="G1263" s="7" t="s">
        <v>3003</v>
      </c>
    </row>
    <row r="1264" customFormat="false" ht="13.8" hidden="false" customHeight="false" outlineLevel="0" collapsed="false">
      <c r="A1264" s="4" t="s">
        <v>52</v>
      </c>
      <c r="B1264" s="22" t="s">
        <v>3004</v>
      </c>
      <c r="C1264" s="28" t="s">
        <v>1715</v>
      </c>
      <c r="D1264" s="28" t="s">
        <v>309</v>
      </c>
      <c r="E1264" s="28" t="s">
        <v>2477</v>
      </c>
      <c r="F1264" s="4" t="n">
        <v>1992</v>
      </c>
      <c r="G1264" s="7" t="s">
        <v>3005</v>
      </c>
    </row>
    <row r="1265" customFormat="false" ht="13.8" hidden="false" customHeight="false" outlineLevel="0" collapsed="false">
      <c r="A1265" s="4" t="s">
        <v>52</v>
      </c>
      <c r="B1265" s="28" t="s">
        <v>536</v>
      </c>
      <c r="C1265" s="28" t="s">
        <v>3006</v>
      </c>
      <c r="D1265" s="22"/>
      <c r="E1265" s="22" t="s">
        <v>1418</v>
      </c>
      <c r="F1265" s="4" t="n">
        <v>1992</v>
      </c>
      <c r="G1265" s="7" t="s">
        <v>3007</v>
      </c>
    </row>
    <row r="1266" customFormat="false" ht="13.8" hidden="false" customHeight="false" outlineLevel="0" collapsed="false">
      <c r="A1266" s="4" t="s">
        <v>52</v>
      </c>
      <c r="B1266" s="22" t="s">
        <v>3008</v>
      </c>
      <c r="C1266" s="28" t="s">
        <v>1418</v>
      </c>
      <c r="D1266" s="28" t="s">
        <v>20</v>
      </c>
      <c r="E1266" s="28" t="s">
        <v>1135</v>
      </c>
      <c r="F1266" s="4" t="n">
        <v>1992</v>
      </c>
      <c r="G1266" s="7" t="s">
        <v>3009</v>
      </c>
    </row>
    <row r="1267" customFormat="false" ht="13.8" hidden="false" customHeight="false" outlineLevel="0" collapsed="false">
      <c r="A1267" s="4" t="s">
        <v>52</v>
      </c>
      <c r="B1267" s="22" t="s">
        <v>260</v>
      </c>
      <c r="C1267" s="28" t="s">
        <v>2156</v>
      </c>
      <c r="D1267" s="28" t="s">
        <v>3010</v>
      </c>
      <c r="E1267" s="28" t="s">
        <v>1694</v>
      </c>
      <c r="F1267" s="4" t="n">
        <v>1992</v>
      </c>
      <c r="G1267" s="7" t="s">
        <v>3011</v>
      </c>
    </row>
    <row r="1268" customFormat="false" ht="13.8" hidden="false" customHeight="false" outlineLevel="0" collapsed="false">
      <c r="A1268" s="4" t="s">
        <v>52</v>
      </c>
      <c r="B1268" s="22" t="s">
        <v>3012</v>
      </c>
      <c r="C1268" s="28" t="s">
        <v>931</v>
      </c>
      <c r="D1268" s="28" t="s">
        <v>3013</v>
      </c>
      <c r="E1268" s="28" t="s">
        <v>347</v>
      </c>
      <c r="F1268" s="4" t="n">
        <v>1992</v>
      </c>
      <c r="G1268" s="7" t="s">
        <v>3014</v>
      </c>
    </row>
    <row r="1269" customFormat="false" ht="13.8" hidden="false" customHeight="false" outlineLevel="0" collapsed="false">
      <c r="A1269" s="4" t="s">
        <v>245</v>
      </c>
      <c r="B1269" s="28" t="s">
        <v>3015</v>
      </c>
      <c r="C1269" s="28" t="s">
        <v>3016</v>
      </c>
      <c r="D1269" s="22"/>
      <c r="E1269" s="22" t="s">
        <v>940</v>
      </c>
      <c r="F1269" s="4" t="n">
        <v>1992</v>
      </c>
      <c r="G1269" s="7" t="s">
        <v>3017</v>
      </c>
    </row>
    <row r="1270" customFormat="false" ht="13.8" hidden="false" customHeight="false" outlineLevel="0" collapsed="false">
      <c r="A1270" s="4" t="s">
        <v>245</v>
      </c>
      <c r="B1270" s="22" t="s">
        <v>3018</v>
      </c>
      <c r="C1270" s="28" t="s">
        <v>2023</v>
      </c>
      <c r="D1270" s="28" t="s">
        <v>3019</v>
      </c>
      <c r="E1270" s="28" t="s">
        <v>1013</v>
      </c>
      <c r="F1270" s="4" t="n">
        <v>1992</v>
      </c>
      <c r="G1270" s="7" t="s">
        <v>3020</v>
      </c>
    </row>
    <row r="1271" customFormat="false" ht="13.8" hidden="false" customHeight="false" outlineLevel="0" collapsed="false">
      <c r="A1271" s="4" t="s">
        <v>245</v>
      </c>
      <c r="B1271" s="22" t="s">
        <v>3021</v>
      </c>
      <c r="C1271" s="28" t="s">
        <v>1318</v>
      </c>
      <c r="D1271" s="28" t="s">
        <v>1191</v>
      </c>
      <c r="E1271" s="28" t="s">
        <v>2759</v>
      </c>
      <c r="F1271" s="4" t="n">
        <v>1992</v>
      </c>
      <c r="G1271" s="7" t="s">
        <v>3022</v>
      </c>
    </row>
    <row r="1272" customFormat="false" ht="13.8" hidden="false" customHeight="false" outlineLevel="0" collapsed="false">
      <c r="A1272" s="4" t="s">
        <v>245</v>
      </c>
      <c r="B1272" s="22" t="s">
        <v>3023</v>
      </c>
      <c r="C1272" s="28" t="s">
        <v>3024</v>
      </c>
      <c r="D1272" s="28" t="s">
        <v>3025</v>
      </c>
      <c r="E1272" s="28" t="s">
        <v>1132</v>
      </c>
      <c r="F1272" s="4" t="n">
        <v>1992</v>
      </c>
      <c r="G1272" s="7" t="s">
        <v>3026</v>
      </c>
    </row>
    <row r="1273" customFormat="false" ht="13.8" hidden="false" customHeight="false" outlineLevel="0" collapsed="false">
      <c r="A1273" s="4" t="s">
        <v>245</v>
      </c>
      <c r="B1273" s="22" t="s">
        <v>3027</v>
      </c>
      <c r="C1273" s="28" t="s">
        <v>1258</v>
      </c>
      <c r="D1273" s="28" t="s">
        <v>487</v>
      </c>
      <c r="E1273" s="28" t="s">
        <v>12</v>
      </c>
      <c r="F1273" s="4" t="n">
        <v>1992</v>
      </c>
      <c r="G1273" s="7" t="s">
        <v>3028</v>
      </c>
    </row>
    <row r="1274" customFormat="false" ht="13.8" hidden="false" customHeight="false" outlineLevel="0" collapsed="false">
      <c r="A1274" s="4" t="s">
        <v>245</v>
      </c>
      <c r="B1274" s="22" t="s">
        <v>3029</v>
      </c>
      <c r="C1274" s="28" t="s">
        <v>3030</v>
      </c>
      <c r="D1274" s="28" t="s">
        <v>3031</v>
      </c>
      <c r="E1274" s="28" t="s">
        <v>1409</v>
      </c>
      <c r="F1274" s="4" t="n">
        <v>1992</v>
      </c>
      <c r="G1274" s="7" t="s">
        <v>3032</v>
      </c>
    </row>
    <row r="1275" customFormat="false" ht="13.8" hidden="false" customHeight="false" outlineLevel="0" collapsed="false">
      <c r="A1275" s="4" t="s">
        <v>245</v>
      </c>
      <c r="B1275" s="28" t="s">
        <v>3033</v>
      </c>
      <c r="C1275" s="28" t="s">
        <v>3034</v>
      </c>
      <c r="D1275" s="22"/>
      <c r="E1275" s="22" t="s">
        <v>2477</v>
      </c>
      <c r="F1275" s="4" t="n">
        <v>1992</v>
      </c>
      <c r="G1275" s="7" t="s">
        <v>3035</v>
      </c>
    </row>
    <row r="1276" customFormat="false" ht="13.8" hidden="false" customHeight="false" outlineLevel="0" collapsed="false">
      <c r="A1276" s="4" t="s">
        <v>245</v>
      </c>
      <c r="B1276" s="28" t="s">
        <v>3036</v>
      </c>
      <c r="C1276" s="28" t="s">
        <v>3037</v>
      </c>
      <c r="D1276" s="22"/>
      <c r="E1276" s="22" t="s">
        <v>1409</v>
      </c>
      <c r="F1276" s="4" t="n">
        <v>1992</v>
      </c>
      <c r="G1276" s="7" t="s">
        <v>3038</v>
      </c>
    </row>
    <row r="1277" customFormat="false" ht="13.8" hidden="false" customHeight="false" outlineLevel="0" collapsed="false">
      <c r="A1277" s="4" t="s">
        <v>245</v>
      </c>
      <c r="B1277" s="28" t="s">
        <v>3039</v>
      </c>
      <c r="C1277" s="28" t="s">
        <v>1666</v>
      </c>
      <c r="D1277" s="22"/>
      <c r="E1277" s="22" t="s">
        <v>1430</v>
      </c>
      <c r="F1277" s="4" t="n">
        <v>1992</v>
      </c>
      <c r="G1277" s="7" t="s">
        <v>3040</v>
      </c>
    </row>
    <row r="1278" customFormat="false" ht="13.8" hidden="false" customHeight="false" outlineLevel="0" collapsed="false">
      <c r="A1278" s="4" t="s">
        <v>245</v>
      </c>
      <c r="B1278" s="28" t="s">
        <v>3041</v>
      </c>
      <c r="C1278" s="28" t="s">
        <v>506</v>
      </c>
      <c r="D1278" s="22"/>
      <c r="E1278" s="22" t="s">
        <v>293</v>
      </c>
      <c r="F1278" s="4" t="n">
        <v>1992</v>
      </c>
      <c r="G1278" s="7" t="s">
        <v>3042</v>
      </c>
    </row>
    <row r="1279" customFormat="false" ht="13.8" hidden="false" customHeight="false" outlineLevel="0" collapsed="false">
      <c r="A1279" s="4" t="s">
        <v>245</v>
      </c>
      <c r="B1279" s="28" t="s">
        <v>3043</v>
      </c>
      <c r="C1279" s="28" t="s">
        <v>3044</v>
      </c>
      <c r="D1279" s="22"/>
      <c r="E1279" s="22" t="s">
        <v>1168</v>
      </c>
      <c r="F1279" s="4" t="n">
        <v>1992</v>
      </c>
      <c r="G1279" s="7" t="s">
        <v>3045</v>
      </c>
    </row>
    <row r="1280" customFormat="false" ht="13.8" hidden="false" customHeight="false" outlineLevel="0" collapsed="false">
      <c r="A1280" s="4" t="s">
        <v>245</v>
      </c>
      <c r="B1280" s="22" t="s">
        <v>3046</v>
      </c>
      <c r="C1280" s="28" t="s">
        <v>3047</v>
      </c>
      <c r="D1280" s="28" t="s">
        <v>17</v>
      </c>
      <c r="E1280" s="28" t="s">
        <v>1854</v>
      </c>
      <c r="F1280" s="4" t="n">
        <v>1992</v>
      </c>
      <c r="G1280" s="7" t="s">
        <v>3048</v>
      </c>
    </row>
    <row r="1281" customFormat="false" ht="13.8" hidden="false" customHeight="false" outlineLevel="0" collapsed="false">
      <c r="B1281" s="2"/>
      <c r="C1281" s="2"/>
      <c r="D1281" s="7"/>
      <c r="E1281" s="7"/>
    </row>
    <row r="1282" customFormat="false" ht="13.8" hidden="false" customHeight="false" outlineLevel="0" collapsed="false">
      <c r="A1282" s="4" t="s">
        <v>52</v>
      </c>
      <c r="B1282" s="7" t="s">
        <v>729</v>
      </c>
      <c r="C1282" s="7" t="s">
        <v>505</v>
      </c>
      <c r="D1282" s="7" t="s">
        <v>2349</v>
      </c>
      <c r="E1282" s="7" t="s">
        <v>1430</v>
      </c>
      <c r="F1282" s="4" t="n">
        <v>1993</v>
      </c>
      <c r="G1282" s="7" t="s">
        <v>3049</v>
      </c>
    </row>
    <row r="1283" customFormat="false" ht="13.8" hidden="false" customHeight="false" outlineLevel="0" collapsed="false">
      <c r="A1283" s="4" t="s">
        <v>52</v>
      </c>
      <c r="B1283" s="7" t="s">
        <v>3050</v>
      </c>
      <c r="C1283" s="7" t="s">
        <v>593</v>
      </c>
      <c r="D1283" s="7" t="s">
        <v>309</v>
      </c>
      <c r="E1283" s="7" t="s">
        <v>3051</v>
      </c>
      <c r="F1283" s="4" t="n">
        <v>1993</v>
      </c>
      <c r="G1283" s="7" t="s">
        <v>3052</v>
      </c>
    </row>
    <row r="1284" customFormat="false" ht="13.8" hidden="false" customHeight="false" outlineLevel="0" collapsed="false">
      <c r="A1284" s="4" t="s">
        <v>52</v>
      </c>
      <c r="B1284" s="7" t="s">
        <v>3053</v>
      </c>
      <c r="C1284" s="7" t="s">
        <v>347</v>
      </c>
      <c r="D1284" s="7"/>
      <c r="E1284" s="7" t="s">
        <v>1672</v>
      </c>
      <c r="F1284" s="4" t="n">
        <v>1993</v>
      </c>
      <c r="G1284" s="7" t="s">
        <v>3054</v>
      </c>
    </row>
    <row r="1285" customFormat="false" ht="13.8" hidden="false" customHeight="false" outlineLevel="0" collapsed="false">
      <c r="A1285" s="4" t="s">
        <v>52</v>
      </c>
      <c r="B1285" s="7" t="s">
        <v>3055</v>
      </c>
      <c r="C1285" s="7" t="s">
        <v>3056</v>
      </c>
      <c r="D1285" s="7"/>
      <c r="E1285" s="7" t="s">
        <v>293</v>
      </c>
      <c r="F1285" s="4" t="n">
        <v>1993</v>
      </c>
      <c r="G1285" s="7" t="s">
        <v>3057</v>
      </c>
    </row>
    <row r="1286" customFormat="false" ht="13.8" hidden="false" customHeight="false" outlineLevel="0" collapsed="false">
      <c r="A1286" s="4" t="s">
        <v>52</v>
      </c>
      <c r="B1286" s="7" t="s">
        <v>3058</v>
      </c>
      <c r="C1286" s="7" t="s">
        <v>2638</v>
      </c>
      <c r="D1286" s="7" t="s">
        <v>3059</v>
      </c>
      <c r="E1286" s="7" t="s">
        <v>798</v>
      </c>
      <c r="F1286" s="4" t="n">
        <v>1993</v>
      </c>
      <c r="G1286" s="7" t="s">
        <v>3060</v>
      </c>
    </row>
    <row r="1287" customFormat="false" ht="13.8" hidden="false" customHeight="false" outlineLevel="0" collapsed="false">
      <c r="A1287" s="4" t="s">
        <v>52</v>
      </c>
      <c r="B1287" s="7" t="s">
        <v>3061</v>
      </c>
      <c r="C1287" s="7" t="s">
        <v>101</v>
      </c>
      <c r="D1287" s="7" t="s">
        <v>1722</v>
      </c>
      <c r="E1287" s="7" t="s">
        <v>343</v>
      </c>
      <c r="F1287" s="4" t="n">
        <v>1993</v>
      </c>
      <c r="G1287" s="7" t="s">
        <v>3062</v>
      </c>
    </row>
    <row r="1288" customFormat="false" ht="13.8" hidden="false" customHeight="false" outlineLevel="0" collapsed="false">
      <c r="A1288" s="4" t="s">
        <v>52</v>
      </c>
      <c r="B1288" s="7" t="s">
        <v>3063</v>
      </c>
      <c r="C1288" s="7" t="s">
        <v>3064</v>
      </c>
      <c r="D1288" s="7" t="s">
        <v>463</v>
      </c>
      <c r="E1288" s="7" t="s">
        <v>3065</v>
      </c>
      <c r="F1288" s="4" t="n">
        <v>1993</v>
      </c>
      <c r="G1288" s="7" t="s">
        <v>3066</v>
      </c>
    </row>
    <row r="1289" customFormat="false" ht="13.8" hidden="false" customHeight="false" outlineLevel="0" collapsed="false">
      <c r="A1289" s="4" t="s">
        <v>52</v>
      </c>
      <c r="B1289" s="7" t="s">
        <v>549</v>
      </c>
      <c r="C1289" s="7" t="s">
        <v>2142</v>
      </c>
      <c r="D1289" s="7" t="s">
        <v>1517</v>
      </c>
      <c r="E1289" s="7" t="s">
        <v>293</v>
      </c>
      <c r="F1289" s="4" t="n">
        <v>1993</v>
      </c>
      <c r="G1289" s="7" t="s">
        <v>3067</v>
      </c>
    </row>
    <row r="1290" customFormat="false" ht="13.8" hidden="false" customHeight="false" outlineLevel="0" collapsed="false">
      <c r="A1290" s="4" t="s">
        <v>52</v>
      </c>
      <c r="B1290" s="7" t="s">
        <v>3068</v>
      </c>
      <c r="C1290" s="7" t="s">
        <v>3069</v>
      </c>
      <c r="D1290" s="7" t="s">
        <v>3070</v>
      </c>
      <c r="E1290" s="7" t="s">
        <v>2566</v>
      </c>
      <c r="F1290" s="4" t="n">
        <v>1993</v>
      </c>
      <c r="G1290" s="7" t="s">
        <v>3071</v>
      </c>
    </row>
    <row r="1291" customFormat="false" ht="13.8" hidden="false" customHeight="false" outlineLevel="0" collapsed="false">
      <c r="A1291" s="4" t="s">
        <v>52</v>
      </c>
      <c r="B1291" s="7" t="s">
        <v>2072</v>
      </c>
      <c r="C1291" s="7" t="s">
        <v>3072</v>
      </c>
      <c r="D1291" s="7" t="s">
        <v>487</v>
      </c>
      <c r="E1291" s="7" t="s">
        <v>2759</v>
      </c>
      <c r="F1291" s="4" t="n">
        <v>1993</v>
      </c>
      <c r="G1291" s="7" t="s">
        <v>3073</v>
      </c>
    </row>
    <row r="1292" customFormat="false" ht="13.8" hidden="false" customHeight="false" outlineLevel="0" collapsed="false">
      <c r="A1292" s="4" t="s">
        <v>52</v>
      </c>
      <c r="B1292" s="7" t="s">
        <v>3074</v>
      </c>
      <c r="C1292" s="7" t="s">
        <v>1154</v>
      </c>
      <c r="D1292" s="7" t="s">
        <v>881</v>
      </c>
      <c r="E1292" s="7" t="s">
        <v>1132</v>
      </c>
      <c r="F1292" s="4" t="n">
        <v>1993</v>
      </c>
      <c r="G1292" s="7" t="s">
        <v>3075</v>
      </c>
    </row>
    <row r="1293" customFormat="false" ht="13.8" hidden="false" customHeight="false" outlineLevel="0" collapsed="false">
      <c r="A1293" s="4" t="s">
        <v>52</v>
      </c>
      <c r="B1293" s="7" t="s">
        <v>3076</v>
      </c>
      <c r="C1293" s="7" t="s">
        <v>3077</v>
      </c>
      <c r="D1293" s="7" t="s">
        <v>1517</v>
      </c>
      <c r="E1293" s="7" t="s">
        <v>293</v>
      </c>
      <c r="F1293" s="4" t="n">
        <v>1993</v>
      </c>
      <c r="G1293" s="7" t="s">
        <v>3078</v>
      </c>
    </row>
    <row r="1294" customFormat="false" ht="13.8" hidden="false" customHeight="false" outlineLevel="0" collapsed="false">
      <c r="A1294" s="4" t="s">
        <v>52</v>
      </c>
      <c r="B1294" s="7" t="s">
        <v>3079</v>
      </c>
      <c r="C1294" s="7" t="s">
        <v>2356</v>
      </c>
      <c r="D1294" s="7" t="s">
        <v>213</v>
      </c>
      <c r="E1294" s="7" t="s">
        <v>2477</v>
      </c>
      <c r="F1294" s="4" t="n">
        <v>1993</v>
      </c>
      <c r="G1294" s="7" t="s">
        <v>3080</v>
      </c>
    </row>
    <row r="1295" customFormat="false" ht="13.8" hidden="false" customHeight="false" outlineLevel="0" collapsed="false">
      <c r="A1295" s="4" t="s">
        <v>52</v>
      </c>
      <c r="B1295" s="7" t="s">
        <v>3081</v>
      </c>
      <c r="C1295" s="7" t="s">
        <v>2586</v>
      </c>
      <c r="D1295" s="7" t="s">
        <v>773</v>
      </c>
      <c r="E1295" s="7" t="s">
        <v>798</v>
      </c>
      <c r="F1295" s="4" t="n">
        <v>1993</v>
      </c>
      <c r="G1295" s="7" t="s">
        <v>3082</v>
      </c>
    </row>
    <row r="1296" customFormat="false" ht="13.8" hidden="false" customHeight="false" outlineLevel="0" collapsed="false">
      <c r="A1296" s="4" t="s">
        <v>52</v>
      </c>
      <c r="B1296" s="7" t="s">
        <v>3083</v>
      </c>
      <c r="C1296" s="7" t="s">
        <v>811</v>
      </c>
      <c r="D1296" s="7" t="s">
        <v>881</v>
      </c>
      <c r="E1296" s="7" t="s">
        <v>1854</v>
      </c>
      <c r="F1296" s="4" t="n">
        <v>1993</v>
      </c>
      <c r="G1296" s="7" t="s">
        <v>3084</v>
      </c>
    </row>
    <row r="1297" customFormat="false" ht="13.8" hidden="false" customHeight="false" outlineLevel="0" collapsed="false">
      <c r="A1297" s="4" t="s">
        <v>52</v>
      </c>
      <c r="B1297" s="7" t="s">
        <v>12</v>
      </c>
      <c r="C1297" s="7" t="s">
        <v>1296</v>
      </c>
      <c r="D1297" s="7" t="s">
        <v>409</v>
      </c>
      <c r="E1297" s="7" t="s">
        <v>1135</v>
      </c>
      <c r="F1297" s="4" t="n">
        <v>1993</v>
      </c>
      <c r="G1297" s="7" t="s">
        <v>3085</v>
      </c>
    </row>
    <row r="1298" customFormat="false" ht="13.8" hidden="false" customHeight="false" outlineLevel="0" collapsed="false">
      <c r="A1298" s="4" t="s">
        <v>52</v>
      </c>
      <c r="B1298" s="7" t="s">
        <v>3086</v>
      </c>
      <c r="C1298" s="7" t="s">
        <v>2063</v>
      </c>
      <c r="D1298" s="7" t="s">
        <v>3087</v>
      </c>
      <c r="E1298" s="7" t="s">
        <v>3088</v>
      </c>
      <c r="F1298" s="4" t="n">
        <v>1993</v>
      </c>
      <c r="G1298" s="7" t="s">
        <v>3089</v>
      </c>
    </row>
    <row r="1299" customFormat="false" ht="13.8" hidden="false" customHeight="false" outlineLevel="0" collapsed="false">
      <c r="A1299" s="4" t="s">
        <v>52</v>
      </c>
      <c r="B1299" s="7" t="s">
        <v>3090</v>
      </c>
      <c r="C1299" s="7" t="s">
        <v>3091</v>
      </c>
      <c r="D1299" s="7" t="s">
        <v>3092</v>
      </c>
      <c r="E1299" s="7" t="s">
        <v>1854</v>
      </c>
      <c r="F1299" s="4" t="n">
        <v>1993</v>
      </c>
      <c r="G1299" s="7" t="s">
        <v>3093</v>
      </c>
    </row>
    <row r="1300" customFormat="false" ht="13.8" hidden="false" customHeight="false" outlineLevel="0" collapsed="false">
      <c r="A1300" s="4" t="s">
        <v>52</v>
      </c>
      <c r="B1300" s="7" t="s">
        <v>3094</v>
      </c>
      <c r="C1300" s="7" t="s">
        <v>1363</v>
      </c>
      <c r="D1300" s="7" t="s">
        <v>1866</v>
      </c>
      <c r="E1300" s="7" t="s">
        <v>1013</v>
      </c>
      <c r="F1300" s="4" t="n">
        <v>1993</v>
      </c>
      <c r="G1300" s="7" t="s">
        <v>3095</v>
      </c>
    </row>
    <row r="1301" customFormat="false" ht="13.8" hidden="false" customHeight="false" outlineLevel="0" collapsed="false">
      <c r="A1301" s="4" t="s">
        <v>52</v>
      </c>
      <c r="B1301" s="7" t="s">
        <v>3096</v>
      </c>
      <c r="C1301" s="7" t="s">
        <v>2063</v>
      </c>
      <c r="D1301" s="7" t="s">
        <v>347</v>
      </c>
      <c r="E1301" s="7" t="s">
        <v>1409</v>
      </c>
      <c r="F1301" s="4" t="n">
        <v>1993</v>
      </c>
      <c r="G1301" s="7" t="s">
        <v>3097</v>
      </c>
    </row>
    <row r="1302" customFormat="false" ht="13.8" hidden="false" customHeight="false" outlineLevel="0" collapsed="false">
      <c r="A1302" s="4" t="s">
        <v>52</v>
      </c>
      <c r="B1302" s="7" t="s">
        <v>3098</v>
      </c>
      <c r="C1302" s="7" t="s">
        <v>3099</v>
      </c>
      <c r="D1302" s="7" t="s">
        <v>881</v>
      </c>
      <c r="E1302" s="7" t="s">
        <v>293</v>
      </c>
      <c r="F1302" s="4" t="n">
        <v>1993</v>
      </c>
      <c r="G1302" s="7" t="s">
        <v>3100</v>
      </c>
    </row>
    <row r="1303" customFormat="false" ht="13.8" hidden="false" customHeight="false" outlineLevel="0" collapsed="false">
      <c r="A1303" s="4" t="s">
        <v>52</v>
      </c>
      <c r="B1303" s="7" t="s">
        <v>295</v>
      </c>
      <c r="C1303" s="7" t="s">
        <v>321</v>
      </c>
      <c r="D1303" s="7"/>
      <c r="E1303" s="7" t="s">
        <v>1418</v>
      </c>
      <c r="F1303" s="4" t="n">
        <v>1993</v>
      </c>
      <c r="G1303" s="7" t="s">
        <v>3101</v>
      </c>
    </row>
    <row r="1304" customFormat="false" ht="13.8" hidden="false" customHeight="false" outlineLevel="0" collapsed="false">
      <c r="A1304" s="4" t="s">
        <v>52</v>
      </c>
      <c r="B1304" s="7" t="s">
        <v>306</v>
      </c>
      <c r="C1304" s="7" t="s">
        <v>309</v>
      </c>
      <c r="D1304" s="7" t="s">
        <v>416</v>
      </c>
      <c r="E1304" s="7" t="s">
        <v>306</v>
      </c>
      <c r="F1304" s="4" t="n">
        <v>1993</v>
      </c>
      <c r="G1304" s="7" t="s">
        <v>3102</v>
      </c>
    </row>
    <row r="1305" customFormat="false" ht="13.8" hidden="false" customHeight="false" outlineLevel="0" collapsed="false">
      <c r="A1305" s="4" t="s">
        <v>52</v>
      </c>
      <c r="B1305" s="7" t="s">
        <v>3103</v>
      </c>
      <c r="C1305" s="7" t="s">
        <v>3104</v>
      </c>
      <c r="D1305" s="7" t="s">
        <v>881</v>
      </c>
      <c r="E1305" s="7" t="s">
        <v>293</v>
      </c>
      <c r="F1305" s="4" t="n">
        <v>1993</v>
      </c>
      <c r="G1305" s="7" t="s">
        <v>3105</v>
      </c>
    </row>
    <row r="1306" customFormat="false" ht="13.8" hidden="false" customHeight="false" outlineLevel="0" collapsed="false">
      <c r="A1306" s="4" t="s">
        <v>52</v>
      </c>
      <c r="B1306" s="7" t="s">
        <v>3106</v>
      </c>
      <c r="C1306" s="7" t="s">
        <v>3107</v>
      </c>
      <c r="D1306" s="7"/>
      <c r="E1306" s="7" t="s">
        <v>28</v>
      </c>
      <c r="F1306" s="4" t="n">
        <v>1993</v>
      </c>
      <c r="G1306" s="7" t="s">
        <v>3108</v>
      </c>
    </row>
    <row r="1307" customFormat="false" ht="13.8" hidden="false" customHeight="false" outlineLevel="0" collapsed="false">
      <c r="A1307" s="4" t="s">
        <v>52</v>
      </c>
      <c r="B1307" s="7" t="s">
        <v>3109</v>
      </c>
      <c r="C1307" s="7" t="s">
        <v>2136</v>
      </c>
      <c r="D1307" s="7" t="s">
        <v>268</v>
      </c>
      <c r="E1307" s="7" t="s">
        <v>347</v>
      </c>
      <c r="F1307" s="4" t="n">
        <v>1993</v>
      </c>
      <c r="G1307" s="7" t="s">
        <v>3110</v>
      </c>
    </row>
    <row r="1308" customFormat="false" ht="13.8" hidden="false" customHeight="false" outlineLevel="0" collapsed="false">
      <c r="A1308" s="4" t="s">
        <v>52</v>
      </c>
      <c r="B1308" s="7" t="s">
        <v>3111</v>
      </c>
      <c r="C1308" s="7" t="s">
        <v>1333</v>
      </c>
      <c r="D1308" s="7" t="s">
        <v>1319</v>
      </c>
      <c r="E1308" s="7" t="s">
        <v>1135</v>
      </c>
      <c r="F1308" s="4" t="n">
        <v>1993</v>
      </c>
      <c r="G1308" s="7" t="s">
        <v>3112</v>
      </c>
    </row>
    <row r="1309" customFormat="false" ht="13.8" hidden="false" customHeight="false" outlineLevel="0" collapsed="false">
      <c r="A1309" s="4" t="s">
        <v>52</v>
      </c>
      <c r="B1309" s="7" t="s">
        <v>3113</v>
      </c>
      <c r="C1309" s="7" t="s">
        <v>2361</v>
      </c>
      <c r="D1309" s="7" t="s">
        <v>3114</v>
      </c>
      <c r="E1309" s="7" t="s">
        <v>2690</v>
      </c>
      <c r="F1309" s="4" t="n">
        <v>1993</v>
      </c>
      <c r="G1309" s="7" t="s">
        <v>3115</v>
      </c>
    </row>
    <row r="1310" customFormat="false" ht="13.8" hidden="false" customHeight="false" outlineLevel="0" collapsed="false">
      <c r="A1310" s="4" t="s">
        <v>52</v>
      </c>
      <c r="B1310" s="7" t="s">
        <v>3116</v>
      </c>
      <c r="C1310" s="7" t="s">
        <v>324</v>
      </c>
      <c r="D1310" s="7" t="s">
        <v>409</v>
      </c>
      <c r="E1310" s="7" t="s">
        <v>2188</v>
      </c>
      <c r="F1310" s="4" t="n">
        <v>1993</v>
      </c>
      <c r="G1310" s="7" t="s">
        <v>3117</v>
      </c>
    </row>
    <row r="1311" customFormat="false" ht="13.8" hidden="false" customHeight="false" outlineLevel="0" collapsed="false">
      <c r="A1311" s="4" t="s">
        <v>52</v>
      </c>
      <c r="B1311" s="7" t="s">
        <v>3118</v>
      </c>
      <c r="C1311" s="7" t="s">
        <v>519</v>
      </c>
      <c r="D1311" s="7" t="s">
        <v>3119</v>
      </c>
      <c r="E1311" s="7" t="s">
        <v>2990</v>
      </c>
      <c r="F1311" s="4" t="n">
        <v>1993</v>
      </c>
      <c r="G1311" s="7" t="s">
        <v>3120</v>
      </c>
    </row>
    <row r="1312" customFormat="false" ht="13.8" hidden="false" customHeight="false" outlineLevel="0" collapsed="false">
      <c r="A1312" s="4" t="s">
        <v>52</v>
      </c>
      <c r="B1312" s="7" t="s">
        <v>3121</v>
      </c>
      <c r="C1312" s="7" t="s">
        <v>3122</v>
      </c>
      <c r="D1312" s="7" t="s">
        <v>1517</v>
      </c>
      <c r="E1312" s="7" t="s">
        <v>293</v>
      </c>
      <c r="F1312" s="4" t="n">
        <v>1993</v>
      </c>
      <c r="G1312" s="7" t="s">
        <v>3123</v>
      </c>
    </row>
    <row r="1313" customFormat="false" ht="13.8" hidden="false" customHeight="false" outlineLevel="0" collapsed="false">
      <c r="A1313" s="4" t="s">
        <v>52</v>
      </c>
      <c r="B1313" s="7" t="s">
        <v>3124</v>
      </c>
      <c r="C1313" s="7" t="s">
        <v>3125</v>
      </c>
      <c r="D1313" s="7" t="s">
        <v>3126</v>
      </c>
      <c r="E1313" s="7" t="s">
        <v>293</v>
      </c>
      <c r="F1313" s="4" t="n">
        <v>1993</v>
      </c>
      <c r="G1313" s="7" t="s">
        <v>3127</v>
      </c>
    </row>
    <row r="1314" customFormat="false" ht="13.8" hidden="false" customHeight="false" outlineLevel="0" collapsed="false">
      <c r="A1314" s="4" t="s">
        <v>52</v>
      </c>
      <c r="B1314" s="7" t="s">
        <v>3128</v>
      </c>
      <c r="C1314" s="7" t="s">
        <v>536</v>
      </c>
      <c r="D1314" s="7" t="s">
        <v>802</v>
      </c>
      <c r="E1314" s="7" t="s">
        <v>1013</v>
      </c>
      <c r="F1314" s="4" t="n">
        <v>1993</v>
      </c>
      <c r="G1314" s="7" t="s">
        <v>3129</v>
      </c>
    </row>
    <row r="1315" customFormat="false" ht="13.8" hidden="false" customHeight="false" outlineLevel="0" collapsed="false">
      <c r="A1315" s="4" t="s">
        <v>52</v>
      </c>
      <c r="B1315" s="7" t="s">
        <v>3130</v>
      </c>
      <c r="C1315" s="7" t="s">
        <v>3131</v>
      </c>
      <c r="D1315" s="7"/>
      <c r="E1315" s="7" t="s">
        <v>1168</v>
      </c>
      <c r="F1315" s="4" t="n">
        <v>1993</v>
      </c>
      <c r="G1315" s="7" t="s">
        <v>3132</v>
      </c>
    </row>
    <row r="1316" customFormat="false" ht="13.8" hidden="false" customHeight="false" outlineLevel="0" collapsed="false">
      <c r="A1316" s="4" t="s">
        <v>52</v>
      </c>
      <c r="B1316" s="7" t="s">
        <v>3133</v>
      </c>
      <c r="C1316" s="7" t="s">
        <v>985</v>
      </c>
      <c r="D1316" s="7" t="s">
        <v>734</v>
      </c>
      <c r="E1316" s="7" t="s">
        <v>2566</v>
      </c>
      <c r="F1316" s="4" t="n">
        <v>1993</v>
      </c>
      <c r="G1316" s="7" t="s">
        <v>3134</v>
      </c>
    </row>
    <row r="1317" customFormat="false" ht="13.8" hidden="false" customHeight="false" outlineLevel="0" collapsed="false">
      <c r="A1317" s="4" t="s">
        <v>52</v>
      </c>
      <c r="B1317" s="7" t="s">
        <v>3135</v>
      </c>
      <c r="C1317" s="7" t="s">
        <v>2145</v>
      </c>
      <c r="D1317" s="7"/>
      <c r="E1317" s="7" t="s">
        <v>28</v>
      </c>
      <c r="F1317" s="4" t="n">
        <v>1993</v>
      </c>
      <c r="G1317" s="7" t="s">
        <v>3136</v>
      </c>
    </row>
    <row r="1318" customFormat="false" ht="13.8" hidden="false" customHeight="false" outlineLevel="0" collapsed="false">
      <c r="A1318" s="4" t="s">
        <v>245</v>
      </c>
      <c r="B1318" s="7" t="s">
        <v>2890</v>
      </c>
      <c r="C1318" s="7" t="s">
        <v>2891</v>
      </c>
      <c r="D1318" s="7"/>
      <c r="E1318" s="7" t="s">
        <v>2759</v>
      </c>
      <c r="F1318" s="4" t="n">
        <v>1993</v>
      </c>
      <c r="G1318" s="7" t="s">
        <v>3137</v>
      </c>
    </row>
    <row r="1319" customFormat="false" ht="13.8" hidden="false" customHeight="false" outlineLevel="0" collapsed="false">
      <c r="A1319" s="4" t="s">
        <v>245</v>
      </c>
      <c r="B1319" s="7" t="s">
        <v>3138</v>
      </c>
      <c r="C1319" s="7" t="s">
        <v>66</v>
      </c>
      <c r="D1319" s="7" t="s">
        <v>881</v>
      </c>
      <c r="E1319" s="7" t="s">
        <v>804</v>
      </c>
      <c r="F1319" s="4" t="n">
        <v>1993</v>
      </c>
      <c r="G1319" s="0"/>
    </row>
    <row r="1320" customFormat="false" ht="13.8" hidden="false" customHeight="false" outlineLevel="0" collapsed="false">
      <c r="A1320" s="4" t="s">
        <v>245</v>
      </c>
      <c r="B1320" s="7" t="s">
        <v>477</v>
      </c>
      <c r="C1320" s="7" t="s">
        <v>2664</v>
      </c>
      <c r="D1320" s="7" t="s">
        <v>2665</v>
      </c>
      <c r="E1320" s="7" t="s">
        <v>1168</v>
      </c>
      <c r="F1320" s="4" t="n">
        <v>1993</v>
      </c>
      <c r="G1320" s="7" t="s">
        <v>3139</v>
      </c>
    </row>
    <row r="1321" customFormat="false" ht="13.8" hidden="false" customHeight="false" outlineLevel="0" collapsed="false">
      <c r="A1321" s="4" t="s">
        <v>245</v>
      </c>
      <c r="B1321" s="7" t="s">
        <v>3140</v>
      </c>
      <c r="C1321" s="7" t="s">
        <v>895</v>
      </c>
      <c r="D1321" s="7" t="s">
        <v>773</v>
      </c>
      <c r="E1321" s="7" t="s">
        <v>1694</v>
      </c>
      <c r="F1321" s="4" t="n">
        <v>1993</v>
      </c>
      <c r="G1321" s="7" t="s">
        <v>3141</v>
      </c>
    </row>
    <row r="1322" customFormat="false" ht="13.8" hidden="false" customHeight="false" outlineLevel="0" collapsed="false">
      <c r="A1322" s="4" t="s">
        <v>245</v>
      </c>
      <c r="B1322" s="7" t="s">
        <v>2437</v>
      </c>
      <c r="C1322" s="7" t="s">
        <v>2438</v>
      </c>
      <c r="D1322" s="7"/>
      <c r="E1322" s="7" t="s">
        <v>1135</v>
      </c>
      <c r="F1322" s="4" t="n">
        <v>1993</v>
      </c>
      <c r="G1322" s="7" t="s">
        <v>3142</v>
      </c>
    </row>
    <row r="1323" customFormat="false" ht="13.8" hidden="false" customHeight="false" outlineLevel="0" collapsed="false">
      <c r="A1323" s="4" t="s">
        <v>245</v>
      </c>
      <c r="B1323" s="7" t="s">
        <v>3143</v>
      </c>
      <c r="C1323" s="7" t="s">
        <v>3144</v>
      </c>
      <c r="D1323" s="7" t="s">
        <v>1907</v>
      </c>
      <c r="E1323" s="7" t="s">
        <v>1130</v>
      </c>
      <c r="F1323" s="4" t="n">
        <v>1993</v>
      </c>
      <c r="G1323" s="7" t="s">
        <v>3145</v>
      </c>
    </row>
    <row r="1324" customFormat="false" ht="13.8" hidden="false" customHeight="false" outlineLevel="0" collapsed="false">
      <c r="A1324" s="4" t="s">
        <v>245</v>
      </c>
      <c r="B1324" s="7" t="s">
        <v>3146</v>
      </c>
      <c r="C1324" s="7" t="s">
        <v>109</v>
      </c>
      <c r="D1324" s="7" t="s">
        <v>881</v>
      </c>
      <c r="E1324" s="7" t="s">
        <v>28</v>
      </c>
      <c r="F1324" s="4" t="n">
        <v>1993</v>
      </c>
      <c r="G1324" s="7" t="s">
        <v>3147</v>
      </c>
    </row>
    <row r="1325" customFormat="false" ht="13.8" hidden="false" customHeight="false" outlineLevel="0" collapsed="false">
      <c r="A1325" s="4" t="s">
        <v>245</v>
      </c>
      <c r="B1325" s="7" t="s">
        <v>3148</v>
      </c>
      <c r="C1325" s="7" t="s">
        <v>2361</v>
      </c>
      <c r="D1325" s="7" t="s">
        <v>17</v>
      </c>
      <c r="E1325" s="7" t="s">
        <v>1184</v>
      </c>
      <c r="F1325" s="4" t="n">
        <v>1993</v>
      </c>
      <c r="G1325" s="7" t="s">
        <v>3149</v>
      </c>
    </row>
    <row r="1326" customFormat="false" ht="13.8" hidden="false" customHeight="false" outlineLevel="0" collapsed="false">
      <c r="A1326" s="4" t="s">
        <v>245</v>
      </c>
      <c r="B1326" s="7" t="s">
        <v>347</v>
      </c>
      <c r="C1326" s="7" t="s">
        <v>3150</v>
      </c>
      <c r="D1326" s="7" t="s">
        <v>420</v>
      </c>
      <c r="E1326" s="7" t="s">
        <v>1013</v>
      </c>
      <c r="F1326" s="4" t="n">
        <v>1993</v>
      </c>
      <c r="G1326" s="7" t="s">
        <v>3151</v>
      </c>
    </row>
    <row r="1327" customFormat="false" ht="13.8" hidden="false" customHeight="false" outlineLevel="0" collapsed="false">
      <c r="A1327" s="4" t="s">
        <v>245</v>
      </c>
      <c r="B1327" s="7" t="s">
        <v>347</v>
      </c>
      <c r="C1327" s="7" t="s">
        <v>3152</v>
      </c>
      <c r="D1327" s="7"/>
      <c r="E1327" s="7" t="s">
        <v>293</v>
      </c>
      <c r="F1327" s="4" t="n">
        <v>1993</v>
      </c>
      <c r="G1327" s="7" t="s">
        <v>3153</v>
      </c>
    </row>
    <row r="1328" customFormat="false" ht="13.8" hidden="false" customHeight="false" outlineLevel="0" collapsed="false">
      <c r="A1328" s="4" t="s">
        <v>245</v>
      </c>
      <c r="B1328" s="7" t="s">
        <v>3154</v>
      </c>
      <c r="C1328" s="7" t="s">
        <v>3155</v>
      </c>
      <c r="D1328" s="7" t="s">
        <v>990</v>
      </c>
      <c r="E1328" s="7" t="s">
        <v>343</v>
      </c>
      <c r="F1328" s="4" t="n">
        <v>1993</v>
      </c>
      <c r="G1328" s="7" t="s">
        <v>3156</v>
      </c>
    </row>
    <row r="1329" customFormat="false" ht="13.8" hidden="false" customHeight="false" outlineLevel="0" collapsed="false">
      <c r="A1329" s="4" t="s">
        <v>245</v>
      </c>
      <c r="B1329" s="7" t="s">
        <v>3157</v>
      </c>
      <c r="C1329" s="7" t="s">
        <v>59</v>
      </c>
      <c r="D1329" s="7"/>
      <c r="E1329" s="7" t="s">
        <v>343</v>
      </c>
      <c r="F1329" s="4" t="n">
        <v>1993</v>
      </c>
      <c r="G1329" s="7" t="s">
        <v>3158</v>
      </c>
    </row>
    <row r="1330" customFormat="false" ht="13.8" hidden="false" customHeight="false" outlineLevel="0" collapsed="false">
      <c r="A1330" s="4" t="s">
        <v>245</v>
      </c>
      <c r="B1330" s="7" t="s">
        <v>3159</v>
      </c>
      <c r="C1330" s="7" t="s">
        <v>3160</v>
      </c>
      <c r="D1330" s="7"/>
      <c r="E1330" s="7" t="s">
        <v>1409</v>
      </c>
      <c r="F1330" s="4" t="n">
        <v>1993</v>
      </c>
      <c r="G1330" s="7" t="s">
        <v>3161</v>
      </c>
    </row>
    <row r="1331" customFormat="false" ht="13.8" hidden="false" customHeight="false" outlineLevel="0" collapsed="false">
      <c r="A1331" s="4" t="s">
        <v>245</v>
      </c>
      <c r="B1331" s="7" t="s">
        <v>3162</v>
      </c>
      <c r="C1331" s="7" t="s">
        <v>3163</v>
      </c>
      <c r="D1331" s="7"/>
      <c r="E1331" s="7" t="s">
        <v>1479</v>
      </c>
      <c r="F1331" s="4" t="n">
        <v>1993</v>
      </c>
      <c r="G1331" s="7" t="s">
        <v>3164</v>
      </c>
    </row>
    <row r="1332" customFormat="false" ht="13.8" hidden="false" customHeight="false" outlineLevel="0" collapsed="false">
      <c r="A1332" s="4" t="s">
        <v>245</v>
      </c>
      <c r="B1332" s="7" t="s">
        <v>3165</v>
      </c>
      <c r="C1332" s="7" t="s">
        <v>811</v>
      </c>
      <c r="D1332" s="7" t="s">
        <v>224</v>
      </c>
      <c r="E1332" s="7" t="s">
        <v>347</v>
      </c>
      <c r="F1332" s="4" t="n">
        <v>1993</v>
      </c>
      <c r="G1332" s="7" t="s">
        <v>3166</v>
      </c>
    </row>
    <row r="1333" customFormat="false" ht="13.8" hidden="false" customHeight="false" outlineLevel="0" collapsed="false">
      <c r="B1333" s="2"/>
      <c r="C1333" s="2"/>
      <c r="D1333" s="7"/>
      <c r="E1333" s="7"/>
    </row>
    <row r="1334" customFormat="false" ht="13.8" hidden="false" customHeight="false" outlineLevel="0" collapsed="false">
      <c r="A1334" s="4" t="s">
        <v>52</v>
      </c>
      <c r="B1334" s="7" t="s">
        <v>3167</v>
      </c>
      <c r="C1334" s="7" t="s">
        <v>3168</v>
      </c>
      <c r="D1334" s="7"/>
      <c r="E1334" s="7" t="s">
        <v>1672</v>
      </c>
      <c r="F1334" s="4" t="n">
        <v>1994</v>
      </c>
      <c r="G1334" s="7" t="s">
        <v>3169</v>
      </c>
    </row>
    <row r="1335" customFormat="false" ht="13.8" hidden="false" customHeight="false" outlineLevel="0" collapsed="false">
      <c r="A1335" s="4" t="s">
        <v>52</v>
      </c>
      <c r="B1335" s="7" t="s">
        <v>179</v>
      </c>
      <c r="C1335" s="7" t="s">
        <v>2568</v>
      </c>
      <c r="D1335" s="7" t="s">
        <v>463</v>
      </c>
      <c r="E1335" s="7" t="s">
        <v>3170</v>
      </c>
      <c r="F1335" s="4" t="n">
        <v>1994</v>
      </c>
      <c r="G1335" s="7" t="s">
        <v>3171</v>
      </c>
    </row>
    <row r="1336" customFormat="false" ht="13.8" hidden="false" customHeight="false" outlineLevel="0" collapsed="false">
      <c r="A1336" s="4" t="s">
        <v>52</v>
      </c>
      <c r="B1336" s="7" t="s">
        <v>390</v>
      </c>
      <c r="C1336" s="7" t="s">
        <v>1318</v>
      </c>
      <c r="D1336" s="7" t="s">
        <v>463</v>
      </c>
      <c r="E1336" s="7" t="s">
        <v>3170</v>
      </c>
      <c r="F1336" s="4" t="n">
        <v>1994</v>
      </c>
      <c r="G1336" s="7" t="s">
        <v>3172</v>
      </c>
    </row>
    <row r="1337" customFormat="false" ht="13.8" hidden="false" customHeight="false" outlineLevel="0" collapsed="false">
      <c r="A1337" s="4" t="s">
        <v>52</v>
      </c>
      <c r="B1337" s="7" t="s">
        <v>3173</v>
      </c>
      <c r="C1337" s="7" t="s">
        <v>580</v>
      </c>
      <c r="D1337" s="7" t="s">
        <v>781</v>
      </c>
      <c r="E1337" s="7" t="s">
        <v>1132</v>
      </c>
      <c r="F1337" s="4" t="n">
        <v>1994</v>
      </c>
      <c r="G1337" s="7" t="s">
        <v>3174</v>
      </c>
    </row>
    <row r="1338" customFormat="false" ht="13.8" hidden="false" customHeight="false" outlineLevel="0" collapsed="false">
      <c r="A1338" s="4" t="s">
        <v>52</v>
      </c>
      <c r="B1338" s="7" t="s">
        <v>3175</v>
      </c>
      <c r="C1338" s="7" t="s">
        <v>2833</v>
      </c>
      <c r="D1338" s="7" t="s">
        <v>417</v>
      </c>
      <c r="E1338" s="7" t="s">
        <v>798</v>
      </c>
      <c r="F1338" s="4" t="n">
        <v>1994</v>
      </c>
      <c r="G1338" s="7" t="s">
        <v>3176</v>
      </c>
    </row>
    <row r="1339" customFormat="false" ht="13.8" hidden="false" customHeight="false" outlineLevel="0" collapsed="false">
      <c r="A1339" s="4" t="s">
        <v>52</v>
      </c>
      <c r="B1339" s="7" t="s">
        <v>144</v>
      </c>
      <c r="C1339" s="7" t="s">
        <v>3177</v>
      </c>
      <c r="D1339" s="7" t="s">
        <v>1666</v>
      </c>
      <c r="E1339" s="7" t="s">
        <v>1013</v>
      </c>
      <c r="F1339" s="4" t="n">
        <v>1994</v>
      </c>
      <c r="G1339" s="7" t="s">
        <v>3178</v>
      </c>
    </row>
    <row r="1340" customFormat="false" ht="13.8" hidden="false" customHeight="false" outlineLevel="0" collapsed="false">
      <c r="A1340" s="4" t="s">
        <v>52</v>
      </c>
      <c r="B1340" s="7" t="s">
        <v>3179</v>
      </c>
      <c r="C1340" s="7" t="s">
        <v>1570</v>
      </c>
      <c r="D1340" s="7" t="s">
        <v>309</v>
      </c>
      <c r="E1340" s="7" t="s">
        <v>343</v>
      </c>
      <c r="F1340" s="4" t="n">
        <v>1994</v>
      </c>
      <c r="G1340" s="7" t="s">
        <v>3180</v>
      </c>
    </row>
    <row r="1341" customFormat="false" ht="13.8" hidden="false" customHeight="false" outlineLevel="0" collapsed="false">
      <c r="A1341" s="4" t="s">
        <v>52</v>
      </c>
      <c r="B1341" s="7" t="s">
        <v>738</v>
      </c>
      <c r="C1341" s="7" t="s">
        <v>3181</v>
      </c>
      <c r="D1341" s="7" t="s">
        <v>3182</v>
      </c>
      <c r="E1341" s="7" t="s">
        <v>1430</v>
      </c>
      <c r="F1341" s="4" t="n">
        <v>1994</v>
      </c>
      <c r="G1341" s="7" t="s">
        <v>3183</v>
      </c>
    </row>
    <row r="1342" customFormat="false" ht="13.8" hidden="false" customHeight="false" outlineLevel="0" collapsed="false">
      <c r="A1342" s="4" t="s">
        <v>52</v>
      </c>
      <c r="B1342" s="7" t="s">
        <v>3184</v>
      </c>
      <c r="C1342" s="7" t="s">
        <v>409</v>
      </c>
      <c r="D1342" s="7" t="s">
        <v>881</v>
      </c>
      <c r="E1342" s="7" t="s">
        <v>3185</v>
      </c>
      <c r="F1342" s="4" t="n">
        <v>1994</v>
      </c>
      <c r="G1342" s="7" t="s">
        <v>3186</v>
      </c>
    </row>
    <row r="1343" customFormat="false" ht="13.8" hidden="false" customHeight="false" outlineLevel="0" collapsed="false">
      <c r="A1343" s="4" t="s">
        <v>52</v>
      </c>
      <c r="B1343" s="7" t="s">
        <v>3187</v>
      </c>
      <c r="C1343" s="7" t="s">
        <v>3188</v>
      </c>
      <c r="D1343" s="7"/>
      <c r="E1343" s="7" t="s">
        <v>1418</v>
      </c>
      <c r="F1343" s="4" t="n">
        <v>1994</v>
      </c>
      <c r="G1343" s="7" t="s">
        <v>3189</v>
      </c>
    </row>
    <row r="1344" customFormat="false" ht="13.8" hidden="false" customHeight="false" outlineLevel="0" collapsed="false">
      <c r="A1344" s="4" t="s">
        <v>52</v>
      </c>
      <c r="B1344" s="7" t="s">
        <v>3190</v>
      </c>
      <c r="C1344" s="7" t="s">
        <v>1363</v>
      </c>
      <c r="D1344" s="7" t="s">
        <v>3191</v>
      </c>
      <c r="E1344" s="7" t="s">
        <v>2176</v>
      </c>
      <c r="F1344" s="4" t="n">
        <v>1994</v>
      </c>
      <c r="G1344" s="7" t="s">
        <v>3192</v>
      </c>
    </row>
    <row r="1345" customFormat="false" ht="13.8" hidden="false" customHeight="false" outlineLevel="0" collapsed="false">
      <c r="A1345" s="4" t="s">
        <v>52</v>
      </c>
      <c r="B1345" s="7" t="s">
        <v>3193</v>
      </c>
      <c r="C1345" s="7" t="s">
        <v>2391</v>
      </c>
      <c r="D1345" s="7" t="s">
        <v>1517</v>
      </c>
      <c r="E1345" s="7" t="s">
        <v>347</v>
      </c>
      <c r="F1345" s="4" t="n">
        <v>1994</v>
      </c>
      <c r="G1345" s="7" t="s">
        <v>3194</v>
      </c>
    </row>
    <row r="1346" customFormat="false" ht="13.8" hidden="false" customHeight="false" outlineLevel="0" collapsed="false">
      <c r="A1346" s="4" t="s">
        <v>52</v>
      </c>
      <c r="B1346" s="7" t="s">
        <v>3195</v>
      </c>
      <c r="C1346" s="7" t="s">
        <v>102</v>
      </c>
      <c r="D1346" s="7"/>
      <c r="E1346" s="7" t="s">
        <v>2842</v>
      </c>
      <c r="F1346" s="4" t="n">
        <v>1994</v>
      </c>
      <c r="G1346" s="7" t="s">
        <v>3196</v>
      </c>
    </row>
    <row r="1347" customFormat="false" ht="13.8" hidden="false" customHeight="false" outlineLevel="0" collapsed="false">
      <c r="A1347" s="4" t="s">
        <v>52</v>
      </c>
      <c r="B1347" s="7" t="s">
        <v>3197</v>
      </c>
      <c r="C1347" s="7" t="s">
        <v>2893</v>
      </c>
      <c r="D1347" s="7" t="s">
        <v>3198</v>
      </c>
      <c r="E1347" s="7" t="s">
        <v>1694</v>
      </c>
      <c r="F1347" s="4" t="n">
        <v>1994</v>
      </c>
      <c r="G1347" s="7" t="s">
        <v>3199</v>
      </c>
    </row>
    <row r="1348" customFormat="false" ht="13.8" hidden="false" customHeight="false" outlineLevel="0" collapsed="false">
      <c r="A1348" s="4" t="s">
        <v>52</v>
      </c>
      <c r="B1348" s="7" t="s">
        <v>3200</v>
      </c>
      <c r="C1348" s="7" t="s">
        <v>1318</v>
      </c>
      <c r="D1348" s="7" t="s">
        <v>463</v>
      </c>
      <c r="E1348" s="7" t="s">
        <v>343</v>
      </c>
      <c r="F1348" s="4" t="n">
        <v>1994</v>
      </c>
      <c r="G1348" s="7" t="s">
        <v>3201</v>
      </c>
    </row>
    <row r="1349" customFormat="false" ht="13.8" hidden="false" customHeight="false" outlineLevel="0" collapsed="false">
      <c r="A1349" s="4" t="s">
        <v>52</v>
      </c>
      <c r="B1349" s="7" t="s">
        <v>3202</v>
      </c>
      <c r="C1349" s="7" t="s">
        <v>561</v>
      </c>
      <c r="D1349" s="7" t="s">
        <v>1278</v>
      </c>
      <c r="E1349" s="7" t="s">
        <v>3051</v>
      </c>
      <c r="F1349" s="4" t="n">
        <v>1994</v>
      </c>
      <c r="G1349" s="7" t="s">
        <v>3203</v>
      </c>
    </row>
    <row r="1350" customFormat="false" ht="13.8" hidden="false" customHeight="false" outlineLevel="0" collapsed="false">
      <c r="A1350" s="4" t="s">
        <v>52</v>
      </c>
      <c r="B1350" s="7" t="s">
        <v>3204</v>
      </c>
      <c r="C1350" s="7" t="s">
        <v>77</v>
      </c>
      <c r="D1350" s="7"/>
      <c r="E1350" s="7" t="s">
        <v>1132</v>
      </c>
      <c r="F1350" s="4" t="n">
        <v>1994</v>
      </c>
      <c r="G1350" s="7" t="s">
        <v>3205</v>
      </c>
    </row>
    <row r="1351" customFormat="false" ht="13.8" hidden="false" customHeight="false" outlineLevel="0" collapsed="false">
      <c r="A1351" s="4" t="s">
        <v>52</v>
      </c>
      <c r="B1351" s="7" t="s">
        <v>3206</v>
      </c>
      <c r="C1351" s="7" t="s">
        <v>151</v>
      </c>
      <c r="D1351" s="7" t="s">
        <v>3207</v>
      </c>
      <c r="E1351" s="7" t="s">
        <v>3170</v>
      </c>
      <c r="F1351" s="4" t="n">
        <v>1994</v>
      </c>
      <c r="G1351" s="7" t="s">
        <v>3208</v>
      </c>
    </row>
    <row r="1352" customFormat="false" ht="13.8" hidden="false" customHeight="false" outlineLevel="0" collapsed="false">
      <c r="A1352" s="4" t="s">
        <v>52</v>
      </c>
      <c r="B1352" s="7" t="s">
        <v>3209</v>
      </c>
      <c r="C1352" s="7" t="s">
        <v>2565</v>
      </c>
      <c r="D1352" s="7" t="s">
        <v>463</v>
      </c>
      <c r="E1352" s="7" t="s">
        <v>1693</v>
      </c>
      <c r="F1352" s="4" t="n">
        <v>1994</v>
      </c>
      <c r="G1352" s="7" t="s">
        <v>3210</v>
      </c>
    </row>
    <row r="1353" customFormat="false" ht="13.8" hidden="false" customHeight="false" outlineLevel="0" collapsed="false">
      <c r="A1353" s="4" t="s">
        <v>52</v>
      </c>
      <c r="B1353" s="7" t="s">
        <v>3211</v>
      </c>
      <c r="C1353" s="7" t="s">
        <v>1922</v>
      </c>
      <c r="D1353" s="7" t="s">
        <v>571</v>
      </c>
      <c r="E1353" s="7" t="s">
        <v>1418</v>
      </c>
      <c r="F1353" s="4" t="n">
        <v>1994</v>
      </c>
      <c r="G1353" s="7" t="s">
        <v>3212</v>
      </c>
    </row>
    <row r="1354" customFormat="false" ht="13.8" hidden="false" customHeight="false" outlineLevel="0" collapsed="false">
      <c r="A1354" s="4" t="s">
        <v>52</v>
      </c>
      <c r="B1354" s="7" t="s">
        <v>3213</v>
      </c>
      <c r="C1354" s="7" t="s">
        <v>1187</v>
      </c>
      <c r="D1354" s="7" t="s">
        <v>3214</v>
      </c>
      <c r="E1354" s="7" t="s">
        <v>1430</v>
      </c>
      <c r="F1354" s="4" t="n">
        <v>1994</v>
      </c>
      <c r="G1354" s="7" t="s">
        <v>3215</v>
      </c>
    </row>
    <row r="1355" customFormat="false" ht="13.8" hidden="false" customHeight="false" outlineLevel="0" collapsed="false">
      <c r="A1355" s="4" t="s">
        <v>52</v>
      </c>
      <c r="B1355" s="7" t="s">
        <v>1348</v>
      </c>
      <c r="C1355" s="7" t="s">
        <v>409</v>
      </c>
      <c r="D1355" s="7" t="s">
        <v>970</v>
      </c>
      <c r="E1355" s="7" t="s">
        <v>1430</v>
      </c>
      <c r="F1355" s="4" t="n">
        <v>1994</v>
      </c>
      <c r="G1355" s="7" t="s">
        <v>3216</v>
      </c>
    </row>
    <row r="1356" customFormat="false" ht="13.8" hidden="false" customHeight="false" outlineLevel="0" collapsed="false">
      <c r="A1356" s="4" t="s">
        <v>52</v>
      </c>
      <c r="B1356" s="7" t="s">
        <v>3217</v>
      </c>
      <c r="C1356" s="7" t="s">
        <v>3218</v>
      </c>
      <c r="D1356" s="7" t="s">
        <v>654</v>
      </c>
      <c r="E1356" s="7" t="s">
        <v>2842</v>
      </c>
      <c r="F1356" s="4" t="n">
        <v>1994</v>
      </c>
      <c r="G1356" s="7" t="s">
        <v>3219</v>
      </c>
    </row>
    <row r="1357" customFormat="false" ht="13.8" hidden="false" customHeight="false" outlineLevel="0" collapsed="false">
      <c r="A1357" s="4" t="s">
        <v>52</v>
      </c>
      <c r="B1357" s="7" t="s">
        <v>3220</v>
      </c>
      <c r="C1357" s="7" t="s">
        <v>3221</v>
      </c>
      <c r="D1357" s="7" t="s">
        <v>130</v>
      </c>
      <c r="E1357" s="7" t="s">
        <v>1430</v>
      </c>
      <c r="F1357" s="4" t="n">
        <v>1994</v>
      </c>
      <c r="G1357" s="7" t="s">
        <v>3222</v>
      </c>
    </row>
    <row r="1358" customFormat="false" ht="13.8" hidden="false" customHeight="false" outlineLevel="0" collapsed="false">
      <c r="A1358" s="4" t="s">
        <v>52</v>
      </c>
      <c r="B1358" s="7" t="s">
        <v>3223</v>
      </c>
      <c r="C1358" s="7" t="s">
        <v>3224</v>
      </c>
      <c r="D1358" s="7" t="s">
        <v>435</v>
      </c>
      <c r="E1358" s="7" t="s">
        <v>1013</v>
      </c>
      <c r="F1358" s="4" t="n">
        <v>1994</v>
      </c>
      <c r="G1358" s="7" t="s">
        <v>3225</v>
      </c>
    </row>
    <row r="1359" customFormat="false" ht="13.8" hidden="false" customHeight="false" outlineLevel="0" collapsed="false">
      <c r="A1359" s="4" t="s">
        <v>245</v>
      </c>
      <c r="B1359" s="7" t="s">
        <v>3226</v>
      </c>
      <c r="C1359" s="7" t="s">
        <v>3227</v>
      </c>
      <c r="D1359" s="7"/>
      <c r="E1359" s="7" t="s">
        <v>2759</v>
      </c>
      <c r="F1359" s="4" t="n">
        <v>1994</v>
      </c>
      <c r="G1359" s="7" t="s">
        <v>3228</v>
      </c>
    </row>
    <row r="1360" customFormat="false" ht="13.8" hidden="false" customHeight="false" outlineLevel="0" collapsed="false">
      <c r="A1360" s="4" t="s">
        <v>245</v>
      </c>
      <c r="B1360" s="7" t="s">
        <v>3229</v>
      </c>
      <c r="C1360" s="7" t="s">
        <v>3230</v>
      </c>
      <c r="D1360" s="7" t="s">
        <v>487</v>
      </c>
      <c r="E1360" s="7" t="s">
        <v>3231</v>
      </c>
      <c r="F1360" s="4" t="n">
        <v>1994</v>
      </c>
      <c r="G1360" s="7" t="s">
        <v>3232</v>
      </c>
    </row>
    <row r="1361" customFormat="false" ht="13.8" hidden="false" customHeight="false" outlineLevel="0" collapsed="false">
      <c r="A1361" s="4" t="s">
        <v>245</v>
      </c>
      <c r="B1361" s="7" t="s">
        <v>1467</v>
      </c>
      <c r="C1361" s="7" t="s">
        <v>3233</v>
      </c>
      <c r="D1361" s="7" t="s">
        <v>1176</v>
      </c>
      <c r="E1361" s="7" t="s">
        <v>3234</v>
      </c>
      <c r="F1361" s="4" t="n">
        <v>1994</v>
      </c>
      <c r="G1361" s="7" t="s">
        <v>3235</v>
      </c>
    </row>
    <row r="1362" customFormat="false" ht="13.8" hidden="false" customHeight="false" outlineLevel="0" collapsed="false">
      <c r="A1362" s="4" t="s">
        <v>245</v>
      </c>
      <c r="B1362" s="7" t="s">
        <v>2832</v>
      </c>
      <c r="C1362" s="7" t="s">
        <v>2833</v>
      </c>
      <c r="D1362" s="7" t="s">
        <v>2834</v>
      </c>
      <c r="E1362" s="7" t="s">
        <v>820</v>
      </c>
      <c r="F1362" s="4" t="n">
        <v>1994</v>
      </c>
      <c r="G1362" s="7" t="s">
        <v>3236</v>
      </c>
    </row>
    <row r="1363" customFormat="false" ht="13.8" hidden="false" customHeight="false" outlineLevel="0" collapsed="false">
      <c r="A1363" s="4" t="s">
        <v>245</v>
      </c>
      <c r="B1363" s="7" t="s">
        <v>3237</v>
      </c>
      <c r="C1363" s="7" t="s">
        <v>2451</v>
      </c>
      <c r="D1363" s="7" t="s">
        <v>3238</v>
      </c>
      <c r="E1363" s="7" t="s">
        <v>1168</v>
      </c>
      <c r="F1363" s="4" t="n">
        <v>1994</v>
      </c>
      <c r="G1363" s="7" t="s">
        <v>3239</v>
      </c>
    </row>
    <row r="1364" customFormat="false" ht="13.8" hidden="false" customHeight="false" outlineLevel="0" collapsed="false">
      <c r="A1364" s="4" t="s">
        <v>245</v>
      </c>
      <c r="B1364" s="7" t="s">
        <v>3240</v>
      </c>
      <c r="C1364" s="7" t="s">
        <v>3241</v>
      </c>
      <c r="D1364" s="7"/>
      <c r="E1364" s="7" t="s">
        <v>1054</v>
      </c>
      <c r="F1364" s="4" t="n">
        <v>1994</v>
      </c>
      <c r="G1364" s="7" t="s">
        <v>3242</v>
      </c>
    </row>
    <row r="1365" customFormat="false" ht="13.8" hidden="false" customHeight="false" outlineLevel="0" collapsed="false">
      <c r="A1365" s="4" t="s">
        <v>245</v>
      </c>
      <c r="B1365" s="7" t="s">
        <v>549</v>
      </c>
      <c r="C1365" s="7" t="s">
        <v>2363</v>
      </c>
      <c r="D1365" s="7" t="s">
        <v>3243</v>
      </c>
      <c r="E1365" s="7" t="s">
        <v>3244</v>
      </c>
      <c r="F1365" s="4" t="n">
        <v>1994</v>
      </c>
      <c r="G1365" s="7" t="s">
        <v>3245</v>
      </c>
    </row>
    <row r="1366" customFormat="false" ht="13.8" hidden="false" customHeight="false" outlineLevel="0" collapsed="false">
      <c r="A1366" s="4" t="s">
        <v>245</v>
      </c>
      <c r="B1366" s="7" t="s">
        <v>2370</v>
      </c>
      <c r="C1366" s="7" t="s">
        <v>3246</v>
      </c>
      <c r="D1366" s="7" t="s">
        <v>3247</v>
      </c>
      <c r="E1366" s="7" t="s">
        <v>1694</v>
      </c>
      <c r="F1366" s="4" t="n">
        <v>1994</v>
      </c>
      <c r="G1366" s="7" t="s">
        <v>3248</v>
      </c>
    </row>
    <row r="1367" customFormat="false" ht="13.8" hidden="false" customHeight="false" outlineLevel="0" collapsed="false">
      <c r="A1367" s="4" t="s">
        <v>245</v>
      </c>
      <c r="B1367" s="7" t="s">
        <v>3249</v>
      </c>
      <c r="C1367" s="7" t="s">
        <v>20</v>
      </c>
      <c r="D1367" s="7" t="s">
        <v>466</v>
      </c>
      <c r="E1367" s="7" t="s">
        <v>1673</v>
      </c>
      <c r="F1367" s="4" t="n">
        <v>1994</v>
      </c>
      <c r="G1367" s="7" t="s">
        <v>3250</v>
      </c>
    </row>
    <row r="1368" customFormat="false" ht="13.8" hidden="false" customHeight="false" outlineLevel="0" collapsed="false">
      <c r="A1368" s="4" t="s">
        <v>245</v>
      </c>
      <c r="B1368" s="7" t="s">
        <v>3251</v>
      </c>
      <c r="C1368" s="7" t="s">
        <v>3252</v>
      </c>
      <c r="D1368" s="7"/>
      <c r="E1368" s="7" t="s">
        <v>1168</v>
      </c>
      <c r="F1368" s="4" t="n">
        <v>1994</v>
      </c>
      <c r="G1368" s="7" t="s">
        <v>3253</v>
      </c>
    </row>
    <row r="1369" customFormat="false" ht="13.8" hidden="false" customHeight="false" outlineLevel="0" collapsed="false">
      <c r="A1369" s="4" t="s">
        <v>245</v>
      </c>
      <c r="B1369" s="7" t="s">
        <v>867</v>
      </c>
      <c r="C1369" s="7" t="s">
        <v>1154</v>
      </c>
      <c r="D1369" s="7" t="s">
        <v>3254</v>
      </c>
      <c r="E1369" s="7" t="s">
        <v>347</v>
      </c>
      <c r="F1369" s="4" t="n">
        <v>1994</v>
      </c>
      <c r="G1369" s="7" t="s">
        <v>3255</v>
      </c>
    </row>
    <row r="1370" customFormat="false" ht="13.8" hidden="false" customHeight="false" outlineLevel="0" collapsed="false">
      <c r="A1370" s="4" t="s">
        <v>245</v>
      </c>
      <c r="B1370" s="7" t="s">
        <v>1519</v>
      </c>
      <c r="C1370" s="7" t="s">
        <v>1510</v>
      </c>
      <c r="D1370" s="7"/>
      <c r="E1370" s="7" t="s">
        <v>3256</v>
      </c>
      <c r="F1370" s="4" t="n">
        <v>1994</v>
      </c>
      <c r="G1370" s="7" t="s">
        <v>3257</v>
      </c>
    </row>
    <row r="1371" customFormat="false" ht="13.8" hidden="false" customHeight="false" outlineLevel="0" collapsed="false">
      <c r="A1371" s="4" t="s">
        <v>245</v>
      </c>
      <c r="B1371" s="7" t="s">
        <v>3258</v>
      </c>
      <c r="C1371" s="7" t="s">
        <v>3259</v>
      </c>
      <c r="D1371" s="7" t="s">
        <v>3260</v>
      </c>
      <c r="E1371" s="7" t="s">
        <v>28</v>
      </c>
      <c r="F1371" s="4" t="n">
        <v>1994</v>
      </c>
      <c r="G1371" s="7" t="s">
        <v>3261</v>
      </c>
    </row>
    <row r="1372" customFormat="false" ht="13.8" hidden="false" customHeight="false" outlineLevel="0" collapsed="false">
      <c r="A1372" s="4" t="s">
        <v>245</v>
      </c>
      <c r="B1372" s="7" t="s">
        <v>1287</v>
      </c>
      <c r="C1372" s="7" t="s">
        <v>3262</v>
      </c>
      <c r="D1372" s="7"/>
      <c r="E1372" s="7" t="s">
        <v>343</v>
      </c>
      <c r="F1372" s="4" t="n">
        <v>1994</v>
      </c>
      <c r="G1372" s="7" t="s">
        <v>3263</v>
      </c>
    </row>
    <row r="1373" customFormat="false" ht="13.8" hidden="false" customHeight="false" outlineLevel="0" collapsed="false">
      <c r="A1373" s="4" t="s">
        <v>245</v>
      </c>
      <c r="B1373" s="7" t="s">
        <v>2773</v>
      </c>
      <c r="C1373" s="7" t="s">
        <v>2451</v>
      </c>
      <c r="D1373" s="7" t="s">
        <v>802</v>
      </c>
      <c r="E1373" s="7" t="s">
        <v>1709</v>
      </c>
      <c r="F1373" s="4" t="n">
        <v>1994</v>
      </c>
      <c r="G1373" s="7" t="s">
        <v>3264</v>
      </c>
    </row>
    <row r="1374" customFormat="false" ht="13.8" hidden="false" customHeight="false" outlineLevel="0" collapsed="false">
      <c r="A1374" s="4" t="s">
        <v>245</v>
      </c>
      <c r="B1374" s="7" t="s">
        <v>3265</v>
      </c>
      <c r="C1374" s="2"/>
      <c r="D1374" s="7"/>
      <c r="E1374" s="7" t="s">
        <v>1409</v>
      </c>
      <c r="F1374" s="4" t="n">
        <v>1994</v>
      </c>
      <c r="G1374" s="7" t="s">
        <v>3266</v>
      </c>
    </row>
    <row r="1375" customFormat="false" ht="13.8" hidden="false" customHeight="false" outlineLevel="0" collapsed="false">
      <c r="A1375" s="4" t="s">
        <v>245</v>
      </c>
      <c r="B1375" s="7" t="s">
        <v>422</v>
      </c>
      <c r="C1375" s="7" t="s">
        <v>3267</v>
      </c>
      <c r="D1375" s="7"/>
      <c r="E1375" s="7" t="s">
        <v>798</v>
      </c>
      <c r="F1375" s="4" t="n">
        <v>1994</v>
      </c>
      <c r="G1375" s="7" t="s">
        <v>3268</v>
      </c>
    </row>
    <row r="1376" customFormat="false" ht="13.8" hidden="false" customHeight="false" outlineLevel="0" collapsed="false">
      <c r="B1376" s="2"/>
      <c r="C1376" s="2"/>
      <c r="D1376" s="7"/>
      <c r="E1376" s="7"/>
    </row>
    <row r="1377" customFormat="false" ht="13.8" hidden="false" customHeight="false" outlineLevel="0" collapsed="false">
      <c r="A1377" s="4" t="s">
        <v>52</v>
      </c>
      <c r="B1377" s="7" t="s">
        <v>3269</v>
      </c>
      <c r="C1377" s="7" t="s">
        <v>2599</v>
      </c>
      <c r="D1377" s="7"/>
      <c r="E1377" s="7" t="s">
        <v>1054</v>
      </c>
      <c r="F1377" s="4" t="n">
        <v>1995</v>
      </c>
      <c r="G1377" s="7" t="s">
        <v>3270</v>
      </c>
    </row>
    <row r="1378" customFormat="false" ht="13.8" hidden="false" customHeight="false" outlineLevel="0" collapsed="false">
      <c r="A1378" s="4" t="s">
        <v>52</v>
      </c>
      <c r="B1378" s="7" t="s">
        <v>3271</v>
      </c>
      <c r="C1378" s="7" t="s">
        <v>2264</v>
      </c>
      <c r="D1378" s="7" t="s">
        <v>3272</v>
      </c>
      <c r="E1378" s="7" t="s">
        <v>798</v>
      </c>
      <c r="F1378" s="4" t="n">
        <v>1995</v>
      </c>
      <c r="G1378" s="7" t="s">
        <v>3273</v>
      </c>
    </row>
    <row r="1379" customFormat="false" ht="13.8" hidden="false" customHeight="false" outlineLevel="0" collapsed="false">
      <c r="A1379" s="4" t="s">
        <v>52</v>
      </c>
      <c r="B1379" s="7" t="s">
        <v>3274</v>
      </c>
      <c r="C1379" s="7" t="s">
        <v>2568</v>
      </c>
      <c r="D1379" s="7" t="s">
        <v>1191</v>
      </c>
      <c r="E1379" s="7" t="s">
        <v>306</v>
      </c>
      <c r="F1379" s="4" t="n">
        <v>1995</v>
      </c>
      <c r="G1379" s="7" t="s">
        <v>3275</v>
      </c>
    </row>
    <row r="1380" customFormat="false" ht="13.8" hidden="false" customHeight="false" outlineLevel="0" collapsed="false">
      <c r="A1380" s="4" t="s">
        <v>52</v>
      </c>
      <c r="B1380" s="7" t="s">
        <v>3276</v>
      </c>
      <c r="C1380" s="7" t="s">
        <v>3277</v>
      </c>
      <c r="D1380" s="7" t="s">
        <v>2005</v>
      </c>
      <c r="E1380" s="7" t="s">
        <v>1709</v>
      </c>
      <c r="F1380" s="4" t="n">
        <v>1995</v>
      </c>
      <c r="G1380" s="7" t="s">
        <v>3278</v>
      </c>
    </row>
    <row r="1381" customFormat="false" ht="13.8" hidden="false" customHeight="false" outlineLevel="0" collapsed="false">
      <c r="A1381" s="4" t="s">
        <v>52</v>
      </c>
      <c r="B1381" s="7" t="s">
        <v>106</v>
      </c>
      <c r="C1381" s="7" t="s">
        <v>3279</v>
      </c>
      <c r="D1381" s="7" t="s">
        <v>3280</v>
      </c>
      <c r="E1381" s="7" t="s">
        <v>293</v>
      </c>
      <c r="F1381" s="4" t="n">
        <v>1995</v>
      </c>
      <c r="G1381" s="7" t="s">
        <v>3281</v>
      </c>
    </row>
    <row r="1382" customFormat="false" ht="13.8" hidden="false" customHeight="false" outlineLevel="0" collapsed="false">
      <c r="A1382" s="4" t="s">
        <v>52</v>
      </c>
      <c r="B1382" s="7" t="s">
        <v>3282</v>
      </c>
      <c r="C1382" s="7" t="s">
        <v>77</v>
      </c>
      <c r="D1382" s="7" t="s">
        <v>3283</v>
      </c>
      <c r="E1382" s="7" t="s">
        <v>2188</v>
      </c>
      <c r="F1382" s="4" t="n">
        <v>1995</v>
      </c>
      <c r="G1382" s="7" t="s">
        <v>3284</v>
      </c>
    </row>
    <row r="1383" customFormat="false" ht="13.8" hidden="false" customHeight="false" outlineLevel="0" collapsed="false">
      <c r="A1383" s="4" t="s">
        <v>52</v>
      </c>
      <c r="B1383" s="7" t="s">
        <v>3285</v>
      </c>
      <c r="C1383" s="7" t="s">
        <v>151</v>
      </c>
      <c r="D1383" s="7" t="s">
        <v>76</v>
      </c>
      <c r="E1383" s="7" t="s">
        <v>46</v>
      </c>
      <c r="F1383" s="4" t="n">
        <v>1995</v>
      </c>
      <c r="G1383" s="7" t="s">
        <v>3286</v>
      </c>
    </row>
    <row r="1384" customFormat="false" ht="13.8" hidden="false" customHeight="false" outlineLevel="0" collapsed="false">
      <c r="A1384" s="4" t="s">
        <v>52</v>
      </c>
      <c r="B1384" s="7" t="s">
        <v>3287</v>
      </c>
      <c r="C1384" s="7" t="s">
        <v>3122</v>
      </c>
      <c r="D1384" s="7" t="s">
        <v>881</v>
      </c>
      <c r="E1384" s="7" t="s">
        <v>293</v>
      </c>
      <c r="F1384" s="4" t="n">
        <v>1995</v>
      </c>
      <c r="G1384" s="7" t="s">
        <v>3288</v>
      </c>
    </row>
    <row r="1385" customFormat="false" ht="13.8" hidden="false" customHeight="false" outlineLevel="0" collapsed="false">
      <c r="A1385" s="4" t="s">
        <v>52</v>
      </c>
      <c r="B1385" s="7" t="s">
        <v>1047</v>
      </c>
      <c r="C1385" s="7" t="s">
        <v>191</v>
      </c>
      <c r="D1385" s="7" t="s">
        <v>113</v>
      </c>
      <c r="E1385" s="7" t="s">
        <v>1854</v>
      </c>
      <c r="F1385" s="4" t="n">
        <v>1995</v>
      </c>
      <c r="G1385" s="7" t="s">
        <v>3289</v>
      </c>
    </row>
    <row r="1386" customFormat="false" ht="13.8" hidden="false" customHeight="false" outlineLevel="0" collapsed="false">
      <c r="A1386" s="4" t="s">
        <v>52</v>
      </c>
      <c r="B1386" s="7" t="s">
        <v>3290</v>
      </c>
      <c r="C1386" s="7" t="s">
        <v>3291</v>
      </c>
      <c r="D1386" s="7"/>
      <c r="E1386" s="7" t="s">
        <v>3292</v>
      </c>
      <c r="F1386" s="4" t="n">
        <v>1995</v>
      </c>
      <c r="G1386" s="7" t="s">
        <v>3293</v>
      </c>
    </row>
    <row r="1387" customFormat="false" ht="13.8" hidden="false" customHeight="false" outlineLevel="0" collapsed="false">
      <c r="A1387" s="4" t="s">
        <v>52</v>
      </c>
      <c r="B1387" s="7" t="s">
        <v>3294</v>
      </c>
      <c r="C1387" s="7" t="s">
        <v>239</v>
      </c>
      <c r="D1387" s="7" t="s">
        <v>101</v>
      </c>
      <c r="E1387" s="7" t="s">
        <v>3170</v>
      </c>
      <c r="F1387" s="4" t="n">
        <v>1995</v>
      </c>
      <c r="G1387" s="7" t="s">
        <v>3295</v>
      </c>
    </row>
    <row r="1388" customFormat="false" ht="13.8" hidden="false" customHeight="false" outlineLevel="0" collapsed="false">
      <c r="A1388" s="4" t="s">
        <v>52</v>
      </c>
      <c r="B1388" s="7" t="s">
        <v>3296</v>
      </c>
      <c r="C1388" s="7" t="s">
        <v>619</v>
      </c>
      <c r="D1388" s="7" t="s">
        <v>583</v>
      </c>
      <c r="E1388" s="7" t="s">
        <v>1054</v>
      </c>
      <c r="F1388" s="4" t="n">
        <v>1995</v>
      </c>
      <c r="G1388" s="7" t="s">
        <v>3297</v>
      </c>
    </row>
    <row r="1389" customFormat="false" ht="13.8" hidden="false" customHeight="false" outlineLevel="0" collapsed="false">
      <c r="A1389" s="4" t="s">
        <v>52</v>
      </c>
      <c r="B1389" s="7" t="s">
        <v>3298</v>
      </c>
      <c r="C1389" s="7" t="s">
        <v>3299</v>
      </c>
      <c r="D1389" s="7"/>
      <c r="E1389" s="7" t="s">
        <v>2477</v>
      </c>
      <c r="F1389" s="4" t="n">
        <v>1995</v>
      </c>
      <c r="G1389" s="7" t="s">
        <v>3300</v>
      </c>
    </row>
    <row r="1390" customFormat="false" ht="13.8" hidden="false" customHeight="false" outlineLevel="0" collapsed="false">
      <c r="A1390" s="4" t="s">
        <v>52</v>
      </c>
      <c r="B1390" s="7" t="s">
        <v>3301</v>
      </c>
      <c r="C1390" s="7" t="s">
        <v>3302</v>
      </c>
      <c r="D1390" s="7"/>
      <c r="E1390" s="7" t="s">
        <v>1430</v>
      </c>
      <c r="F1390" s="4" t="n">
        <v>1995</v>
      </c>
      <c r="G1390" s="7" t="s">
        <v>3303</v>
      </c>
    </row>
    <row r="1391" customFormat="false" ht="13.8" hidden="false" customHeight="false" outlineLevel="0" collapsed="false">
      <c r="A1391" s="4" t="s">
        <v>52</v>
      </c>
      <c r="B1391" s="7" t="s">
        <v>3304</v>
      </c>
      <c r="C1391" s="7" t="s">
        <v>1187</v>
      </c>
      <c r="D1391" s="7" t="s">
        <v>2220</v>
      </c>
      <c r="E1391" s="7" t="s">
        <v>3305</v>
      </c>
      <c r="F1391" s="4" t="n">
        <v>1995</v>
      </c>
      <c r="G1391" s="7" t="s">
        <v>3306</v>
      </c>
    </row>
    <row r="1392" customFormat="false" ht="13.8" hidden="false" customHeight="false" outlineLevel="0" collapsed="false">
      <c r="A1392" s="4" t="s">
        <v>52</v>
      </c>
      <c r="B1392" s="7" t="s">
        <v>718</v>
      </c>
      <c r="C1392" s="7" t="s">
        <v>577</v>
      </c>
      <c r="D1392" s="7" t="s">
        <v>881</v>
      </c>
      <c r="E1392" s="7" t="s">
        <v>3307</v>
      </c>
      <c r="F1392" s="4" t="n">
        <v>1995</v>
      </c>
      <c r="G1392" s="7" t="s">
        <v>3308</v>
      </c>
    </row>
    <row r="1393" customFormat="false" ht="13.8" hidden="false" customHeight="false" outlineLevel="0" collapsed="false">
      <c r="A1393" s="4" t="s">
        <v>52</v>
      </c>
      <c r="B1393" s="7" t="s">
        <v>3309</v>
      </c>
      <c r="C1393" s="7" t="s">
        <v>1342</v>
      </c>
      <c r="D1393" s="7" t="s">
        <v>409</v>
      </c>
      <c r="E1393" s="7" t="s">
        <v>1168</v>
      </c>
      <c r="F1393" s="4" t="n">
        <v>1995</v>
      </c>
      <c r="G1393" s="7" t="s">
        <v>3310</v>
      </c>
    </row>
    <row r="1394" customFormat="false" ht="13.8" hidden="false" customHeight="false" outlineLevel="0" collapsed="false">
      <c r="A1394" s="4" t="s">
        <v>52</v>
      </c>
      <c r="B1394" s="7" t="s">
        <v>184</v>
      </c>
      <c r="C1394" s="7" t="s">
        <v>109</v>
      </c>
      <c r="D1394" s="7" t="s">
        <v>3311</v>
      </c>
      <c r="E1394" s="7" t="s">
        <v>901</v>
      </c>
      <c r="F1394" s="4" t="n">
        <v>1995</v>
      </c>
      <c r="G1394" s="7" t="s">
        <v>3312</v>
      </c>
    </row>
    <row r="1395" customFormat="false" ht="13.8" hidden="false" customHeight="false" outlineLevel="0" collapsed="false">
      <c r="A1395" s="4" t="s">
        <v>52</v>
      </c>
      <c r="B1395" s="7" t="s">
        <v>3313</v>
      </c>
      <c r="C1395" s="7" t="s">
        <v>54</v>
      </c>
      <c r="D1395" s="7" t="s">
        <v>416</v>
      </c>
      <c r="E1395" s="7" t="s">
        <v>2188</v>
      </c>
      <c r="F1395" s="4" t="n">
        <v>1995</v>
      </c>
      <c r="G1395" s="7" t="s">
        <v>3314</v>
      </c>
    </row>
    <row r="1396" customFormat="false" ht="13.8" hidden="false" customHeight="false" outlineLevel="0" collapsed="false">
      <c r="A1396" s="4" t="s">
        <v>52</v>
      </c>
      <c r="B1396" s="7" t="s">
        <v>3315</v>
      </c>
      <c r="C1396" s="7" t="s">
        <v>3316</v>
      </c>
      <c r="D1396" s="7" t="s">
        <v>416</v>
      </c>
      <c r="E1396" s="7" t="s">
        <v>2990</v>
      </c>
      <c r="F1396" s="4" t="n">
        <v>1995</v>
      </c>
      <c r="G1396" s="7" t="s">
        <v>3317</v>
      </c>
    </row>
    <row r="1397" customFormat="false" ht="13.8" hidden="false" customHeight="false" outlineLevel="0" collapsed="false">
      <c r="A1397" s="4" t="s">
        <v>52</v>
      </c>
      <c r="B1397" s="7" t="s">
        <v>2508</v>
      </c>
      <c r="C1397" s="7" t="s">
        <v>20</v>
      </c>
      <c r="D1397" s="7"/>
      <c r="E1397" s="7" t="s">
        <v>2477</v>
      </c>
      <c r="F1397" s="4" t="n">
        <v>1995</v>
      </c>
      <c r="G1397" s="7" t="s">
        <v>3318</v>
      </c>
    </row>
    <row r="1398" customFormat="false" ht="13.8" hidden="false" customHeight="false" outlineLevel="0" collapsed="false">
      <c r="A1398" s="4" t="s">
        <v>52</v>
      </c>
      <c r="B1398" s="7" t="s">
        <v>3319</v>
      </c>
      <c r="C1398" s="7" t="s">
        <v>309</v>
      </c>
      <c r="D1398" s="7" t="s">
        <v>773</v>
      </c>
      <c r="E1398" s="7" t="s">
        <v>3320</v>
      </c>
      <c r="F1398" s="4" t="n">
        <v>1995</v>
      </c>
      <c r="G1398" s="7" t="s">
        <v>3321</v>
      </c>
    </row>
    <row r="1399" customFormat="false" ht="13.8" hidden="false" customHeight="false" outlineLevel="0" collapsed="false">
      <c r="A1399" s="4" t="s">
        <v>52</v>
      </c>
      <c r="B1399" s="7" t="s">
        <v>3322</v>
      </c>
      <c r="C1399" s="7" t="s">
        <v>3323</v>
      </c>
      <c r="D1399" s="7"/>
      <c r="E1399" s="7" t="s">
        <v>1135</v>
      </c>
      <c r="F1399" s="4" t="n">
        <v>1995</v>
      </c>
      <c r="G1399" s="7" t="s">
        <v>3324</v>
      </c>
    </row>
    <row r="1400" customFormat="false" ht="13.8" hidden="false" customHeight="false" outlineLevel="0" collapsed="false">
      <c r="A1400" s="4" t="s">
        <v>52</v>
      </c>
      <c r="B1400" s="7" t="s">
        <v>3325</v>
      </c>
      <c r="C1400" s="7" t="s">
        <v>77</v>
      </c>
      <c r="D1400" s="7" t="s">
        <v>593</v>
      </c>
      <c r="E1400" s="7" t="s">
        <v>3051</v>
      </c>
      <c r="F1400" s="4" t="n">
        <v>1995</v>
      </c>
      <c r="G1400" s="7" t="s">
        <v>3326</v>
      </c>
    </row>
    <row r="1401" customFormat="false" ht="13.8" hidden="false" customHeight="false" outlineLevel="0" collapsed="false">
      <c r="A1401" s="4" t="s">
        <v>52</v>
      </c>
      <c r="B1401" s="7" t="s">
        <v>3327</v>
      </c>
      <c r="C1401" s="7" t="s">
        <v>3328</v>
      </c>
      <c r="D1401" s="7" t="s">
        <v>463</v>
      </c>
      <c r="E1401" s="7" t="s">
        <v>3170</v>
      </c>
      <c r="F1401" s="4" t="n">
        <v>1995</v>
      </c>
      <c r="G1401" s="7" t="s">
        <v>3329</v>
      </c>
    </row>
    <row r="1402" customFormat="false" ht="13.8" hidden="false" customHeight="false" outlineLevel="0" collapsed="false">
      <c r="A1402" s="4" t="s">
        <v>52</v>
      </c>
      <c r="B1402" s="7" t="s">
        <v>3330</v>
      </c>
      <c r="C1402" s="7" t="s">
        <v>505</v>
      </c>
      <c r="D1402" s="7" t="s">
        <v>3331</v>
      </c>
      <c r="E1402" s="7" t="s">
        <v>3332</v>
      </c>
      <c r="F1402" s="4" t="n">
        <v>1995</v>
      </c>
      <c r="G1402" s="7" t="s">
        <v>3333</v>
      </c>
    </row>
    <row r="1403" customFormat="false" ht="13.8" hidden="false" customHeight="false" outlineLevel="0" collapsed="false">
      <c r="A1403" s="4" t="s">
        <v>52</v>
      </c>
      <c r="B1403" s="7" t="s">
        <v>3334</v>
      </c>
      <c r="C1403" s="7" t="s">
        <v>409</v>
      </c>
      <c r="D1403" s="7" t="s">
        <v>552</v>
      </c>
      <c r="E1403" s="7" t="s">
        <v>1329</v>
      </c>
      <c r="F1403" s="4" t="n">
        <v>1995</v>
      </c>
      <c r="G1403" s="7" t="s">
        <v>3335</v>
      </c>
    </row>
    <row r="1404" customFormat="false" ht="13.8" hidden="false" customHeight="false" outlineLevel="0" collapsed="false">
      <c r="A1404" s="4" t="s">
        <v>52</v>
      </c>
      <c r="B1404" s="7" t="s">
        <v>3336</v>
      </c>
      <c r="C1404" s="7" t="s">
        <v>3337</v>
      </c>
      <c r="D1404" s="7" t="s">
        <v>350</v>
      </c>
      <c r="E1404" s="7" t="s">
        <v>293</v>
      </c>
      <c r="F1404" s="4" t="n">
        <v>1995</v>
      </c>
      <c r="G1404" s="7" t="s">
        <v>3338</v>
      </c>
    </row>
    <row r="1405" customFormat="false" ht="13.8" hidden="false" customHeight="false" outlineLevel="0" collapsed="false">
      <c r="A1405" s="4" t="s">
        <v>52</v>
      </c>
      <c r="B1405" s="7" t="s">
        <v>3339</v>
      </c>
      <c r="C1405" s="7" t="s">
        <v>409</v>
      </c>
      <c r="D1405" s="7" t="s">
        <v>2865</v>
      </c>
      <c r="E1405" s="7" t="s">
        <v>28</v>
      </c>
      <c r="F1405" s="4" t="n">
        <v>1995</v>
      </c>
      <c r="G1405" s="7" t="s">
        <v>3340</v>
      </c>
    </row>
    <row r="1406" customFormat="false" ht="13.8" hidden="false" customHeight="false" outlineLevel="0" collapsed="false">
      <c r="A1406" s="4" t="s">
        <v>245</v>
      </c>
      <c r="B1406" s="7" t="s">
        <v>2610</v>
      </c>
      <c r="C1406" s="7" t="s">
        <v>505</v>
      </c>
      <c r="D1406" s="7" t="s">
        <v>377</v>
      </c>
      <c r="E1406" s="7" t="s">
        <v>798</v>
      </c>
      <c r="F1406" s="4" t="n">
        <v>1995</v>
      </c>
      <c r="G1406" s="7" t="s">
        <v>3341</v>
      </c>
    </row>
    <row r="1407" customFormat="false" ht="13.8" hidden="false" customHeight="false" outlineLevel="0" collapsed="false">
      <c r="A1407" s="4" t="s">
        <v>245</v>
      </c>
      <c r="B1407" s="7" t="s">
        <v>434</v>
      </c>
      <c r="C1407" s="7" t="s">
        <v>321</v>
      </c>
      <c r="D1407" s="7" t="s">
        <v>2823</v>
      </c>
      <c r="E1407" s="7" t="s">
        <v>1479</v>
      </c>
      <c r="F1407" s="4" t="n">
        <v>1995</v>
      </c>
      <c r="G1407" s="7" t="s">
        <v>3342</v>
      </c>
    </row>
    <row r="1408" customFormat="false" ht="13.8" hidden="false" customHeight="false" outlineLevel="0" collapsed="false">
      <c r="A1408" s="4" t="s">
        <v>245</v>
      </c>
      <c r="B1408" s="7" t="s">
        <v>3343</v>
      </c>
      <c r="C1408" s="7" t="s">
        <v>1191</v>
      </c>
      <c r="D1408" s="7" t="s">
        <v>1676</v>
      </c>
      <c r="E1408" s="7" t="s">
        <v>28</v>
      </c>
      <c r="F1408" s="4" t="n">
        <v>1995</v>
      </c>
      <c r="G1408" s="7" t="s">
        <v>3344</v>
      </c>
    </row>
    <row r="1409" customFormat="false" ht="13.8" hidden="false" customHeight="false" outlineLevel="0" collapsed="false">
      <c r="A1409" s="4" t="s">
        <v>245</v>
      </c>
      <c r="B1409" s="7" t="s">
        <v>3345</v>
      </c>
      <c r="C1409" s="7" t="s">
        <v>3122</v>
      </c>
      <c r="D1409" s="7" t="s">
        <v>1191</v>
      </c>
      <c r="E1409" s="7" t="s">
        <v>343</v>
      </c>
      <c r="F1409" s="4" t="n">
        <v>1995</v>
      </c>
      <c r="G1409" s="7" t="s">
        <v>3346</v>
      </c>
    </row>
    <row r="1410" customFormat="false" ht="13.8" hidden="false" customHeight="false" outlineLevel="0" collapsed="false">
      <c r="A1410" s="4" t="s">
        <v>245</v>
      </c>
      <c r="B1410" s="7" t="s">
        <v>3347</v>
      </c>
      <c r="C1410" s="7" t="s">
        <v>1191</v>
      </c>
      <c r="D1410" s="7" t="s">
        <v>487</v>
      </c>
      <c r="E1410" s="7" t="s">
        <v>1430</v>
      </c>
      <c r="F1410" s="4" t="n">
        <v>1995</v>
      </c>
      <c r="G1410" s="7" t="s">
        <v>3348</v>
      </c>
    </row>
    <row r="1411" customFormat="false" ht="13.8" hidden="false" customHeight="false" outlineLevel="0" collapsed="false">
      <c r="A1411" s="4" t="s">
        <v>245</v>
      </c>
      <c r="B1411" s="7" t="s">
        <v>3349</v>
      </c>
      <c r="C1411" s="7" t="s">
        <v>1342</v>
      </c>
      <c r="D1411" s="7" t="s">
        <v>109</v>
      </c>
      <c r="E1411" s="7" t="s">
        <v>306</v>
      </c>
      <c r="F1411" s="4" t="n">
        <v>1995</v>
      </c>
      <c r="G1411" s="7" t="s">
        <v>3350</v>
      </c>
    </row>
    <row r="1412" customFormat="false" ht="13.8" hidden="false" customHeight="false" outlineLevel="0" collapsed="false">
      <c r="A1412" s="4" t="s">
        <v>245</v>
      </c>
      <c r="B1412" s="7" t="s">
        <v>3351</v>
      </c>
      <c r="C1412" s="7" t="s">
        <v>3352</v>
      </c>
      <c r="D1412" s="7" t="s">
        <v>3353</v>
      </c>
      <c r="E1412" s="7" t="s">
        <v>1409</v>
      </c>
      <c r="F1412" s="4" t="n">
        <v>1995</v>
      </c>
      <c r="G1412" s="7" t="s">
        <v>3354</v>
      </c>
    </row>
    <row r="1413" customFormat="false" ht="13.8" hidden="false" customHeight="false" outlineLevel="0" collapsed="false">
      <c r="A1413" s="4" t="s">
        <v>245</v>
      </c>
      <c r="B1413" s="7" t="s">
        <v>3355</v>
      </c>
      <c r="C1413" s="7" t="s">
        <v>3218</v>
      </c>
      <c r="D1413" s="7" t="s">
        <v>802</v>
      </c>
      <c r="E1413" s="7" t="s">
        <v>3356</v>
      </c>
      <c r="F1413" s="4" t="n">
        <v>1995</v>
      </c>
      <c r="G1413" s="7" t="s">
        <v>3357</v>
      </c>
    </row>
    <row r="1414" customFormat="false" ht="13.8" hidden="false" customHeight="false" outlineLevel="0" collapsed="false">
      <c r="A1414" s="4" t="s">
        <v>245</v>
      </c>
      <c r="B1414" s="7" t="s">
        <v>3358</v>
      </c>
      <c r="C1414" s="7" t="s">
        <v>1363</v>
      </c>
      <c r="D1414" s="7" t="s">
        <v>519</v>
      </c>
      <c r="E1414" s="7" t="s">
        <v>10</v>
      </c>
      <c r="F1414" s="4" t="n">
        <v>1995</v>
      </c>
      <c r="G1414" s="7" t="s">
        <v>3359</v>
      </c>
    </row>
    <row r="1415" customFormat="false" ht="13.8" hidden="false" customHeight="false" outlineLevel="0" collapsed="false">
      <c r="A1415" s="4" t="s">
        <v>245</v>
      </c>
      <c r="B1415" s="7" t="s">
        <v>3360</v>
      </c>
      <c r="C1415" s="7" t="s">
        <v>3361</v>
      </c>
      <c r="D1415" s="7" t="s">
        <v>881</v>
      </c>
      <c r="E1415" s="7" t="s">
        <v>293</v>
      </c>
      <c r="F1415" s="4" t="n">
        <v>1995</v>
      </c>
      <c r="G1415" s="7" t="s">
        <v>3362</v>
      </c>
    </row>
    <row r="1416" customFormat="false" ht="13.8" hidden="false" customHeight="false" outlineLevel="0" collapsed="false">
      <c r="A1416" s="4" t="s">
        <v>245</v>
      </c>
      <c r="B1416" s="7" t="s">
        <v>3363</v>
      </c>
      <c r="C1416" s="7" t="s">
        <v>101</v>
      </c>
      <c r="D1416" s="7" t="s">
        <v>283</v>
      </c>
      <c r="E1416" s="7" t="s">
        <v>1013</v>
      </c>
      <c r="F1416" s="4" t="n">
        <v>1995</v>
      </c>
      <c r="G1416" s="7" t="s">
        <v>3364</v>
      </c>
    </row>
    <row r="1417" customFormat="false" ht="13.8" hidden="false" customHeight="false" outlineLevel="0" collapsed="false">
      <c r="A1417" s="4" t="s">
        <v>245</v>
      </c>
      <c r="B1417" s="7" t="s">
        <v>1728</v>
      </c>
      <c r="C1417" s="7" t="s">
        <v>1866</v>
      </c>
      <c r="D1417" s="7" t="s">
        <v>487</v>
      </c>
      <c r="E1417" s="7" t="s">
        <v>3365</v>
      </c>
      <c r="F1417" s="4" t="n">
        <v>1995</v>
      </c>
      <c r="G1417" s="7" t="s">
        <v>3366</v>
      </c>
    </row>
    <row r="1418" customFormat="false" ht="13.8" hidden="false" customHeight="false" outlineLevel="0" collapsed="false">
      <c r="A1418" s="4" t="s">
        <v>245</v>
      </c>
      <c r="B1418" s="7" t="s">
        <v>3367</v>
      </c>
      <c r="C1418" s="7" t="s">
        <v>409</v>
      </c>
      <c r="D1418" s="7" t="s">
        <v>3368</v>
      </c>
      <c r="E1418" s="7" t="s">
        <v>2990</v>
      </c>
      <c r="F1418" s="4" t="n">
        <v>1995</v>
      </c>
      <c r="G1418" s="7" t="s">
        <v>3369</v>
      </c>
    </row>
    <row r="1419" customFormat="false" ht="13.8" hidden="false" customHeight="false" outlineLevel="0" collapsed="false">
      <c r="A1419" s="4" t="s">
        <v>245</v>
      </c>
      <c r="B1419" s="7" t="s">
        <v>3370</v>
      </c>
      <c r="C1419" s="7" t="s">
        <v>3371</v>
      </c>
      <c r="D1419" s="7" t="s">
        <v>1214</v>
      </c>
      <c r="E1419" s="7" t="s">
        <v>306</v>
      </c>
      <c r="F1419" s="4" t="n">
        <v>1995</v>
      </c>
      <c r="G1419" s="7" t="s">
        <v>3372</v>
      </c>
    </row>
    <row r="1420" customFormat="false" ht="13.8" hidden="false" customHeight="false" outlineLevel="0" collapsed="false">
      <c r="A1420" s="4" t="s">
        <v>245</v>
      </c>
      <c r="B1420" s="7" t="s">
        <v>3373</v>
      </c>
      <c r="C1420" s="7" t="s">
        <v>1285</v>
      </c>
      <c r="D1420" s="7" t="s">
        <v>802</v>
      </c>
      <c r="E1420" s="7" t="s">
        <v>3374</v>
      </c>
      <c r="F1420" s="4" t="n">
        <v>1995</v>
      </c>
      <c r="G1420" s="7" t="s">
        <v>3375</v>
      </c>
    </row>
    <row r="1421" customFormat="false" ht="13.8" hidden="false" customHeight="false" outlineLevel="0" collapsed="false">
      <c r="A1421" s="4" t="s">
        <v>245</v>
      </c>
      <c r="B1421" s="7" t="s">
        <v>3376</v>
      </c>
      <c r="C1421" s="7" t="s">
        <v>3377</v>
      </c>
      <c r="D1421" s="7" t="s">
        <v>3378</v>
      </c>
      <c r="E1421" s="7" t="s">
        <v>343</v>
      </c>
      <c r="F1421" s="4" t="n">
        <v>1995</v>
      </c>
      <c r="G1421" s="7" t="s">
        <v>3379</v>
      </c>
    </row>
    <row r="1422" customFormat="false" ht="13.8" hidden="false" customHeight="false" outlineLevel="0" collapsed="false">
      <c r="A1422" s="4" t="s">
        <v>245</v>
      </c>
      <c r="B1422" s="7" t="s">
        <v>2931</v>
      </c>
      <c r="C1422" s="7" t="s">
        <v>20</v>
      </c>
      <c r="D1422" s="7"/>
      <c r="E1422" s="7" t="s">
        <v>343</v>
      </c>
      <c r="F1422" s="4" t="n">
        <v>1995</v>
      </c>
      <c r="G1422" s="7" t="s">
        <v>3380</v>
      </c>
    </row>
    <row r="1423" customFormat="false" ht="13.8" hidden="false" customHeight="false" outlineLevel="0" collapsed="false">
      <c r="A1423" s="4" t="s">
        <v>245</v>
      </c>
      <c r="B1423" s="7" t="s">
        <v>1622</v>
      </c>
      <c r="C1423" s="7" t="s">
        <v>3381</v>
      </c>
      <c r="D1423" s="7"/>
      <c r="E1423" s="7" t="s">
        <v>901</v>
      </c>
      <c r="F1423" s="4" t="n">
        <v>1995</v>
      </c>
      <c r="G1423" s="7" t="s">
        <v>3382</v>
      </c>
    </row>
    <row r="1424" customFormat="false" ht="13.8" hidden="false" customHeight="false" outlineLevel="0" collapsed="false">
      <c r="B1424" s="2"/>
      <c r="C1424" s="2"/>
      <c r="D1424" s="7"/>
      <c r="E1424" s="7"/>
    </row>
    <row r="1425" customFormat="false" ht="13.8" hidden="false" customHeight="false" outlineLevel="0" collapsed="false">
      <c r="A1425" s="4" t="s">
        <v>52</v>
      </c>
      <c r="B1425" s="7" t="s">
        <v>3383</v>
      </c>
      <c r="C1425" s="7" t="s">
        <v>3279</v>
      </c>
      <c r="D1425" s="7" t="s">
        <v>3384</v>
      </c>
      <c r="E1425" s="7" t="s">
        <v>1013</v>
      </c>
      <c r="F1425" s="4" t="n">
        <v>1996</v>
      </c>
      <c r="G1425" s="7" t="s">
        <v>3385</v>
      </c>
    </row>
    <row r="1426" customFormat="false" ht="13.8" hidden="false" customHeight="false" outlineLevel="0" collapsed="false">
      <c r="A1426" s="4" t="s">
        <v>52</v>
      </c>
      <c r="B1426" s="7" t="s">
        <v>2356</v>
      </c>
      <c r="C1426" s="7" t="s">
        <v>2063</v>
      </c>
      <c r="D1426" s="7"/>
      <c r="E1426" s="7" t="s">
        <v>3332</v>
      </c>
      <c r="F1426" s="4" t="n">
        <v>1996</v>
      </c>
      <c r="G1426" s="7" t="s">
        <v>3386</v>
      </c>
    </row>
    <row r="1427" customFormat="false" ht="13.8" hidden="false" customHeight="false" outlineLevel="0" collapsed="false">
      <c r="A1427" s="4" t="s">
        <v>52</v>
      </c>
      <c r="B1427" s="7" t="s">
        <v>3387</v>
      </c>
      <c r="C1427" s="7" t="s">
        <v>2451</v>
      </c>
      <c r="D1427" s="7"/>
      <c r="E1427" s="7" t="s">
        <v>306</v>
      </c>
      <c r="F1427" s="4" t="n">
        <v>1996</v>
      </c>
      <c r="G1427" s="7" t="s">
        <v>3388</v>
      </c>
    </row>
    <row r="1428" customFormat="false" ht="13.8" hidden="false" customHeight="false" outlineLevel="0" collapsed="false">
      <c r="A1428" s="4" t="s">
        <v>52</v>
      </c>
      <c r="B1428" s="7" t="s">
        <v>3389</v>
      </c>
      <c r="C1428" s="7" t="s">
        <v>109</v>
      </c>
      <c r="D1428" s="7" t="s">
        <v>54</v>
      </c>
      <c r="E1428" s="7" t="s">
        <v>3390</v>
      </c>
      <c r="F1428" s="4" t="n">
        <v>1996</v>
      </c>
      <c r="G1428" s="7" t="s">
        <v>3391</v>
      </c>
    </row>
    <row r="1429" customFormat="false" ht="13.8" hidden="false" customHeight="false" outlineLevel="0" collapsed="false">
      <c r="A1429" s="4" t="s">
        <v>52</v>
      </c>
      <c r="B1429" s="7" t="s">
        <v>3392</v>
      </c>
      <c r="C1429" s="7" t="s">
        <v>3393</v>
      </c>
      <c r="D1429" s="7" t="s">
        <v>3394</v>
      </c>
      <c r="E1429" s="7" t="s">
        <v>1418</v>
      </c>
      <c r="F1429" s="4" t="n">
        <v>1996</v>
      </c>
      <c r="G1429" s="7" t="s">
        <v>3395</v>
      </c>
    </row>
    <row r="1430" customFormat="false" ht="13.8" hidden="false" customHeight="false" outlineLevel="0" collapsed="false">
      <c r="A1430" s="4" t="s">
        <v>52</v>
      </c>
      <c r="B1430" s="7" t="s">
        <v>3396</v>
      </c>
      <c r="C1430" s="7" t="s">
        <v>3397</v>
      </c>
      <c r="D1430" s="7" t="s">
        <v>3398</v>
      </c>
      <c r="E1430" s="7" t="s">
        <v>3170</v>
      </c>
      <c r="F1430" s="4" t="n">
        <v>1996</v>
      </c>
      <c r="G1430" s="7" t="s">
        <v>3399</v>
      </c>
    </row>
    <row r="1431" customFormat="false" ht="13.8" hidden="false" customHeight="false" outlineLevel="0" collapsed="false">
      <c r="A1431" s="4" t="s">
        <v>52</v>
      </c>
      <c r="B1431" s="7" t="s">
        <v>1085</v>
      </c>
      <c r="C1431" s="7" t="s">
        <v>3400</v>
      </c>
      <c r="D1431" s="7" t="s">
        <v>1190</v>
      </c>
      <c r="E1431" s="7" t="s">
        <v>1418</v>
      </c>
      <c r="F1431" s="4" t="n">
        <v>1996</v>
      </c>
      <c r="G1431" s="7" t="s">
        <v>3401</v>
      </c>
    </row>
    <row r="1432" customFormat="false" ht="13.8" hidden="false" customHeight="false" outlineLevel="0" collapsed="false">
      <c r="A1432" s="4" t="s">
        <v>52</v>
      </c>
      <c r="B1432" s="7" t="s">
        <v>3402</v>
      </c>
      <c r="C1432" s="7" t="s">
        <v>1457</v>
      </c>
      <c r="D1432" s="7" t="s">
        <v>463</v>
      </c>
      <c r="E1432" s="7" t="s">
        <v>1168</v>
      </c>
      <c r="F1432" s="4" t="n">
        <v>1996</v>
      </c>
      <c r="G1432" s="7" t="s">
        <v>3403</v>
      </c>
    </row>
    <row r="1433" customFormat="false" ht="13.8" hidden="false" customHeight="false" outlineLevel="0" collapsed="false">
      <c r="A1433" s="4" t="s">
        <v>52</v>
      </c>
      <c r="B1433" s="7" t="s">
        <v>3404</v>
      </c>
      <c r="C1433" s="7" t="s">
        <v>2136</v>
      </c>
      <c r="D1433" s="7" t="s">
        <v>881</v>
      </c>
      <c r="E1433" s="7" t="s">
        <v>3170</v>
      </c>
      <c r="F1433" s="4" t="n">
        <v>1996</v>
      </c>
      <c r="G1433" s="7" t="s">
        <v>3405</v>
      </c>
    </row>
    <row r="1434" customFormat="false" ht="13.8" hidden="false" customHeight="false" outlineLevel="0" collapsed="false">
      <c r="A1434" s="4" t="s">
        <v>52</v>
      </c>
      <c r="B1434" s="7" t="s">
        <v>3406</v>
      </c>
      <c r="C1434" s="7" t="s">
        <v>2565</v>
      </c>
      <c r="D1434" s="7" t="s">
        <v>1319</v>
      </c>
      <c r="E1434" s="7" t="s">
        <v>3027</v>
      </c>
      <c r="F1434" s="4" t="n">
        <v>1996</v>
      </c>
      <c r="G1434" s="7" t="s">
        <v>3407</v>
      </c>
    </row>
    <row r="1435" customFormat="false" ht="13.8" hidden="false" customHeight="false" outlineLevel="0" collapsed="false">
      <c r="A1435" s="4" t="s">
        <v>52</v>
      </c>
      <c r="B1435" s="7" t="s">
        <v>3408</v>
      </c>
      <c r="C1435" s="7" t="s">
        <v>309</v>
      </c>
      <c r="D1435" s="7" t="s">
        <v>593</v>
      </c>
      <c r="E1435" s="7" t="s">
        <v>1013</v>
      </c>
      <c r="F1435" s="4" t="n">
        <v>1996</v>
      </c>
      <c r="G1435" s="7" t="s">
        <v>3409</v>
      </c>
    </row>
    <row r="1436" customFormat="false" ht="13.8" hidden="false" customHeight="false" outlineLevel="0" collapsed="false">
      <c r="A1436" s="4" t="s">
        <v>52</v>
      </c>
      <c r="B1436" s="7" t="s">
        <v>347</v>
      </c>
      <c r="C1436" s="7" t="s">
        <v>3410</v>
      </c>
      <c r="D1436" s="7"/>
      <c r="E1436" s="7" t="s">
        <v>2759</v>
      </c>
      <c r="F1436" s="4" t="n">
        <v>1996</v>
      </c>
      <c r="G1436" s="7" t="s">
        <v>3411</v>
      </c>
    </row>
    <row r="1437" customFormat="false" ht="13.8" hidden="false" customHeight="false" outlineLevel="0" collapsed="false">
      <c r="A1437" s="4" t="s">
        <v>52</v>
      </c>
      <c r="B1437" s="7" t="s">
        <v>2461</v>
      </c>
      <c r="C1437" s="7" t="s">
        <v>1722</v>
      </c>
      <c r="D1437" s="7" t="s">
        <v>109</v>
      </c>
      <c r="E1437" s="7" t="s">
        <v>901</v>
      </c>
      <c r="F1437" s="4" t="n">
        <v>1996</v>
      </c>
      <c r="G1437" s="7" t="s">
        <v>3412</v>
      </c>
    </row>
    <row r="1438" customFormat="false" ht="13.8" hidden="false" customHeight="false" outlineLevel="0" collapsed="false">
      <c r="A1438" s="4" t="s">
        <v>52</v>
      </c>
      <c r="B1438" s="7" t="s">
        <v>505</v>
      </c>
      <c r="C1438" s="7" t="s">
        <v>101</v>
      </c>
      <c r="D1438" s="7" t="s">
        <v>1898</v>
      </c>
      <c r="E1438" s="7" t="s">
        <v>3332</v>
      </c>
      <c r="F1438" s="4" t="n">
        <v>1996</v>
      </c>
      <c r="G1438" s="7" t="s">
        <v>3413</v>
      </c>
    </row>
    <row r="1439" customFormat="false" ht="13.8" hidden="false" customHeight="false" outlineLevel="0" collapsed="false">
      <c r="A1439" s="4" t="s">
        <v>52</v>
      </c>
      <c r="B1439" s="7" t="s">
        <v>3414</v>
      </c>
      <c r="C1439" s="7" t="s">
        <v>1154</v>
      </c>
      <c r="D1439" s="7" t="s">
        <v>773</v>
      </c>
      <c r="E1439" s="7" t="s">
        <v>306</v>
      </c>
      <c r="F1439" s="4" t="n">
        <v>1996</v>
      </c>
      <c r="G1439" s="7" t="s">
        <v>3415</v>
      </c>
    </row>
    <row r="1440" customFormat="false" ht="13.8" hidden="false" customHeight="false" outlineLevel="0" collapsed="false">
      <c r="A1440" s="4" t="s">
        <v>52</v>
      </c>
      <c r="B1440" s="7" t="s">
        <v>3416</v>
      </c>
      <c r="C1440" s="7" t="s">
        <v>1048</v>
      </c>
      <c r="D1440" s="7" t="s">
        <v>1898</v>
      </c>
      <c r="E1440" s="7" t="s">
        <v>3051</v>
      </c>
      <c r="F1440" s="4" t="n">
        <v>1996</v>
      </c>
      <c r="G1440" s="7" t="s">
        <v>3417</v>
      </c>
    </row>
    <row r="1441" customFormat="false" ht="13.8" hidden="false" customHeight="false" outlineLevel="0" collapsed="false">
      <c r="A1441" s="4" t="s">
        <v>52</v>
      </c>
      <c r="B1441" s="7" t="s">
        <v>3418</v>
      </c>
      <c r="C1441" s="7" t="s">
        <v>960</v>
      </c>
      <c r="D1441" s="7" t="s">
        <v>1398</v>
      </c>
      <c r="E1441" s="7" t="s">
        <v>1168</v>
      </c>
      <c r="F1441" s="4" t="n">
        <v>1996</v>
      </c>
      <c r="G1441" s="7" t="s">
        <v>3419</v>
      </c>
    </row>
    <row r="1442" customFormat="false" ht="13.8" hidden="false" customHeight="false" outlineLevel="0" collapsed="false">
      <c r="A1442" s="4" t="s">
        <v>52</v>
      </c>
      <c r="B1442" s="7" t="s">
        <v>3420</v>
      </c>
      <c r="C1442" s="7" t="s">
        <v>3421</v>
      </c>
      <c r="D1442" s="7"/>
      <c r="E1442" s="7" t="s">
        <v>1132</v>
      </c>
      <c r="F1442" s="4" t="n">
        <v>1996</v>
      </c>
      <c r="G1442" s="7" t="s">
        <v>3422</v>
      </c>
    </row>
    <row r="1443" customFormat="false" ht="13.8" hidden="false" customHeight="false" outlineLevel="0" collapsed="false">
      <c r="A1443" s="4" t="s">
        <v>52</v>
      </c>
      <c r="B1443" s="7" t="s">
        <v>193</v>
      </c>
      <c r="C1443" s="7" t="s">
        <v>3423</v>
      </c>
      <c r="D1443" s="7" t="s">
        <v>487</v>
      </c>
      <c r="E1443" s="7" t="s">
        <v>2759</v>
      </c>
      <c r="F1443" s="4" t="n">
        <v>1996</v>
      </c>
      <c r="G1443" s="7" t="s">
        <v>3424</v>
      </c>
    </row>
    <row r="1444" customFormat="false" ht="13.8" hidden="false" customHeight="false" outlineLevel="0" collapsed="false">
      <c r="A1444" s="4" t="s">
        <v>52</v>
      </c>
      <c r="B1444" s="7" t="s">
        <v>422</v>
      </c>
      <c r="C1444" s="7" t="s">
        <v>3425</v>
      </c>
      <c r="D1444" s="7"/>
      <c r="E1444" s="7" t="s">
        <v>605</v>
      </c>
      <c r="F1444" s="4" t="n">
        <v>1996</v>
      </c>
      <c r="G1444" s="7" t="s">
        <v>3426</v>
      </c>
    </row>
    <row r="1445" customFormat="false" ht="13.8" hidden="false" customHeight="false" outlineLevel="0" collapsed="false">
      <c r="A1445" s="4" t="s">
        <v>52</v>
      </c>
      <c r="B1445" s="7" t="s">
        <v>3427</v>
      </c>
      <c r="C1445" s="7" t="s">
        <v>309</v>
      </c>
      <c r="D1445" s="7"/>
      <c r="E1445" s="7" t="s">
        <v>343</v>
      </c>
      <c r="F1445" s="4" t="n">
        <v>1996</v>
      </c>
      <c r="G1445" s="7" t="s">
        <v>3428</v>
      </c>
    </row>
    <row r="1446" customFormat="false" ht="13.8" hidden="false" customHeight="false" outlineLevel="0" collapsed="false">
      <c r="A1446" s="4" t="s">
        <v>52</v>
      </c>
      <c r="B1446" s="7" t="s">
        <v>3429</v>
      </c>
      <c r="C1446" s="7" t="s">
        <v>3430</v>
      </c>
      <c r="D1446" s="7" t="s">
        <v>941</v>
      </c>
      <c r="E1446" s="7" t="s">
        <v>2176</v>
      </c>
      <c r="F1446" s="4" t="n">
        <v>1996</v>
      </c>
      <c r="G1446" s="7" t="s">
        <v>3431</v>
      </c>
    </row>
    <row r="1447" customFormat="false" ht="13.8" hidden="false" customHeight="false" outlineLevel="0" collapsed="false">
      <c r="A1447" s="4" t="s">
        <v>52</v>
      </c>
      <c r="B1447" s="7" t="s">
        <v>3432</v>
      </c>
      <c r="C1447" s="7" t="s">
        <v>2277</v>
      </c>
      <c r="D1447" s="7" t="s">
        <v>3433</v>
      </c>
      <c r="E1447" s="7" t="s">
        <v>306</v>
      </c>
      <c r="F1447" s="4" t="n">
        <v>1996</v>
      </c>
      <c r="G1447" s="7" t="s">
        <v>3434</v>
      </c>
    </row>
    <row r="1448" customFormat="false" ht="13.8" hidden="false" customHeight="false" outlineLevel="0" collapsed="false">
      <c r="A1448" s="4" t="s">
        <v>245</v>
      </c>
      <c r="B1448" s="7" t="s">
        <v>3358</v>
      </c>
      <c r="C1448" s="7" t="s">
        <v>1363</v>
      </c>
      <c r="D1448" s="7" t="s">
        <v>1676</v>
      </c>
      <c r="E1448" s="7" t="s">
        <v>1693</v>
      </c>
      <c r="F1448" s="4" t="n">
        <v>1996</v>
      </c>
      <c r="G1448" s="7" t="s">
        <v>3359</v>
      </c>
    </row>
    <row r="1449" customFormat="false" ht="13.8" hidden="false" customHeight="false" outlineLevel="0" collapsed="false">
      <c r="A1449" s="4" t="s">
        <v>245</v>
      </c>
      <c r="B1449" s="7" t="s">
        <v>2907</v>
      </c>
      <c r="C1449" s="7" t="s">
        <v>2908</v>
      </c>
      <c r="D1449" s="7"/>
      <c r="E1449" s="7" t="s">
        <v>1132</v>
      </c>
      <c r="F1449" s="4" t="n">
        <v>1996</v>
      </c>
      <c r="G1449" s="7" t="s">
        <v>3435</v>
      </c>
    </row>
    <row r="1450" customFormat="false" ht="13.8" hidden="false" customHeight="false" outlineLevel="0" collapsed="false">
      <c r="A1450" s="4" t="s">
        <v>245</v>
      </c>
      <c r="B1450" s="7" t="s">
        <v>3436</v>
      </c>
      <c r="C1450" s="7" t="s">
        <v>1318</v>
      </c>
      <c r="D1450" s="7" t="s">
        <v>144</v>
      </c>
      <c r="E1450" s="7" t="s">
        <v>1693</v>
      </c>
      <c r="F1450" s="4" t="n">
        <v>1996</v>
      </c>
      <c r="G1450" s="7" t="s">
        <v>3437</v>
      </c>
    </row>
    <row r="1451" customFormat="false" ht="13.8" hidden="false" customHeight="false" outlineLevel="0" collapsed="false">
      <c r="A1451" s="4" t="s">
        <v>245</v>
      </c>
      <c r="B1451" s="7" t="s">
        <v>3438</v>
      </c>
      <c r="C1451" s="7" t="s">
        <v>3439</v>
      </c>
      <c r="D1451" s="7"/>
      <c r="E1451" s="7" t="s">
        <v>3440</v>
      </c>
      <c r="F1451" s="4" t="n">
        <v>1996</v>
      </c>
      <c r="G1451" s="7" t="s">
        <v>3441</v>
      </c>
    </row>
    <row r="1452" customFormat="false" ht="13.8" hidden="false" customHeight="false" outlineLevel="0" collapsed="false">
      <c r="A1452" s="4" t="s">
        <v>245</v>
      </c>
      <c r="B1452" s="7" t="s">
        <v>3442</v>
      </c>
      <c r="C1452" s="7" t="s">
        <v>3443</v>
      </c>
      <c r="D1452" s="7"/>
      <c r="E1452" s="7" t="s">
        <v>1168</v>
      </c>
      <c r="F1452" s="4" t="n">
        <v>1996</v>
      </c>
      <c r="G1452" s="7" t="s">
        <v>3444</v>
      </c>
    </row>
    <row r="1453" customFormat="false" ht="13.8" hidden="false" customHeight="false" outlineLevel="0" collapsed="false">
      <c r="B1453" s="2"/>
      <c r="C1453" s="2"/>
      <c r="D1453" s="7"/>
      <c r="E1453" s="7"/>
    </row>
    <row r="1454" customFormat="false" ht="13.8" hidden="false" customHeight="false" outlineLevel="0" collapsed="false">
      <c r="A1454" s="4" t="s">
        <v>52</v>
      </c>
      <c r="B1454" s="7" t="s">
        <v>729</v>
      </c>
      <c r="C1454" s="7" t="s">
        <v>590</v>
      </c>
      <c r="D1454" s="7" t="s">
        <v>577</v>
      </c>
      <c r="E1454" s="7" t="s">
        <v>1409</v>
      </c>
      <c r="F1454" s="4" t="n">
        <v>1997</v>
      </c>
    </row>
    <row r="1455" customFormat="false" ht="13.8" hidden="false" customHeight="false" outlineLevel="0" collapsed="false">
      <c r="A1455" s="4" t="s">
        <v>52</v>
      </c>
      <c r="B1455" s="7" t="s">
        <v>3445</v>
      </c>
      <c r="C1455" s="7" t="s">
        <v>239</v>
      </c>
      <c r="D1455" s="7" t="s">
        <v>487</v>
      </c>
      <c r="E1455" s="7" t="s">
        <v>1168</v>
      </c>
      <c r="F1455" s="4" t="n">
        <v>1997</v>
      </c>
      <c r="G1455" s="7" t="s">
        <v>3446</v>
      </c>
    </row>
    <row r="1456" customFormat="false" ht="13.8" hidden="false" customHeight="false" outlineLevel="0" collapsed="false">
      <c r="A1456" s="4" t="s">
        <v>52</v>
      </c>
      <c r="B1456" s="7" t="s">
        <v>1310</v>
      </c>
      <c r="C1456" s="7" t="s">
        <v>20</v>
      </c>
      <c r="D1456" s="7" t="s">
        <v>802</v>
      </c>
      <c r="E1456" s="7" t="s">
        <v>3170</v>
      </c>
      <c r="F1456" s="4" t="n">
        <v>1997</v>
      </c>
      <c r="G1456" s="7" t="s">
        <v>3447</v>
      </c>
    </row>
    <row r="1457" customFormat="false" ht="13.8" hidden="false" customHeight="false" outlineLevel="0" collapsed="false">
      <c r="A1457" s="4" t="s">
        <v>52</v>
      </c>
      <c r="B1457" s="7" t="s">
        <v>312</v>
      </c>
      <c r="C1457" s="7" t="s">
        <v>3448</v>
      </c>
      <c r="D1457" s="7"/>
      <c r="E1457" s="7" t="s">
        <v>1135</v>
      </c>
      <c r="F1457" s="4" t="n">
        <v>1997</v>
      </c>
      <c r="G1457" s="7" t="s">
        <v>3449</v>
      </c>
    </row>
    <row r="1458" customFormat="false" ht="13.8" hidden="false" customHeight="false" outlineLevel="0" collapsed="false">
      <c r="A1458" s="4" t="s">
        <v>52</v>
      </c>
      <c r="B1458" s="7" t="s">
        <v>2627</v>
      </c>
      <c r="C1458" s="7" t="s">
        <v>3450</v>
      </c>
      <c r="D1458" s="7" t="s">
        <v>3451</v>
      </c>
      <c r="E1458" s="7" t="s">
        <v>293</v>
      </c>
      <c r="F1458" s="4" t="n">
        <v>1997</v>
      </c>
      <c r="G1458" s="7" t="s">
        <v>3452</v>
      </c>
    </row>
    <row r="1459" customFormat="false" ht="13.8" hidden="false" customHeight="false" outlineLevel="0" collapsed="false">
      <c r="A1459" s="4" t="s">
        <v>52</v>
      </c>
      <c r="B1459" s="7" t="s">
        <v>3453</v>
      </c>
      <c r="C1459" s="7" t="s">
        <v>238</v>
      </c>
      <c r="D1459" s="7" t="s">
        <v>3454</v>
      </c>
      <c r="E1459" s="7" t="s">
        <v>1694</v>
      </c>
      <c r="F1459" s="4" t="n">
        <v>1997</v>
      </c>
      <c r="G1459" s="7" t="s">
        <v>3455</v>
      </c>
    </row>
    <row r="1460" customFormat="false" ht="13.8" hidden="false" customHeight="false" outlineLevel="0" collapsed="false">
      <c r="A1460" s="4" t="s">
        <v>52</v>
      </c>
      <c r="B1460" s="7" t="s">
        <v>3456</v>
      </c>
      <c r="C1460" s="7" t="s">
        <v>309</v>
      </c>
      <c r="D1460" s="7" t="s">
        <v>519</v>
      </c>
      <c r="E1460" s="7" t="s">
        <v>1709</v>
      </c>
      <c r="F1460" s="4" t="n">
        <v>1997</v>
      </c>
      <c r="G1460" s="7" t="s">
        <v>3457</v>
      </c>
    </row>
    <row r="1461" customFormat="false" ht="13.8" hidden="false" customHeight="false" outlineLevel="0" collapsed="false">
      <c r="A1461" s="4" t="s">
        <v>52</v>
      </c>
      <c r="B1461" s="7" t="s">
        <v>3458</v>
      </c>
      <c r="C1461" s="7" t="s">
        <v>309</v>
      </c>
      <c r="D1461" s="7" t="s">
        <v>3459</v>
      </c>
      <c r="E1461" s="7" t="s">
        <v>1694</v>
      </c>
      <c r="F1461" s="4" t="n">
        <v>1997</v>
      </c>
      <c r="G1461" s="7" t="s">
        <v>3460</v>
      </c>
    </row>
    <row r="1462" customFormat="false" ht="13.8" hidden="false" customHeight="false" outlineLevel="0" collapsed="false">
      <c r="A1462" s="4" t="s">
        <v>52</v>
      </c>
      <c r="B1462" s="7" t="s">
        <v>3461</v>
      </c>
      <c r="C1462" s="7" t="s">
        <v>2425</v>
      </c>
      <c r="D1462" s="7" t="s">
        <v>101</v>
      </c>
      <c r="E1462" s="7" t="s">
        <v>804</v>
      </c>
      <c r="F1462" s="4" t="n">
        <v>1997</v>
      </c>
      <c r="G1462" s="7" t="s">
        <v>3462</v>
      </c>
    </row>
    <row r="1463" customFormat="false" ht="13.8" hidden="false" customHeight="false" outlineLevel="0" collapsed="false">
      <c r="A1463" s="4" t="s">
        <v>52</v>
      </c>
      <c r="B1463" s="7" t="s">
        <v>3463</v>
      </c>
      <c r="C1463" s="7" t="s">
        <v>2273</v>
      </c>
      <c r="D1463" s="7" t="s">
        <v>3464</v>
      </c>
      <c r="E1463" s="7" t="s">
        <v>3465</v>
      </c>
      <c r="F1463" s="4" t="n">
        <v>1997</v>
      </c>
      <c r="G1463" s="7" t="s">
        <v>3466</v>
      </c>
    </row>
    <row r="1464" customFormat="false" ht="13.8" hidden="false" customHeight="false" outlineLevel="0" collapsed="false">
      <c r="A1464" s="4" t="s">
        <v>52</v>
      </c>
      <c r="B1464" s="7" t="s">
        <v>714</v>
      </c>
      <c r="C1464" s="7" t="s">
        <v>343</v>
      </c>
      <c r="D1464" s="7"/>
      <c r="E1464" s="7" t="s">
        <v>343</v>
      </c>
      <c r="F1464" s="4" t="n">
        <v>1997</v>
      </c>
      <c r="G1464" s="7" t="s">
        <v>3467</v>
      </c>
    </row>
    <row r="1465" customFormat="false" ht="13.8" hidden="false" customHeight="false" outlineLevel="0" collapsed="false">
      <c r="A1465" s="4" t="s">
        <v>52</v>
      </c>
      <c r="B1465" s="7" t="s">
        <v>3468</v>
      </c>
      <c r="C1465" s="7" t="s">
        <v>309</v>
      </c>
      <c r="D1465" s="7" t="s">
        <v>3469</v>
      </c>
      <c r="E1465" s="7" t="s">
        <v>1135</v>
      </c>
      <c r="F1465" s="4" t="n">
        <v>1997</v>
      </c>
      <c r="G1465" s="7" t="s">
        <v>3470</v>
      </c>
    </row>
    <row r="1466" customFormat="false" ht="13.8" hidden="false" customHeight="false" outlineLevel="0" collapsed="false">
      <c r="A1466" s="4" t="s">
        <v>52</v>
      </c>
      <c r="B1466" s="7" t="s">
        <v>3471</v>
      </c>
      <c r="C1466" s="7" t="s">
        <v>1715</v>
      </c>
      <c r="D1466" s="7" t="s">
        <v>435</v>
      </c>
      <c r="E1466" s="7" t="s">
        <v>343</v>
      </c>
      <c r="F1466" s="4" t="n">
        <v>1997</v>
      </c>
      <c r="G1466" s="7" t="s">
        <v>3472</v>
      </c>
    </row>
    <row r="1467" customFormat="false" ht="13.8" hidden="false" customHeight="false" outlineLevel="0" collapsed="false">
      <c r="A1467" s="4" t="s">
        <v>52</v>
      </c>
      <c r="B1467" s="7" t="s">
        <v>3473</v>
      </c>
      <c r="C1467" s="7" t="s">
        <v>1154</v>
      </c>
      <c r="D1467" s="7"/>
      <c r="E1467" s="7" t="s">
        <v>3170</v>
      </c>
      <c r="F1467" s="4" t="n">
        <v>1997</v>
      </c>
      <c r="G1467" s="7" t="s">
        <v>3474</v>
      </c>
    </row>
    <row r="1468" customFormat="false" ht="13.8" hidden="false" customHeight="false" outlineLevel="0" collapsed="false">
      <c r="A1468" s="4" t="s">
        <v>52</v>
      </c>
      <c r="B1468" s="7" t="s">
        <v>3475</v>
      </c>
      <c r="C1468" s="7" t="s">
        <v>3476</v>
      </c>
      <c r="D1468" s="7" t="s">
        <v>463</v>
      </c>
      <c r="E1468" s="7" t="s">
        <v>3332</v>
      </c>
      <c r="F1468" s="4" t="n">
        <v>1997</v>
      </c>
      <c r="G1468" s="7" t="s">
        <v>3477</v>
      </c>
    </row>
    <row r="1469" customFormat="false" ht="13.8" hidden="false" customHeight="false" outlineLevel="0" collapsed="false">
      <c r="A1469" s="4" t="s">
        <v>52</v>
      </c>
      <c r="B1469" s="7" t="s">
        <v>3311</v>
      </c>
      <c r="C1469" s="7" t="s">
        <v>593</v>
      </c>
      <c r="D1469" s="7" t="s">
        <v>571</v>
      </c>
      <c r="E1469" s="7" t="s">
        <v>1430</v>
      </c>
      <c r="F1469" s="4" t="n">
        <v>1997</v>
      </c>
      <c r="G1469" s="7" t="s">
        <v>3478</v>
      </c>
    </row>
    <row r="1470" customFormat="false" ht="13.8" hidden="false" customHeight="false" outlineLevel="0" collapsed="false">
      <c r="A1470" s="4" t="s">
        <v>52</v>
      </c>
      <c r="B1470" s="7" t="s">
        <v>3479</v>
      </c>
      <c r="C1470" s="7" t="s">
        <v>2586</v>
      </c>
      <c r="D1470" s="7"/>
      <c r="E1470" s="7" t="s">
        <v>1430</v>
      </c>
      <c r="F1470" s="4" t="n">
        <v>1997</v>
      </c>
      <c r="G1470" s="7" t="s">
        <v>3480</v>
      </c>
    </row>
    <row r="1471" customFormat="false" ht="13.8" hidden="false" customHeight="false" outlineLevel="0" collapsed="false">
      <c r="A1471" s="4" t="s">
        <v>52</v>
      </c>
      <c r="B1471" s="7" t="s">
        <v>3481</v>
      </c>
      <c r="C1471" s="7" t="s">
        <v>3482</v>
      </c>
      <c r="D1471" s="7" t="s">
        <v>1191</v>
      </c>
      <c r="E1471" s="7" t="s">
        <v>3170</v>
      </c>
      <c r="F1471" s="4" t="n">
        <v>1997</v>
      </c>
      <c r="G1471" s="7" t="s">
        <v>3483</v>
      </c>
    </row>
    <row r="1472" customFormat="false" ht="13.8" hidden="false" customHeight="false" outlineLevel="0" collapsed="false">
      <c r="A1472" s="4" t="s">
        <v>52</v>
      </c>
      <c r="B1472" s="7" t="s">
        <v>3162</v>
      </c>
      <c r="C1472" s="7" t="s">
        <v>980</v>
      </c>
      <c r="D1472" s="7"/>
      <c r="E1472" s="7" t="s">
        <v>3088</v>
      </c>
      <c r="F1472" s="4" t="n">
        <v>1997</v>
      </c>
      <c r="G1472" s="7" t="s">
        <v>3484</v>
      </c>
    </row>
    <row r="1473" customFormat="false" ht="13.8" hidden="false" customHeight="false" outlineLevel="0" collapsed="false">
      <c r="A1473" s="4" t="s">
        <v>52</v>
      </c>
      <c r="B1473" s="7" t="s">
        <v>3485</v>
      </c>
      <c r="C1473" s="7" t="s">
        <v>3486</v>
      </c>
      <c r="D1473" s="7"/>
      <c r="E1473" s="7" t="s">
        <v>293</v>
      </c>
      <c r="F1473" s="4" t="n">
        <v>1997</v>
      </c>
      <c r="G1473" s="7" t="s">
        <v>3487</v>
      </c>
    </row>
    <row r="1474" customFormat="false" ht="13.8" hidden="false" customHeight="false" outlineLevel="0" collapsed="false">
      <c r="A1474" s="4" t="s">
        <v>52</v>
      </c>
      <c r="B1474" s="7" t="s">
        <v>536</v>
      </c>
      <c r="C1474" s="7" t="s">
        <v>3006</v>
      </c>
      <c r="D1474" s="7"/>
      <c r="E1474" s="7" t="s">
        <v>347</v>
      </c>
      <c r="F1474" s="4" t="n">
        <v>1997</v>
      </c>
      <c r="G1474" s="7" t="s">
        <v>3488</v>
      </c>
    </row>
    <row r="1475" customFormat="false" ht="13.8" hidden="false" customHeight="false" outlineLevel="0" collapsed="false">
      <c r="A1475" s="4" t="s">
        <v>52</v>
      </c>
      <c r="B1475" s="7" t="s">
        <v>3489</v>
      </c>
      <c r="C1475" s="7" t="s">
        <v>3490</v>
      </c>
      <c r="D1475" s="7"/>
      <c r="E1475" s="7" t="s">
        <v>1409</v>
      </c>
      <c r="F1475" s="4" t="n">
        <v>1997</v>
      </c>
      <c r="G1475" s="7" t="s">
        <v>3491</v>
      </c>
    </row>
    <row r="1476" customFormat="false" ht="13.8" hidden="false" customHeight="false" outlineLevel="0" collapsed="false">
      <c r="A1476" s="4" t="s">
        <v>52</v>
      </c>
      <c r="B1476" s="7" t="s">
        <v>3492</v>
      </c>
      <c r="C1476" s="7" t="s">
        <v>1676</v>
      </c>
      <c r="D1476" s="7" t="s">
        <v>881</v>
      </c>
      <c r="E1476" s="7" t="s">
        <v>3170</v>
      </c>
      <c r="F1476" s="4" t="n">
        <v>1997</v>
      </c>
      <c r="G1476" s="7" t="s">
        <v>3493</v>
      </c>
    </row>
    <row r="1477" customFormat="false" ht="13.8" hidden="false" customHeight="false" outlineLevel="0" collapsed="false">
      <c r="A1477" s="4" t="s">
        <v>245</v>
      </c>
      <c r="B1477" s="7" t="s">
        <v>3494</v>
      </c>
      <c r="C1477" s="7" t="s">
        <v>3495</v>
      </c>
      <c r="D1477" s="7" t="s">
        <v>3496</v>
      </c>
      <c r="E1477" s="7" t="s">
        <v>3332</v>
      </c>
      <c r="F1477" s="4" t="n">
        <v>1997</v>
      </c>
      <c r="G1477" s="7" t="s">
        <v>3497</v>
      </c>
    </row>
    <row r="1478" customFormat="false" ht="13.8" hidden="false" customHeight="false" outlineLevel="0" collapsed="false">
      <c r="A1478" s="4" t="s">
        <v>245</v>
      </c>
      <c r="B1478" s="7" t="s">
        <v>2723</v>
      </c>
      <c r="C1478" s="7" t="s">
        <v>409</v>
      </c>
      <c r="D1478" s="7" t="s">
        <v>773</v>
      </c>
      <c r="E1478" s="7" t="s">
        <v>293</v>
      </c>
      <c r="F1478" s="4" t="n">
        <v>1997</v>
      </c>
      <c r="G1478" s="7" t="s">
        <v>3498</v>
      </c>
    </row>
    <row r="1479" customFormat="false" ht="13.8" hidden="false" customHeight="false" outlineLevel="0" collapsed="false">
      <c r="A1479" s="4" t="s">
        <v>245</v>
      </c>
      <c r="B1479" s="7" t="s">
        <v>3499</v>
      </c>
      <c r="C1479" s="7" t="s">
        <v>577</v>
      </c>
      <c r="D1479" s="7" t="s">
        <v>3500</v>
      </c>
      <c r="E1479" s="7" t="s">
        <v>3088</v>
      </c>
      <c r="F1479" s="4" t="n">
        <v>1997</v>
      </c>
      <c r="G1479" s="7" t="s">
        <v>3501</v>
      </c>
    </row>
    <row r="1480" customFormat="false" ht="13.8" hidden="false" customHeight="false" outlineLevel="0" collapsed="false">
      <c r="A1480" s="4" t="s">
        <v>245</v>
      </c>
      <c r="B1480" s="7" t="s">
        <v>3502</v>
      </c>
      <c r="C1480" s="7" t="s">
        <v>3503</v>
      </c>
      <c r="D1480" s="7"/>
      <c r="E1480" s="7" t="s">
        <v>343</v>
      </c>
      <c r="F1480" s="4" t="n">
        <v>1997</v>
      </c>
      <c r="G1480" s="7" t="s">
        <v>3504</v>
      </c>
    </row>
    <row r="1481" customFormat="false" ht="13.8" hidden="false" customHeight="false" outlineLevel="0" collapsed="false">
      <c r="A1481" s="4" t="s">
        <v>245</v>
      </c>
      <c r="B1481" s="7" t="s">
        <v>3505</v>
      </c>
      <c r="C1481" s="7" t="s">
        <v>3506</v>
      </c>
      <c r="D1481" s="7" t="s">
        <v>467</v>
      </c>
      <c r="E1481" s="7" t="s">
        <v>1694</v>
      </c>
      <c r="F1481" s="4" t="n">
        <v>1997</v>
      </c>
      <c r="G1481" s="7" t="s">
        <v>3507</v>
      </c>
    </row>
    <row r="1482" customFormat="false" ht="13.8" hidden="false" customHeight="false" outlineLevel="0" collapsed="false">
      <c r="A1482" s="4" t="s">
        <v>245</v>
      </c>
      <c r="B1482" s="7" t="s">
        <v>3508</v>
      </c>
      <c r="C1482" s="7" t="s">
        <v>3509</v>
      </c>
      <c r="D1482" s="7" t="s">
        <v>467</v>
      </c>
      <c r="E1482" s="7" t="s">
        <v>347</v>
      </c>
      <c r="F1482" s="4" t="n">
        <v>1997</v>
      </c>
      <c r="G1482" s="7" t="s">
        <v>3510</v>
      </c>
    </row>
    <row r="1483" customFormat="false" ht="13.8" hidden="false" customHeight="false" outlineLevel="0" collapsed="false">
      <c r="A1483" s="4" t="s">
        <v>245</v>
      </c>
      <c r="B1483" s="7" t="s">
        <v>1278</v>
      </c>
      <c r="C1483" s="7" t="s">
        <v>506</v>
      </c>
      <c r="D1483" s="7" t="s">
        <v>3511</v>
      </c>
      <c r="E1483" s="7" t="s">
        <v>1168</v>
      </c>
      <c r="F1483" s="4" t="n">
        <v>1997</v>
      </c>
      <c r="G1483" s="7" t="s">
        <v>3512</v>
      </c>
    </row>
    <row r="1484" customFormat="false" ht="13.8" hidden="false" customHeight="false" outlineLevel="0" collapsed="false">
      <c r="A1484" s="4" t="s">
        <v>245</v>
      </c>
      <c r="B1484" s="7" t="s">
        <v>3513</v>
      </c>
      <c r="C1484" s="7" t="s">
        <v>3514</v>
      </c>
      <c r="D1484" s="7"/>
      <c r="E1484" s="7" t="s">
        <v>1135</v>
      </c>
      <c r="F1484" s="4" t="n">
        <v>1997</v>
      </c>
      <c r="G1484" s="7" t="s">
        <v>3515</v>
      </c>
    </row>
    <row r="1485" customFormat="false" ht="13.8" hidden="false" customHeight="false" outlineLevel="0" collapsed="false">
      <c r="A1485" s="4" t="s">
        <v>245</v>
      </c>
      <c r="B1485" s="7" t="s">
        <v>3516</v>
      </c>
      <c r="C1485" s="7" t="s">
        <v>1722</v>
      </c>
      <c r="D1485" s="7" t="s">
        <v>17</v>
      </c>
      <c r="E1485" s="7" t="s">
        <v>3027</v>
      </c>
      <c r="F1485" s="4" t="n">
        <v>1997</v>
      </c>
      <c r="G1485" s="7" t="s">
        <v>3517</v>
      </c>
    </row>
    <row r="1486" customFormat="false" ht="13.8" hidden="false" customHeight="false" outlineLevel="0" collapsed="false">
      <c r="A1486" s="4" t="s">
        <v>245</v>
      </c>
      <c r="B1486" s="7" t="s">
        <v>1348</v>
      </c>
      <c r="C1486" s="7" t="s">
        <v>133</v>
      </c>
      <c r="D1486" s="7" t="s">
        <v>17</v>
      </c>
      <c r="E1486" s="7" t="s">
        <v>1418</v>
      </c>
      <c r="F1486" s="4" t="n">
        <v>1997</v>
      </c>
      <c r="G1486" s="7" t="s">
        <v>3518</v>
      </c>
    </row>
    <row r="1487" customFormat="false" ht="13.8" hidden="false" customHeight="false" outlineLevel="0" collapsed="false">
      <c r="A1487" s="4" t="s">
        <v>245</v>
      </c>
      <c r="B1487" s="7" t="s">
        <v>3008</v>
      </c>
      <c r="C1487" s="7" t="s">
        <v>1418</v>
      </c>
      <c r="D1487" s="7" t="s">
        <v>20</v>
      </c>
      <c r="E1487" s="7" t="s">
        <v>1135</v>
      </c>
      <c r="F1487" s="4" t="n">
        <v>1997</v>
      </c>
      <c r="G1487" s="7" t="s">
        <v>3519</v>
      </c>
    </row>
    <row r="1488" customFormat="false" ht="13.8" hidden="false" customHeight="false" outlineLevel="0" collapsed="false">
      <c r="B1488" s="2"/>
      <c r="C1488" s="2"/>
      <c r="D1488" s="2"/>
      <c r="E1488" s="2"/>
    </row>
    <row r="1489" customFormat="false" ht="13.8" hidden="false" customHeight="false" outlineLevel="0" collapsed="false">
      <c r="A1489" s="4" t="s">
        <v>52</v>
      </c>
      <c r="B1489" s="7" t="s">
        <v>3520</v>
      </c>
      <c r="C1489" s="7" t="s">
        <v>3521</v>
      </c>
      <c r="D1489" s="7" t="s">
        <v>17</v>
      </c>
      <c r="E1489" s="7" t="s">
        <v>1693</v>
      </c>
      <c r="F1489" s="4" t="n">
        <v>1998</v>
      </c>
      <c r="G1489" s="7" t="s">
        <v>3522</v>
      </c>
    </row>
    <row r="1490" customFormat="false" ht="13.8" hidden="false" customHeight="false" outlineLevel="0" collapsed="false">
      <c r="A1490" s="4" t="s">
        <v>52</v>
      </c>
      <c r="B1490" s="7" t="s">
        <v>3523</v>
      </c>
      <c r="C1490" s="7" t="s">
        <v>3524</v>
      </c>
      <c r="D1490" s="7"/>
      <c r="E1490" s="7" t="s">
        <v>2312</v>
      </c>
      <c r="F1490" s="4" t="n">
        <v>1998</v>
      </c>
      <c r="G1490" s="7" t="s">
        <v>3525</v>
      </c>
    </row>
    <row r="1491" customFormat="false" ht="13.8" hidden="false" customHeight="false" outlineLevel="0" collapsed="false">
      <c r="A1491" s="4" t="s">
        <v>52</v>
      </c>
      <c r="B1491" s="7" t="s">
        <v>3526</v>
      </c>
      <c r="C1491" s="7" t="s">
        <v>895</v>
      </c>
      <c r="D1491" s="7" t="s">
        <v>463</v>
      </c>
      <c r="E1491" s="7" t="s">
        <v>3234</v>
      </c>
      <c r="F1491" s="4" t="n">
        <v>1998</v>
      </c>
      <c r="G1491" s="7" t="s">
        <v>3527</v>
      </c>
    </row>
    <row r="1492" customFormat="false" ht="13.8" hidden="false" customHeight="false" outlineLevel="0" collapsed="false">
      <c r="A1492" s="4" t="s">
        <v>52</v>
      </c>
      <c r="B1492" s="7" t="s">
        <v>106</v>
      </c>
      <c r="C1492" s="7" t="s">
        <v>1510</v>
      </c>
      <c r="D1492" s="7" t="s">
        <v>487</v>
      </c>
      <c r="E1492" s="7" t="s">
        <v>3528</v>
      </c>
      <c r="F1492" s="4" t="n">
        <v>1998</v>
      </c>
      <c r="G1492" s="7" t="s">
        <v>3529</v>
      </c>
    </row>
    <row r="1493" customFormat="false" ht="13.8" hidden="false" customHeight="false" outlineLevel="0" collapsed="false">
      <c r="A1493" s="4" t="s">
        <v>52</v>
      </c>
      <c r="B1493" s="7" t="s">
        <v>2432</v>
      </c>
      <c r="C1493" s="7" t="s">
        <v>2568</v>
      </c>
      <c r="D1493" s="7" t="s">
        <v>3530</v>
      </c>
      <c r="E1493" s="7" t="s">
        <v>306</v>
      </c>
      <c r="F1493" s="4" t="n">
        <v>1998</v>
      </c>
      <c r="G1493" s="7" t="s">
        <v>3531</v>
      </c>
    </row>
    <row r="1494" customFormat="false" ht="13.8" hidden="false" customHeight="false" outlineLevel="0" collapsed="false">
      <c r="A1494" s="4" t="s">
        <v>52</v>
      </c>
      <c r="B1494" s="7" t="s">
        <v>3532</v>
      </c>
      <c r="C1494" s="7" t="s">
        <v>1162</v>
      </c>
      <c r="D1494" s="7" t="s">
        <v>1401</v>
      </c>
      <c r="E1494" s="7" t="s">
        <v>46</v>
      </c>
      <c r="F1494" s="4" t="n">
        <v>1998</v>
      </c>
      <c r="G1494" s="7" t="s">
        <v>3533</v>
      </c>
    </row>
    <row r="1495" customFormat="false" ht="13.8" hidden="false" customHeight="false" outlineLevel="0" collapsed="false">
      <c r="A1495" s="4" t="s">
        <v>52</v>
      </c>
      <c r="B1495" s="7" t="s">
        <v>549</v>
      </c>
      <c r="C1495" s="7" t="s">
        <v>2142</v>
      </c>
      <c r="D1495" s="7" t="s">
        <v>1517</v>
      </c>
      <c r="E1495" s="7" t="s">
        <v>293</v>
      </c>
      <c r="F1495" s="4" t="n">
        <v>1998</v>
      </c>
      <c r="G1495" s="7" t="s">
        <v>3534</v>
      </c>
    </row>
    <row r="1496" customFormat="false" ht="13.8" hidden="false" customHeight="false" outlineLevel="0" collapsed="false">
      <c r="A1496" s="4" t="s">
        <v>52</v>
      </c>
      <c r="B1496" s="7" t="s">
        <v>3535</v>
      </c>
      <c r="C1496" s="7" t="s">
        <v>1333</v>
      </c>
      <c r="D1496" s="7" t="s">
        <v>1517</v>
      </c>
      <c r="E1496" s="7" t="s">
        <v>792</v>
      </c>
      <c r="F1496" s="4" t="n">
        <v>1998</v>
      </c>
      <c r="G1496" s="7" t="s">
        <v>3536</v>
      </c>
    </row>
    <row r="1497" customFormat="false" ht="13.8" hidden="false" customHeight="false" outlineLevel="0" collapsed="false">
      <c r="A1497" s="4" t="s">
        <v>52</v>
      </c>
      <c r="B1497" s="7" t="s">
        <v>2627</v>
      </c>
      <c r="C1497" s="7" t="s">
        <v>1510</v>
      </c>
      <c r="D1497" s="7" t="s">
        <v>416</v>
      </c>
      <c r="E1497" s="7" t="s">
        <v>10</v>
      </c>
      <c r="F1497" s="4" t="n">
        <v>1998</v>
      </c>
      <c r="G1497" s="7" t="s">
        <v>3537</v>
      </c>
    </row>
    <row r="1498" customFormat="false" ht="13.8" hidden="false" customHeight="false" outlineLevel="0" collapsed="false">
      <c r="A1498" s="4" t="s">
        <v>52</v>
      </c>
      <c r="B1498" s="7" t="s">
        <v>2580</v>
      </c>
      <c r="C1498" s="7" t="s">
        <v>3538</v>
      </c>
      <c r="D1498" s="7"/>
      <c r="E1498" s="7" t="s">
        <v>3088</v>
      </c>
      <c r="F1498" s="4" t="n">
        <v>1998</v>
      </c>
      <c r="G1498" s="7" t="s">
        <v>3539</v>
      </c>
    </row>
    <row r="1499" customFormat="false" ht="13.8" hidden="false" customHeight="false" outlineLevel="0" collapsed="false">
      <c r="A1499" s="4" t="s">
        <v>52</v>
      </c>
      <c r="B1499" s="7" t="s">
        <v>3540</v>
      </c>
      <c r="C1499" s="7" t="s">
        <v>3541</v>
      </c>
      <c r="D1499" s="7"/>
      <c r="E1499" s="7" t="s">
        <v>2312</v>
      </c>
      <c r="F1499" s="4" t="n">
        <v>1998</v>
      </c>
      <c r="G1499" s="7" t="s">
        <v>3542</v>
      </c>
    </row>
    <row r="1500" customFormat="false" ht="13.8" hidden="false" customHeight="false" outlineLevel="0" collapsed="false">
      <c r="A1500" s="4" t="s">
        <v>52</v>
      </c>
      <c r="B1500" s="7" t="s">
        <v>3543</v>
      </c>
      <c r="C1500" s="7" t="s">
        <v>2038</v>
      </c>
      <c r="D1500" s="7" t="s">
        <v>552</v>
      </c>
      <c r="E1500" s="7" t="s">
        <v>10</v>
      </c>
      <c r="F1500" s="4" t="n">
        <v>1998</v>
      </c>
      <c r="G1500" s="7" t="s">
        <v>3544</v>
      </c>
    </row>
    <row r="1501" customFormat="false" ht="13.8" hidden="false" customHeight="false" outlineLevel="0" collapsed="false">
      <c r="A1501" s="4" t="s">
        <v>52</v>
      </c>
      <c r="B1501" s="7" t="s">
        <v>3545</v>
      </c>
      <c r="C1501" s="7" t="s">
        <v>506</v>
      </c>
      <c r="D1501" s="7" t="s">
        <v>347</v>
      </c>
      <c r="E1501" s="7" t="s">
        <v>2990</v>
      </c>
      <c r="F1501" s="4" t="n">
        <v>1998</v>
      </c>
      <c r="G1501" s="7" t="s">
        <v>3546</v>
      </c>
    </row>
    <row r="1502" customFormat="false" ht="13.8" hidden="false" customHeight="false" outlineLevel="0" collapsed="false">
      <c r="A1502" s="4" t="s">
        <v>52</v>
      </c>
      <c r="B1502" s="7" t="s">
        <v>3547</v>
      </c>
      <c r="C1502" s="7" t="s">
        <v>505</v>
      </c>
      <c r="D1502" s="7" t="s">
        <v>960</v>
      </c>
      <c r="E1502" s="7" t="s">
        <v>2312</v>
      </c>
      <c r="F1502" s="4" t="n">
        <v>1998</v>
      </c>
      <c r="G1502" s="7" t="s">
        <v>3548</v>
      </c>
    </row>
    <row r="1503" customFormat="false" ht="13.8" hidden="false" customHeight="false" outlineLevel="0" collapsed="false">
      <c r="A1503" s="4" t="s">
        <v>52</v>
      </c>
      <c r="B1503" s="7" t="s">
        <v>3549</v>
      </c>
      <c r="C1503" s="7" t="s">
        <v>1191</v>
      </c>
      <c r="D1503" s="7"/>
      <c r="E1503" s="7" t="s">
        <v>3307</v>
      </c>
      <c r="F1503" s="4" t="n">
        <v>1998</v>
      </c>
      <c r="G1503" s="7" t="s">
        <v>3550</v>
      </c>
    </row>
    <row r="1504" customFormat="false" ht="13.8" hidden="false" customHeight="false" outlineLevel="0" collapsed="false">
      <c r="A1504" s="4" t="s">
        <v>52</v>
      </c>
      <c r="B1504" s="7" t="s">
        <v>1061</v>
      </c>
      <c r="C1504" s="7" t="s">
        <v>3551</v>
      </c>
      <c r="D1504" s="7"/>
      <c r="E1504" s="7" t="s">
        <v>2759</v>
      </c>
      <c r="F1504" s="4" t="n">
        <v>1998</v>
      </c>
      <c r="G1504" s="7" t="s">
        <v>3552</v>
      </c>
    </row>
    <row r="1505" customFormat="false" ht="13.8" hidden="false" customHeight="false" outlineLevel="0" collapsed="false">
      <c r="A1505" s="4" t="s">
        <v>52</v>
      </c>
      <c r="B1505" s="7" t="s">
        <v>3553</v>
      </c>
      <c r="C1505" s="7" t="s">
        <v>3554</v>
      </c>
      <c r="D1505" s="7"/>
      <c r="E1505" s="7" t="s">
        <v>3170</v>
      </c>
      <c r="F1505" s="4" t="n">
        <v>1998</v>
      </c>
      <c r="G1505" s="7" t="s">
        <v>3555</v>
      </c>
    </row>
    <row r="1506" customFormat="false" ht="13.8" hidden="false" customHeight="false" outlineLevel="0" collapsed="false">
      <c r="A1506" s="4" t="s">
        <v>52</v>
      </c>
      <c r="B1506" s="7" t="s">
        <v>3556</v>
      </c>
      <c r="C1506" s="7" t="s">
        <v>1593</v>
      </c>
      <c r="D1506" s="7" t="s">
        <v>1342</v>
      </c>
      <c r="E1506" s="7" t="s">
        <v>1418</v>
      </c>
      <c r="F1506" s="4" t="n">
        <v>1998</v>
      </c>
      <c r="G1506" s="7" t="s">
        <v>3557</v>
      </c>
    </row>
    <row r="1507" customFormat="false" ht="13.8" hidden="false" customHeight="false" outlineLevel="0" collapsed="false">
      <c r="A1507" s="4" t="s">
        <v>52</v>
      </c>
      <c r="B1507" s="7" t="s">
        <v>627</v>
      </c>
      <c r="C1507" s="7" t="s">
        <v>1444</v>
      </c>
      <c r="D1507" s="7"/>
      <c r="E1507" s="7" t="s">
        <v>3332</v>
      </c>
      <c r="F1507" s="4" t="n">
        <v>1998</v>
      </c>
      <c r="G1507" s="7" t="s">
        <v>3558</v>
      </c>
    </row>
    <row r="1508" customFormat="false" ht="13.8" hidden="false" customHeight="false" outlineLevel="0" collapsed="false">
      <c r="A1508" s="4" t="s">
        <v>52</v>
      </c>
      <c r="B1508" s="7" t="s">
        <v>3559</v>
      </c>
      <c r="C1508" s="7" t="s">
        <v>239</v>
      </c>
      <c r="D1508" s="7" t="s">
        <v>3560</v>
      </c>
      <c r="E1508" s="7" t="s">
        <v>1694</v>
      </c>
      <c r="F1508" s="4" t="n">
        <v>1998</v>
      </c>
      <c r="G1508" s="7" t="s">
        <v>3561</v>
      </c>
    </row>
    <row r="1509" customFormat="false" ht="13.8" hidden="false" customHeight="false" outlineLevel="0" collapsed="false">
      <c r="A1509" s="4" t="s">
        <v>52</v>
      </c>
      <c r="B1509" s="7" t="s">
        <v>306</v>
      </c>
      <c r="C1509" s="7" t="s">
        <v>3448</v>
      </c>
      <c r="D1509" s="7"/>
      <c r="E1509" s="7" t="s">
        <v>1672</v>
      </c>
      <c r="F1509" s="4" t="n">
        <v>1998</v>
      </c>
      <c r="G1509" s="7" t="s">
        <v>3562</v>
      </c>
    </row>
    <row r="1510" customFormat="false" ht="13.8" hidden="false" customHeight="false" outlineLevel="0" collapsed="false">
      <c r="A1510" s="4" t="s">
        <v>52</v>
      </c>
      <c r="B1510" s="7" t="s">
        <v>3563</v>
      </c>
      <c r="C1510" s="7" t="s">
        <v>1676</v>
      </c>
      <c r="D1510" s="7" t="s">
        <v>1191</v>
      </c>
      <c r="E1510" s="7" t="s">
        <v>792</v>
      </c>
      <c r="F1510" s="4" t="n">
        <v>1998</v>
      </c>
      <c r="G1510" s="7" t="s">
        <v>3564</v>
      </c>
    </row>
    <row r="1511" customFormat="false" ht="13.8" hidden="false" customHeight="false" outlineLevel="0" collapsed="false">
      <c r="A1511" s="4" t="s">
        <v>52</v>
      </c>
      <c r="B1511" s="7" t="s">
        <v>3565</v>
      </c>
      <c r="C1511" s="7" t="s">
        <v>571</v>
      </c>
      <c r="D1511" s="7" t="s">
        <v>619</v>
      </c>
      <c r="E1511" s="7" t="s">
        <v>3170</v>
      </c>
      <c r="F1511" s="4" t="n">
        <v>1998</v>
      </c>
      <c r="G1511" s="7" t="s">
        <v>3566</v>
      </c>
    </row>
    <row r="1512" customFormat="false" ht="13.8" hidden="false" customHeight="false" outlineLevel="0" collapsed="false">
      <c r="A1512" s="4" t="s">
        <v>52</v>
      </c>
      <c r="B1512" s="7" t="s">
        <v>972</v>
      </c>
      <c r="C1512" s="7" t="s">
        <v>309</v>
      </c>
      <c r="D1512" s="7"/>
      <c r="E1512" s="7" t="s">
        <v>3170</v>
      </c>
      <c r="F1512" s="4" t="n">
        <v>1998</v>
      </c>
      <c r="G1512" s="7" t="s">
        <v>3567</v>
      </c>
    </row>
    <row r="1513" customFormat="false" ht="13.8" hidden="false" customHeight="false" outlineLevel="0" collapsed="false">
      <c r="A1513" s="4" t="s">
        <v>245</v>
      </c>
      <c r="B1513" s="7" t="s">
        <v>3568</v>
      </c>
      <c r="C1513" s="7" t="s">
        <v>506</v>
      </c>
      <c r="D1513" s="7" t="s">
        <v>773</v>
      </c>
      <c r="E1513" s="7" t="s">
        <v>3332</v>
      </c>
      <c r="F1513" s="4" t="n">
        <v>1998</v>
      </c>
      <c r="G1513" s="7" t="s">
        <v>3569</v>
      </c>
    </row>
    <row r="1514" customFormat="false" ht="13.8" hidden="false" customHeight="false" outlineLevel="0" collapsed="false">
      <c r="A1514" s="4" t="s">
        <v>245</v>
      </c>
      <c r="B1514" s="7" t="s">
        <v>3570</v>
      </c>
      <c r="C1514" s="7" t="s">
        <v>309</v>
      </c>
      <c r="D1514" s="7" t="s">
        <v>463</v>
      </c>
      <c r="E1514" s="7" t="s">
        <v>1135</v>
      </c>
      <c r="F1514" s="4" t="n">
        <v>1998</v>
      </c>
      <c r="G1514" s="7" t="s">
        <v>3571</v>
      </c>
    </row>
    <row r="1515" customFormat="false" ht="13.8" hidden="false" customHeight="false" outlineLevel="0" collapsed="false">
      <c r="A1515" s="4" t="s">
        <v>245</v>
      </c>
      <c r="B1515" s="7" t="s">
        <v>3572</v>
      </c>
      <c r="C1515" s="7" t="s">
        <v>3573</v>
      </c>
      <c r="D1515" s="7" t="s">
        <v>3087</v>
      </c>
      <c r="E1515" s="7" t="s">
        <v>347</v>
      </c>
      <c r="F1515" s="4" t="n">
        <v>1998</v>
      </c>
      <c r="G1515" s="7" t="s">
        <v>3574</v>
      </c>
    </row>
    <row r="1516" customFormat="false" ht="13.8" hidden="false" customHeight="false" outlineLevel="0" collapsed="false">
      <c r="A1516" s="4" t="s">
        <v>245</v>
      </c>
      <c r="B1516" s="7" t="s">
        <v>3575</v>
      </c>
      <c r="C1516" s="7" t="s">
        <v>580</v>
      </c>
      <c r="D1516" s="7" t="s">
        <v>552</v>
      </c>
      <c r="E1516" s="7" t="s">
        <v>3305</v>
      </c>
      <c r="F1516" s="4" t="n">
        <v>1998</v>
      </c>
      <c r="G1516" s="7" t="s">
        <v>3576</v>
      </c>
    </row>
    <row r="1517" customFormat="false" ht="13.8" hidden="false" customHeight="false" outlineLevel="0" collapsed="false">
      <c r="A1517" s="4" t="s">
        <v>245</v>
      </c>
      <c r="B1517" s="7" t="s">
        <v>3577</v>
      </c>
      <c r="C1517" s="7" t="s">
        <v>3578</v>
      </c>
      <c r="D1517" s="7" t="s">
        <v>17</v>
      </c>
      <c r="E1517" s="7" t="s">
        <v>3305</v>
      </c>
      <c r="F1517" s="4" t="n">
        <v>1998</v>
      </c>
      <c r="G1517" s="7" t="s">
        <v>3579</v>
      </c>
    </row>
    <row r="1518" customFormat="false" ht="13.8" hidden="false" customHeight="false" outlineLevel="0" collapsed="false">
      <c r="A1518" s="4" t="s">
        <v>245</v>
      </c>
      <c r="B1518" s="7" t="s">
        <v>105</v>
      </c>
      <c r="C1518" s="7" t="s">
        <v>2118</v>
      </c>
      <c r="D1518" s="7"/>
      <c r="E1518" s="7" t="s">
        <v>1709</v>
      </c>
      <c r="F1518" s="4" t="n">
        <v>1998</v>
      </c>
      <c r="G1518" s="7" t="s">
        <v>3580</v>
      </c>
    </row>
    <row r="1519" customFormat="false" ht="13.8" hidden="false" customHeight="false" outlineLevel="0" collapsed="false">
      <c r="A1519" s="4" t="s">
        <v>245</v>
      </c>
      <c r="B1519" s="7" t="s">
        <v>12</v>
      </c>
      <c r="C1519" s="7" t="s">
        <v>1296</v>
      </c>
      <c r="D1519" s="7" t="s">
        <v>409</v>
      </c>
      <c r="E1519" s="7" t="s">
        <v>1135</v>
      </c>
      <c r="F1519" s="4" t="n">
        <v>1998</v>
      </c>
      <c r="G1519" s="7" t="s">
        <v>3581</v>
      </c>
    </row>
    <row r="1520" customFormat="false" ht="13.8" hidden="false" customHeight="false" outlineLevel="0" collapsed="false">
      <c r="A1520" s="4" t="s">
        <v>245</v>
      </c>
      <c r="B1520" s="7" t="s">
        <v>3195</v>
      </c>
      <c r="C1520" s="7" t="s">
        <v>102</v>
      </c>
      <c r="D1520" s="7"/>
      <c r="E1520" s="7" t="s">
        <v>306</v>
      </c>
      <c r="F1520" s="4" t="n">
        <v>1998</v>
      </c>
      <c r="G1520" s="7" t="s">
        <v>3582</v>
      </c>
    </row>
    <row r="1521" customFormat="false" ht="13.8" hidden="false" customHeight="false" outlineLevel="0" collapsed="false">
      <c r="A1521" s="4" t="s">
        <v>245</v>
      </c>
      <c r="B1521" s="7" t="s">
        <v>3096</v>
      </c>
      <c r="C1521" s="7" t="s">
        <v>2063</v>
      </c>
      <c r="D1521" s="7" t="s">
        <v>347</v>
      </c>
      <c r="E1521" s="7" t="s">
        <v>3583</v>
      </c>
      <c r="F1521" s="4" t="n">
        <v>1998</v>
      </c>
      <c r="G1521" s="7" t="s">
        <v>3584</v>
      </c>
    </row>
    <row r="1522" customFormat="false" ht="13.8" hidden="false" customHeight="false" outlineLevel="0" collapsed="false">
      <c r="A1522" s="4" t="s">
        <v>245</v>
      </c>
      <c r="B1522" s="7" t="s">
        <v>3585</v>
      </c>
      <c r="C1522" s="7" t="s">
        <v>505</v>
      </c>
      <c r="D1522" s="7" t="s">
        <v>519</v>
      </c>
      <c r="E1522" s="7" t="s">
        <v>798</v>
      </c>
      <c r="F1522" s="4" t="n">
        <v>1998</v>
      </c>
      <c r="G1522" s="31" t="s">
        <v>3586</v>
      </c>
    </row>
    <row r="1523" customFormat="false" ht="13.8" hidden="false" customHeight="false" outlineLevel="0" collapsed="false">
      <c r="A1523" s="4" t="s">
        <v>245</v>
      </c>
      <c r="B1523" s="7" t="s">
        <v>3587</v>
      </c>
      <c r="C1523" s="7" t="s">
        <v>3588</v>
      </c>
      <c r="D1523" s="7"/>
      <c r="E1523" s="7" t="s">
        <v>1054</v>
      </c>
      <c r="F1523" s="4" t="n">
        <v>1998</v>
      </c>
      <c r="G1523" s="7" t="s">
        <v>3589</v>
      </c>
    </row>
    <row r="1524" customFormat="false" ht="13.8" hidden="false" customHeight="false" outlineLevel="0" collapsed="false">
      <c r="A1524" s="4" t="s">
        <v>245</v>
      </c>
      <c r="B1524" s="7" t="s">
        <v>422</v>
      </c>
      <c r="C1524" s="7" t="s">
        <v>3590</v>
      </c>
      <c r="D1524" s="7"/>
      <c r="E1524" s="7" t="s">
        <v>3591</v>
      </c>
      <c r="F1524" s="4" t="n">
        <v>1998</v>
      </c>
      <c r="G1524" s="7" t="s">
        <v>3592</v>
      </c>
    </row>
    <row r="1525" customFormat="false" ht="13.8" hidden="false" customHeight="false" outlineLevel="0" collapsed="false">
      <c r="A1525" s="4" t="s">
        <v>245</v>
      </c>
      <c r="B1525" s="7" t="s">
        <v>39</v>
      </c>
      <c r="C1525" s="7" t="s">
        <v>3593</v>
      </c>
      <c r="D1525" s="7" t="s">
        <v>2349</v>
      </c>
      <c r="E1525" s="7" t="s">
        <v>28</v>
      </c>
      <c r="F1525" s="4" t="n">
        <v>1998</v>
      </c>
      <c r="G1525" s="7" t="s">
        <v>3594</v>
      </c>
    </row>
    <row r="1526" customFormat="false" ht="13.8" hidden="false" customHeight="false" outlineLevel="0" collapsed="false">
      <c r="A1526" s="4" t="s">
        <v>52</v>
      </c>
      <c r="B1526" s="7" t="s">
        <v>3595</v>
      </c>
      <c r="C1526" s="7" t="s">
        <v>2063</v>
      </c>
      <c r="D1526" s="7" t="s">
        <v>466</v>
      </c>
      <c r="E1526" s="7" t="s">
        <v>2336</v>
      </c>
      <c r="F1526" s="4" t="n">
        <v>1999</v>
      </c>
      <c r="G1526" s="7" t="s">
        <v>3596</v>
      </c>
    </row>
    <row r="1527" customFormat="false" ht="13.8" hidden="false" customHeight="false" outlineLevel="0" collapsed="false">
      <c r="A1527" s="4" t="s">
        <v>52</v>
      </c>
      <c r="B1527" s="7" t="s">
        <v>3597</v>
      </c>
      <c r="C1527" s="7" t="s">
        <v>577</v>
      </c>
      <c r="D1527" s="7"/>
      <c r="E1527" s="7" t="s">
        <v>3307</v>
      </c>
      <c r="F1527" s="4" t="n">
        <v>1999</v>
      </c>
      <c r="G1527" s="7" t="s">
        <v>3598</v>
      </c>
    </row>
    <row r="1528" customFormat="false" ht="13.8" hidden="false" customHeight="false" outlineLevel="0" collapsed="false">
      <c r="A1528" s="4" t="s">
        <v>52</v>
      </c>
      <c r="B1528" s="7" t="s">
        <v>1467</v>
      </c>
      <c r="C1528" s="7" t="s">
        <v>238</v>
      </c>
      <c r="D1528" s="7" t="s">
        <v>881</v>
      </c>
      <c r="E1528" s="7" t="s">
        <v>46</v>
      </c>
      <c r="F1528" s="4" t="n">
        <v>1999</v>
      </c>
      <c r="G1528" s="7" t="s">
        <v>3599</v>
      </c>
    </row>
    <row r="1529" customFormat="false" ht="13.8" hidden="false" customHeight="false" outlineLevel="0" collapsed="false">
      <c r="A1529" s="4" t="s">
        <v>52</v>
      </c>
      <c r="B1529" s="7" t="s">
        <v>781</v>
      </c>
      <c r="C1529" s="7" t="s">
        <v>3600</v>
      </c>
      <c r="D1529" s="7" t="s">
        <v>3601</v>
      </c>
      <c r="E1529" s="7" t="s">
        <v>2773</v>
      </c>
      <c r="F1529" s="4" t="n">
        <v>1999</v>
      </c>
      <c r="G1529" s="7" t="s">
        <v>3602</v>
      </c>
    </row>
    <row r="1530" customFormat="false" ht="13.8" hidden="false" customHeight="false" outlineLevel="0" collapsed="false">
      <c r="A1530" s="4" t="s">
        <v>52</v>
      </c>
      <c r="B1530" s="7" t="s">
        <v>3603</v>
      </c>
      <c r="C1530" s="7" t="s">
        <v>3604</v>
      </c>
      <c r="D1530" s="7" t="s">
        <v>892</v>
      </c>
      <c r="E1530" s="7" t="s">
        <v>3170</v>
      </c>
      <c r="F1530" s="4" t="n">
        <v>1999</v>
      </c>
      <c r="G1530" s="7" t="s">
        <v>3605</v>
      </c>
    </row>
    <row r="1531" customFormat="false" ht="13.8" hidden="false" customHeight="false" outlineLevel="0" collapsed="false">
      <c r="A1531" s="4" t="s">
        <v>52</v>
      </c>
      <c r="B1531" s="7" t="s">
        <v>3606</v>
      </c>
      <c r="C1531" s="7" t="s">
        <v>3607</v>
      </c>
      <c r="D1531" s="7"/>
      <c r="E1531" s="7" t="s">
        <v>1013</v>
      </c>
      <c r="F1531" s="4" t="n">
        <v>1999</v>
      </c>
      <c r="G1531" s="7" t="s">
        <v>3608</v>
      </c>
    </row>
    <row r="1532" customFormat="false" ht="13.8" hidden="false" customHeight="false" outlineLevel="0" collapsed="false">
      <c r="A1532" s="4" t="s">
        <v>52</v>
      </c>
      <c r="B1532" s="7" t="s">
        <v>3609</v>
      </c>
      <c r="C1532" s="7" t="s">
        <v>2247</v>
      </c>
      <c r="D1532" s="7"/>
      <c r="E1532" s="7" t="s">
        <v>3610</v>
      </c>
      <c r="F1532" s="4" t="n">
        <v>1999</v>
      </c>
      <c r="G1532" s="7" t="s">
        <v>3611</v>
      </c>
    </row>
    <row r="1533" customFormat="false" ht="13.8" hidden="false" customHeight="false" outlineLevel="0" collapsed="false">
      <c r="A1533" s="4" t="s">
        <v>52</v>
      </c>
      <c r="B1533" s="7" t="s">
        <v>3612</v>
      </c>
      <c r="C1533" s="7" t="s">
        <v>20</v>
      </c>
      <c r="D1533" s="7" t="s">
        <v>881</v>
      </c>
      <c r="E1533" s="7" t="s">
        <v>293</v>
      </c>
      <c r="F1533" s="4" t="n">
        <v>1999</v>
      </c>
      <c r="G1533" s="7" t="s">
        <v>3613</v>
      </c>
    </row>
    <row r="1534" customFormat="false" ht="13.8" hidden="false" customHeight="false" outlineLevel="0" collapsed="false">
      <c r="A1534" s="4" t="s">
        <v>52</v>
      </c>
      <c r="B1534" s="7" t="s">
        <v>42</v>
      </c>
      <c r="C1534" s="7" t="s">
        <v>144</v>
      </c>
      <c r="D1534" s="7" t="s">
        <v>1722</v>
      </c>
      <c r="E1534" s="7" t="s">
        <v>1135</v>
      </c>
      <c r="F1534" s="4" t="n">
        <v>1999</v>
      </c>
      <c r="G1534" s="7" t="s">
        <v>3614</v>
      </c>
    </row>
    <row r="1535" customFormat="false" ht="13.8" hidden="false" customHeight="false" outlineLevel="0" collapsed="false">
      <c r="A1535" s="4" t="s">
        <v>52</v>
      </c>
      <c r="B1535" s="7" t="s">
        <v>3615</v>
      </c>
      <c r="C1535" s="7" t="s">
        <v>1510</v>
      </c>
      <c r="D1535" s="7" t="s">
        <v>3616</v>
      </c>
      <c r="E1535" s="7" t="s">
        <v>3170</v>
      </c>
      <c r="F1535" s="4" t="n">
        <v>1999</v>
      </c>
      <c r="G1535" s="7" t="s">
        <v>3617</v>
      </c>
    </row>
    <row r="1536" customFormat="false" ht="13.8" hidden="false" customHeight="false" outlineLevel="0" collapsed="false">
      <c r="A1536" s="4" t="s">
        <v>52</v>
      </c>
      <c r="B1536" s="7" t="s">
        <v>59</v>
      </c>
      <c r="C1536" s="7" t="s">
        <v>3618</v>
      </c>
      <c r="D1536" s="7" t="s">
        <v>8</v>
      </c>
      <c r="E1536" s="7" t="s">
        <v>3619</v>
      </c>
      <c r="F1536" s="4" t="n">
        <v>1999</v>
      </c>
      <c r="G1536" s="7" t="s">
        <v>3620</v>
      </c>
    </row>
    <row r="1537" customFormat="false" ht="13.8" hidden="false" customHeight="false" outlineLevel="0" collapsed="false">
      <c r="A1537" s="4" t="s">
        <v>52</v>
      </c>
      <c r="B1537" s="7" t="s">
        <v>2540</v>
      </c>
      <c r="C1537" s="7" t="s">
        <v>66</v>
      </c>
      <c r="D1537" s="7" t="s">
        <v>561</v>
      </c>
      <c r="E1537" s="7" t="s">
        <v>28</v>
      </c>
      <c r="F1537" s="4" t="n">
        <v>1999</v>
      </c>
      <c r="G1537" s="7" t="s">
        <v>3621</v>
      </c>
    </row>
    <row r="1538" customFormat="false" ht="13.8" hidden="false" customHeight="false" outlineLevel="0" collapsed="false">
      <c r="A1538" s="4" t="s">
        <v>52</v>
      </c>
      <c r="B1538" s="7" t="s">
        <v>3622</v>
      </c>
      <c r="C1538" s="7" t="s">
        <v>1458</v>
      </c>
      <c r="D1538" s="7"/>
      <c r="E1538" s="7" t="s">
        <v>3170</v>
      </c>
      <c r="F1538" s="4" t="n">
        <v>1999</v>
      </c>
      <c r="G1538" s="7" t="s">
        <v>3623</v>
      </c>
    </row>
    <row r="1539" customFormat="false" ht="13.8" hidden="false" customHeight="false" outlineLevel="0" collapsed="false">
      <c r="A1539" s="4" t="s">
        <v>52</v>
      </c>
      <c r="B1539" s="7" t="s">
        <v>3624</v>
      </c>
      <c r="C1539" s="7" t="s">
        <v>3625</v>
      </c>
      <c r="D1539" s="7"/>
      <c r="E1539" s="7" t="s">
        <v>10</v>
      </c>
      <c r="F1539" s="4" t="n">
        <v>1999</v>
      </c>
      <c r="G1539" s="7" t="s">
        <v>3626</v>
      </c>
    </row>
    <row r="1540" customFormat="false" ht="13.8" hidden="false" customHeight="false" outlineLevel="0" collapsed="false">
      <c r="A1540" s="4" t="s">
        <v>52</v>
      </c>
      <c r="B1540" s="7" t="s">
        <v>3627</v>
      </c>
      <c r="C1540" s="7" t="s">
        <v>3593</v>
      </c>
      <c r="D1540" s="7" t="s">
        <v>463</v>
      </c>
      <c r="E1540" s="7" t="s">
        <v>3088</v>
      </c>
      <c r="F1540" s="4" t="n">
        <v>1999</v>
      </c>
      <c r="G1540" s="7" t="s">
        <v>3628</v>
      </c>
    </row>
    <row r="1541" customFormat="false" ht="13.8" hidden="false" customHeight="false" outlineLevel="0" collapsed="false">
      <c r="A1541" s="4" t="s">
        <v>52</v>
      </c>
      <c r="B1541" s="7" t="s">
        <v>3629</v>
      </c>
      <c r="C1541" s="7" t="s">
        <v>2073</v>
      </c>
      <c r="D1541" s="7"/>
      <c r="E1541" s="7" t="s">
        <v>1013</v>
      </c>
      <c r="F1541" s="4" t="n">
        <v>1999</v>
      </c>
      <c r="G1541" s="7" t="s">
        <v>3630</v>
      </c>
    </row>
    <row r="1542" customFormat="false" ht="13.8" hidden="false" customHeight="false" outlineLevel="0" collapsed="false">
      <c r="A1542" s="4" t="s">
        <v>52</v>
      </c>
      <c r="B1542" s="7" t="s">
        <v>3631</v>
      </c>
      <c r="C1542" s="7" t="s">
        <v>3632</v>
      </c>
      <c r="D1542" s="7"/>
      <c r="E1542" s="7" t="s">
        <v>3051</v>
      </c>
      <c r="F1542" s="4" t="n">
        <v>1999</v>
      </c>
      <c r="G1542" s="7" t="s">
        <v>3633</v>
      </c>
    </row>
    <row r="1543" customFormat="false" ht="13.8" hidden="false" customHeight="false" outlineLevel="0" collapsed="false">
      <c r="A1543" s="4" t="s">
        <v>52</v>
      </c>
      <c r="B1543" s="7" t="s">
        <v>3634</v>
      </c>
      <c r="C1543" s="7" t="s">
        <v>3635</v>
      </c>
      <c r="D1543" s="7" t="s">
        <v>2753</v>
      </c>
      <c r="E1543" s="7" t="s">
        <v>3636</v>
      </c>
      <c r="F1543" s="4" t="n">
        <v>1999</v>
      </c>
      <c r="G1543" s="7" t="s">
        <v>3637</v>
      </c>
    </row>
    <row r="1544" customFormat="false" ht="13.8" hidden="false" customHeight="false" outlineLevel="0" collapsed="false">
      <c r="A1544" s="4" t="s">
        <v>52</v>
      </c>
      <c r="B1544" s="7" t="s">
        <v>3638</v>
      </c>
      <c r="C1544" s="7" t="s">
        <v>2625</v>
      </c>
      <c r="D1544" s="7" t="s">
        <v>487</v>
      </c>
      <c r="E1544" s="7" t="s">
        <v>306</v>
      </c>
      <c r="F1544" s="4" t="n">
        <v>1999</v>
      </c>
      <c r="G1544" s="7" t="s">
        <v>3639</v>
      </c>
    </row>
    <row r="1545" customFormat="false" ht="13.8" hidden="false" customHeight="false" outlineLevel="0" collapsed="false">
      <c r="A1545" s="4" t="s">
        <v>52</v>
      </c>
      <c r="B1545" s="7" t="s">
        <v>3640</v>
      </c>
      <c r="C1545" s="7" t="s">
        <v>2118</v>
      </c>
      <c r="D1545" s="7" t="s">
        <v>3641</v>
      </c>
      <c r="E1545" s="7" t="s">
        <v>3170</v>
      </c>
      <c r="F1545" s="4" t="n">
        <v>1999</v>
      </c>
      <c r="G1545" s="7" t="s">
        <v>3642</v>
      </c>
    </row>
    <row r="1546" customFormat="false" ht="13.8" hidden="false" customHeight="false" outlineLevel="0" collapsed="false">
      <c r="A1546" s="4" t="s">
        <v>52</v>
      </c>
      <c r="B1546" s="7" t="s">
        <v>1657</v>
      </c>
      <c r="C1546" s="7" t="s">
        <v>3643</v>
      </c>
      <c r="D1546" s="7"/>
      <c r="E1546" s="7" t="s">
        <v>1418</v>
      </c>
      <c r="F1546" s="4" t="n">
        <v>1999</v>
      </c>
      <c r="G1546" s="7" t="s">
        <v>3644</v>
      </c>
    </row>
    <row r="1547" customFormat="false" ht="13.8" hidden="false" customHeight="false" outlineLevel="0" collapsed="false">
      <c r="A1547" s="4" t="s">
        <v>52</v>
      </c>
      <c r="B1547" s="7" t="s">
        <v>3645</v>
      </c>
      <c r="C1547" s="7" t="s">
        <v>1285</v>
      </c>
      <c r="D1547" s="7" t="s">
        <v>409</v>
      </c>
      <c r="E1547" s="7" t="s">
        <v>2176</v>
      </c>
      <c r="F1547" s="4" t="n">
        <v>1999</v>
      </c>
      <c r="G1547" s="7" t="s">
        <v>3646</v>
      </c>
    </row>
    <row r="1548" customFormat="false" ht="13.8" hidden="false" customHeight="false" outlineLevel="0" collapsed="false">
      <c r="A1548" s="4" t="s">
        <v>52</v>
      </c>
      <c r="B1548" s="7" t="s">
        <v>39</v>
      </c>
      <c r="C1548" s="7" t="s">
        <v>3647</v>
      </c>
      <c r="D1548" s="7" t="s">
        <v>410</v>
      </c>
      <c r="E1548" s="7" t="s">
        <v>2188</v>
      </c>
      <c r="F1548" s="4" t="n">
        <v>1999</v>
      </c>
      <c r="G1548" s="7" t="s">
        <v>3648</v>
      </c>
    </row>
    <row r="1549" customFormat="false" ht="13.8" hidden="false" customHeight="false" outlineLevel="0" collapsed="false">
      <c r="A1549" s="4" t="s">
        <v>52</v>
      </c>
      <c r="B1549" s="7" t="s">
        <v>3649</v>
      </c>
      <c r="C1549" s="7" t="s">
        <v>3650</v>
      </c>
      <c r="D1549" s="7"/>
      <c r="E1549" s="7" t="s">
        <v>2188</v>
      </c>
      <c r="F1549" s="4" t="n">
        <v>1999</v>
      </c>
      <c r="G1549" s="7" t="s">
        <v>3651</v>
      </c>
    </row>
    <row r="1550" customFormat="false" ht="13.8" hidden="false" customHeight="false" outlineLevel="0" collapsed="false">
      <c r="A1550" s="4" t="s">
        <v>245</v>
      </c>
      <c r="B1550" s="7" t="s">
        <v>3285</v>
      </c>
      <c r="C1550" s="7" t="s">
        <v>151</v>
      </c>
      <c r="D1550" s="7" t="s">
        <v>76</v>
      </c>
      <c r="E1550" s="7" t="s">
        <v>46</v>
      </c>
      <c r="F1550" s="4" t="n">
        <v>1999</v>
      </c>
      <c r="G1550" s="7" t="s">
        <v>3652</v>
      </c>
    </row>
    <row r="1551" customFormat="false" ht="13.8" hidden="false" customHeight="false" outlineLevel="0" collapsed="false">
      <c r="A1551" s="4" t="s">
        <v>245</v>
      </c>
      <c r="B1551" s="7" t="s">
        <v>3653</v>
      </c>
      <c r="C1551" s="7" t="s">
        <v>654</v>
      </c>
      <c r="D1551" s="7" t="s">
        <v>773</v>
      </c>
      <c r="E1551" s="7" t="s">
        <v>1132</v>
      </c>
      <c r="F1551" s="4" t="n">
        <v>1999</v>
      </c>
      <c r="G1551" s="7" t="s">
        <v>3654</v>
      </c>
    </row>
    <row r="1552" customFormat="false" ht="13.8" hidden="false" customHeight="false" outlineLevel="0" collapsed="false">
      <c r="A1552" s="4" t="s">
        <v>245</v>
      </c>
      <c r="B1552" s="7" t="s">
        <v>3655</v>
      </c>
      <c r="C1552" s="7" t="s">
        <v>2244</v>
      </c>
      <c r="D1552" s="7" t="s">
        <v>1794</v>
      </c>
      <c r="E1552" s="7" t="s">
        <v>2188</v>
      </c>
      <c r="F1552" s="4" t="n">
        <v>1999</v>
      </c>
      <c r="G1552" s="7" t="s">
        <v>3656</v>
      </c>
    </row>
    <row r="1553" customFormat="false" ht="13.8" hidden="false" customHeight="false" outlineLevel="0" collapsed="false">
      <c r="A1553" s="4" t="s">
        <v>245</v>
      </c>
      <c r="B1553" s="7" t="s">
        <v>2214</v>
      </c>
      <c r="C1553" s="7" t="s">
        <v>3657</v>
      </c>
      <c r="D1553" s="7"/>
      <c r="E1553" s="7" t="s">
        <v>2759</v>
      </c>
      <c r="F1553" s="4" t="n">
        <v>1999</v>
      </c>
      <c r="G1553" s="7" t="s">
        <v>3658</v>
      </c>
    </row>
    <row r="1554" customFormat="false" ht="13.8" hidden="false" customHeight="false" outlineLevel="0" collapsed="false">
      <c r="A1554" s="4" t="s">
        <v>245</v>
      </c>
      <c r="B1554" s="7" t="s">
        <v>3659</v>
      </c>
      <c r="C1554" s="7" t="s">
        <v>1570</v>
      </c>
      <c r="D1554" s="7" t="s">
        <v>773</v>
      </c>
      <c r="E1554" s="7" t="s">
        <v>1854</v>
      </c>
      <c r="F1554" s="4" t="n">
        <v>1999</v>
      </c>
      <c r="G1554" s="7" t="s">
        <v>3660</v>
      </c>
    </row>
    <row r="1555" customFormat="false" ht="13.8" hidden="false" customHeight="false" outlineLevel="0" collapsed="false">
      <c r="A1555" s="4" t="s">
        <v>245</v>
      </c>
      <c r="B1555" s="7" t="s">
        <v>243</v>
      </c>
      <c r="C1555" s="7" t="s">
        <v>183</v>
      </c>
      <c r="D1555" s="7" t="s">
        <v>552</v>
      </c>
      <c r="E1555" s="7" t="s">
        <v>804</v>
      </c>
      <c r="F1555" s="4" t="n">
        <v>1999</v>
      </c>
      <c r="G1555" s="7" t="s">
        <v>3661</v>
      </c>
    </row>
    <row r="1556" customFormat="false" ht="13.8" hidden="false" customHeight="false" outlineLevel="0" collapsed="false">
      <c r="A1556" s="4" t="s">
        <v>245</v>
      </c>
      <c r="B1556" s="7" t="s">
        <v>3585</v>
      </c>
      <c r="C1556" s="7" t="s">
        <v>505</v>
      </c>
      <c r="D1556" s="7" t="s">
        <v>519</v>
      </c>
      <c r="E1556" s="7" t="s">
        <v>46</v>
      </c>
      <c r="F1556" s="4" t="n">
        <v>1999</v>
      </c>
      <c r="G1556" s="7" t="s">
        <v>3662</v>
      </c>
    </row>
    <row r="1557" customFormat="false" ht="13.8" hidden="false" customHeight="false" outlineLevel="0" collapsed="false">
      <c r="A1557" s="4" t="s">
        <v>245</v>
      </c>
      <c r="B1557" s="7" t="s">
        <v>3663</v>
      </c>
      <c r="C1557" s="7" t="s">
        <v>3664</v>
      </c>
      <c r="D1557" s="7"/>
      <c r="E1557" s="7" t="s">
        <v>1409</v>
      </c>
      <c r="F1557" s="4" t="n">
        <v>1999</v>
      </c>
      <c r="G1557" s="7" t="s">
        <v>3665</v>
      </c>
    </row>
    <row r="1558" customFormat="false" ht="13.8" hidden="false" customHeight="false" outlineLevel="0" collapsed="false">
      <c r="A1558" s="4" t="s">
        <v>245</v>
      </c>
      <c r="B1558" s="7" t="s">
        <v>2707</v>
      </c>
      <c r="C1558" s="7" t="s">
        <v>2708</v>
      </c>
      <c r="D1558" s="7" t="s">
        <v>2709</v>
      </c>
      <c r="E1558" s="7" t="s">
        <v>28</v>
      </c>
      <c r="F1558" s="4" t="n">
        <v>1999</v>
      </c>
      <c r="G1558" s="7" t="s">
        <v>3666</v>
      </c>
    </row>
    <row r="1559" customFormat="false" ht="13.8" hidden="false" customHeight="false" outlineLevel="0" collapsed="false">
      <c r="B1559" s="2"/>
      <c r="C1559" s="2"/>
      <c r="D1559" s="7"/>
      <c r="E1559" s="7"/>
    </row>
    <row r="1560" customFormat="false" ht="13.8" hidden="false" customHeight="false" outlineLevel="0" collapsed="false">
      <c r="A1560" s="4" t="s">
        <v>52</v>
      </c>
      <c r="B1560" s="7" t="s">
        <v>3667</v>
      </c>
      <c r="C1560" s="7" t="s">
        <v>101</v>
      </c>
      <c r="D1560" s="7" t="s">
        <v>593</v>
      </c>
      <c r="E1560" s="7" t="s">
        <v>792</v>
      </c>
      <c r="F1560" s="4" t="n">
        <v>2000</v>
      </c>
      <c r="G1560" s="7" t="s">
        <v>3668</v>
      </c>
    </row>
    <row r="1561" customFormat="false" ht="13.8" hidden="false" customHeight="false" outlineLevel="0" collapsed="false">
      <c r="A1561" s="4" t="s">
        <v>52</v>
      </c>
      <c r="B1561" s="7" t="s">
        <v>1418</v>
      </c>
      <c r="C1561" s="7" t="s">
        <v>2063</v>
      </c>
      <c r="D1561" s="7" t="s">
        <v>165</v>
      </c>
      <c r="E1561" s="7" t="s">
        <v>3669</v>
      </c>
      <c r="F1561" s="4" t="n">
        <v>2000</v>
      </c>
      <c r="G1561" s="7" t="s">
        <v>3670</v>
      </c>
    </row>
    <row r="1562" customFormat="false" ht="13.8" hidden="false" customHeight="false" outlineLevel="0" collapsed="false">
      <c r="A1562" s="4" t="s">
        <v>52</v>
      </c>
      <c r="B1562" s="7" t="s">
        <v>3671</v>
      </c>
      <c r="C1562" s="7" t="s">
        <v>3672</v>
      </c>
      <c r="D1562" s="7"/>
      <c r="E1562" s="7" t="s">
        <v>1430</v>
      </c>
      <c r="F1562" s="4" t="n">
        <v>2000</v>
      </c>
      <c r="G1562" s="7" t="s">
        <v>3673</v>
      </c>
    </row>
    <row r="1563" customFormat="false" ht="13.8" hidden="false" customHeight="false" outlineLevel="0" collapsed="false">
      <c r="A1563" s="4" t="s">
        <v>52</v>
      </c>
      <c r="B1563" s="7" t="s">
        <v>3674</v>
      </c>
      <c r="C1563" s="7" t="s">
        <v>151</v>
      </c>
      <c r="D1563" s="7" t="s">
        <v>324</v>
      </c>
      <c r="E1563" s="7" t="s">
        <v>46</v>
      </c>
      <c r="F1563" s="4" t="n">
        <v>2000</v>
      </c>
      <c r="G1563" s="7" t="s">
        <v>3675</v>
      </c>
    </row>
    <row r="1564" customFormat="false" ht="13.8" hidden="false" customHeight="false" outlineLevel="0" collapsed="false">
      <c r="A1564" s="4" t="s">
        <v>52</v>
      </c>
      <c r="B1564" s="7" t="s">
        <v>3676</v>
      </c>
      <c r="C1564" s="7" t="s">
        <v>3530</v>
      </c>
      <c r="D1564" s="7" t="s">
        <v>1517</v>
      </c>
      <c r="E1564" s="7" t="s">
        <v>3170</v>
      </c>
      <c r="F1564" s="4" t="n">
        <v>2000</v>
      </c>
      <c r="G1564" s="7" t="s">
        <v>3677</v>
      </c>
    </row>
    <row r="1565" customFormat="false" ht="13.8" hidden="false" customHeight="false" outlineLevel="0" collapsed="false">
      <c r="A1565" s="4" t="s">
        <v>52</v>
      </c>
      <c r="B1565" s="7" t="s">
        <v>3606</v>
      </c>
      <c r="C1565" s="7" t="s">
        <v>593</v>
      </c>
      <c r="D1565" s="7" t="s">
        <v>20</v>
      </c>
      <c r="E1565" s="7" t="s">
        <v>2990</v>
      </c>
      <c r="F1565" s="4" t="n">
        <v>2000</v>
      </c>
      <c r="G1565" s="7" t="s">
        <v>3678</v>
      </c>
    </row>
    <row r="1566" customFormat="false" ht="13.8" hidden="false" customHeight="false" outlineLevel="0" collapsed="false">
      <c r="A1566" s="4" t="s">
        <v>52</v>
      </c>
      <c r="B1566" s="7" t="s">
        <v>2765</v>
      </c>
      <c r="C1566" s="7" t="s">
        <v>3072</v>
      </c>
      <c r="D1566" s="7" t="s">
        <v>1517</v>
      </c>
      <c r="E1566" s="7" t="s">
        <v>3669</v>
      </c>
      <c r="F1566" s="4" t="n">
        <v>2000</v>
      </c>
      <c r="G1566" s="7" t="s">
        <v>3679</v>
      </c>
    </row>
    <row r="1567" customFormat="false" ht="13.8" hidden="false" customHeight="false" outlineLevel="0" collapsed="false">
      <c r="A1567" s="4" t="s">
        <v>52</v>
      </c>
      <c r="B1567" s="7" t="s">
        <v>1513</v>
      </c>
      <c r="C1567" s="7" t="s">
        <v>2973</v>
      </c>
      <c r="D1567" s="7" t="s">
        <v>463</v>
      </c>
      <c r="E1567" s="7" t="s">
        <v>2336</v>
      </c>
      <c r="F1567" s="4" t="n">
        <v>2000</v>
      </c>
      <c r="G1567" s="7" t="s">
        <v>3680</v>
      </c>
    </row>
    <row r="1568" customFormat="false" ht="13.8" hidden="false" customHeight="false" outlineLevel="0" collapsed="false">
      <c r="A1568" s="4" t="s">
        <v>52</v>
      </c>
      <c r="B1568" s="7" t="s">
        <v>3681</v>
      </c>
      <c r="C1568" s="7" t="s">
        <v>3682</v>
      </c>
      <c r="D1568" s="7" t="s">
        <v>1191</v>
      </c>
      <c r="E1568" s="7" t="s">
        <v>1709</v>
      </c>
      <c r="F1568" s="4" t="n">
        <v>2000</v>
      </c>
      <c r="G1568" s="7" t="s">
        <v>3683</v>
      </c>
    </row>
    <row r="1569" customFormat="false" ht="13.8" hidden="false" customHeight="false" outlineLevel="0" collapsed="false">
      <c r="A1569" s="4" t="s">
        <v>52</v>
      </c>
      <c r="B1569" s="7" t="s">
        <v>3684</v>
      </c>
      <c r="C1569" s="7" t="s">
        <v>3685</v>
      </c>
      <c r="D1569" s="7"/>
      <c r="E1569" s="7" t="s">
        <v>1168</v>
      </c>
      <c r="F1569" s="4" t="n">
        <v>2000</v>
      </c>
      <c r="G1569" s="7" t="s">
        <v>3686</v>
      </c>
    </row>
    <row r="1570" customFormat="false" ht="13.8" hidden="false" customHeight="false" outlineLevel="0" collapsed="false">
      <c r="A1570" s="4" t="s">
        <v>52</v>
      </c>
      <c r="B1570" s="7" t="s">
        <v>3687</v>
      </c>
      <c r="C1570" s="7" t="s">
        <v>109</v>
      </c>
      <c r="D1570" s="7" t="s">
        <v>487</v>
      </c>
      <c r="E1570" s="7" t="s">
        <v>3669</v>
      </c>
      <c r="F1570" s="4" t="n">
        <v>2000</v>
      </c>
      <c r="G1570" s="7" t="s">
        <v>3688</v>
      </c>
    </row>
    <row r="1571" customFormat="false" ht="13.8" hidden="false" customHeight="false" outlineLevel="0" collapsed="false">
      <c r="A1571" s="4" t="s">
        <v>52</v>
      </c>
      <c r="B1571" s="7" t="s">
        <v>3689</v>
      </c>
      <c r="C1571" s="7" t="s">
        <v>309</v>
      </c>
      <c r="D1571" s="7" t="s">
        <v>881</v>
      </c>
      <c r="E1571" s="7" t="s">
        <v>1418</v>
      </c>
      <c r="F1571" s="4" t="n">
        <v>2000</v>
      </c>
      <c r="G1571" s="7" t="s">
        <v>3690</v>
      </c>
    </row>
    <row r="1572" customFormat="false" ht="13.8" hidden="false" customHeight="false" outlineLevel="0" collapsed="false">
      <c r="A1572" s="4" t="s">
        <v>52</v>
      </c>
      <c r="B1572" s="7" t="s">
        <v>347</v>
      </c>
      <c r="C1572" s="7" t="s">
        <v>3691</v>
      </c>
      <c r="D1572" s="7"/>
      <c r="E1572" s="7" t="s">
        <v>1409</v>
      </c>
      <c r="F1572" s="4" t="n">
        <v>2000</v>
      </c>
      <c r="G1572" s="7" t="s">
        <v>3692</v>
      </c>
    </row>
    <row r="1573" customFormat="false" ht="13.8" hidden="false" customHeight="false" outlineLevel="0" collapsed="false">
      <c r="A1573" s="4" t="s">
        <v>52</v>
      </c>
      <c r="B1573" s="7" t="s">
        <v>3693</v>
      </c>
      <c r="C1573" s="7" t="s">
        <v>1593</v>
      </c>
      <c r="D1573" s="7" t="s">
        <v>3694</v>
      </c>
      <c r="E1573" s="7" t="s">
        <v>293</v>
      </c>
      <c r="F1573" s="4" t="n">
        <v>2000</v>
      </c>
      <c r="G1573" s="7" t="s">
        <v>3695</v>
      </c>
    </row>
    <row r="1574" customFormat="false" ht="13.8" hidden="false" customHeight="false" outlineLevel="0" collapsed="false">
      <c r="A1574" s="4" t="s">
        <v>52</v>
      </c>
      <c r="B1574" s="7" t="s">
        <v>3696</v>
      </c>
      <c r="C1574" s="7" t="s">
        <v>2063</v>
      </c>
      <c r="D1574" s="7" t="s">
        <v>309</v>
      </c>
      <c r="E1574" s="7" t="s">
        <v>2188</v>
      </c>
      <c r="F1574" s="4" t="n">
        <v>2000</v>
      </c>
      <c r="G1574" s="7" t="s">
        <v>3697</v>
      </c>
    </row>
    <row r="1575" customFormat="false" ht="13.8" hidden="false" customHeight="false" outlineLevel="0" collapsed="false">
      <c r="A1575" s="4" t="s">
        <v>52</v>
      </c>
      <c r="B1575" s="7" t="s">
        <v>3698</v>
      </c>
      <c r="C1575" s="7" t="s">
        <v>3699</v>
      </c>
      <c r="D1575" s="7" t="s">
        <v>3700</v>
      </c>
      <c r="E1575" s="7" t="s">
        <v>46</v>
      </c>
      <c r="F1575" s="4" t="n">
        <v>2000</v>
      </c>
      <c r="G1575" s="7" t="s">
        <v>3701</v>
      </c>
    </row>
    <row r="1576" customFormat="false" ht="13.8" hidden="false" customHeight="false" outlineLevel="0" collapsed="false">
      <c r="A1576" s="4" t="s">
        <v>52</v>
      </c>
      <c r="B1576" s="7" t="s">
        <v>3702</v>
      </c>
      <c r="C1576" s="7" t="s">
        <v>2586</v>
      </c>
      <c r="D1576" s="7" t="s">
        <v>463</v>
      </c>
      <c r="E1576" s="7" t="s">
        <v>3088</v>
      </c>
      <c r="F1576" s="4" t="n">
        <v>2000</v>
      </c>
      <c r="G1576" s="7" t="s">
        <v>3703</v>
      </c>
    </row>
    <row r="1577" customFormat="false" ht="13.8" hidden="false" customHeight="false" outlineLevel="0" collapsed="false">
      <c r="A1577" s="4" t="s">
        <v>52</v>
      </c>
      <c r="B1577" s="7" t="s">
        <v>1255</v>
      </c>
      <c r="C1577" s="7" t="s">
        <v>3704</v>
      </c>
      <c r="D1577" s="7" t="s">
        <v>466</v>
      </c>
      <c r="E1577" s="7" t="s">
        <v>1854</v>
      </c>
      <c r="F1577" s="4" t="n">
        <v>2000</v>
      </c>
      <c r="G1577" s="7" t="s">
        <v>3705</v>
      </c>
    </row>
    <row r="1578" customFormat="false" ht="13.8" hidden="false" customHeight="false" outlineLevel="0" collapsed="false">
      <c r="A1578" s="4" t="s">
        <v>52</v>
      </c>
      <c r="B1578" s="7" t="s">
        <v>1820</v>
      </c>
      <c r="C1578" s="7" t="s">
        <v>580</v>
      </c>
      <c r="D1578" s="7" t="s">
        <v>881</v>
      </c>
      <c r="E1578" s="7" t="s">
        <v>940</v>
      </c>
      <c r="F1578" s="4" t="n">
        <v>2000</v>
      </c>
      <c r="G1578" s="7" t="s">
        <v>3706</v>
      </c>
    </row>
    <row r="1579" customFormat="false" ht="13.8" hidden="false" customHeight="false" outlineLevel="0" collapsed="false">
      <c r="A1579" s="4" t="s">
        <v>52</v>
      </c>
      <c r="B1579" s="7" t="s">
        <v>1728</v>
      </c>
      <c r="C1579" s="7" t="s">
        <v>3707</v>
      </c>
      <c r="D1579" s="7" t="s">
        <v>487</v>
      </c>
      <c r="E1579" s="7" t="s">
        <v>2176</v>
      </c>
      <c r="F1579" s="4" t="n">
        <v>2000</v>
      </c>
      <c r="G1579" s="7" t="s">
        <v>3708</v>
      </c>
    </row>
    <row r="1580" customFormat="false" ht="13.8" hidden="false" customHeight="false" outlineLevel="0" collapsed="false">
      <c r="A1580" s="4" t="s">
        <v>52</v>
      </c>
      <c r="B1580" s="7" t="s">
        <v>3209</v>
      </c>
      <c r="C1580" s="7" t="s">
        <v>109</v>
      </c>
      <c r="D1580" s="7" t="s">
        <v>1935</v>
      </c>
      <c r="E1580" s="7" t="s">
        <v>2759</v>
      </c>
      <c r="F1580" s="4" t="n">
        <v>2000</v>
      </c>
      <c r="G1580" s="7" t="s">
        <v>3709</v>
      </c>
    </row>
    <row r="1581" customFormat="false" ht="13.8" hidden="false" customHeight="false" outlineLevel="0" collapsed="false">
      <c r="A1581" s="4" t="s">
        <v>52</v>
      </c>
      <c r="B1581" s="7" t="s">
        <v>3710</v>
      </c>
      <c r="C1581" s="7" t="s">
        <v>2845</v>
      </c>
      <c r="D1581" s="7" t="s">
        <v>3711</v>
      </c>
      <c r="E1581" s="7" t="s">
        <v>3332</v>
      </c>
      <c r="F1581" s="4" t="n">
        <v>2000</v>
      </c>
      <c r="G1581" s="7" t="s">
        <v>3712</v>
      </c>
    </row>
    <row r="1582" customFormat="false" ht="13.8" hidden="false" customHeight="false" outlineLevel="0" collapsed="false">
      <c r="A1582" s="4" t="s">
        <v>52</v>
      </c>
      <c r="B1582" s="7" t="s">
        <v>3713</v>
      </c>
      <c r="C1582" s="7" t="s">
        <v>3714</v>
      </c>
      <c r="D1582" s="7" t="s">
        <v>1214</v>
      </c>
      <c r="E1582" s="7" t="s">
        <v>1135</v>
      </c>
      <c r="F1582" s="4" t="n">
        <v>2000</v>
      </c>
      <c r="G1582" s="7" t="s">
        <v>3715</v>
      </c>
    </row>
    <row r="1583" customFormat="false" ht="13.8" hidden="false" customHeight="false" outlineLevel="0" collapsed="false">
      <c r="A1583" s="4" t="s">
        <v>52</v>
      </c>
      <c r="B1583" s="7" t="s">
        <v>3716</v>
      </c>
      <c r="C1583" s="7" t="s">
        <v>3279</v>
      </c>
      <c r="D1583" s="7" t="s">
        <v>17</v>
      </c>
      <c r="E1583" s="7" t="s">
        <v>798</v>
      </c>
      <c r="F1583" s="4" t="n">
        <v>2000</v>
      </c>
      <c r="G1583" s="7" t="s">
        <v>3717</v>
      </c>
    </row>
    <row r="1584" customFormat="false" ht="13.8" hidden="false" customHeight="false" outlineLevel="0" collapsed="false">
      <c r="A1584" s="4" t="s">
        <v>52</v>
      </c>
      <c r="B1584" s="7" t="s">
        <v>3718</v>
      </c>
      <c r="C1584" s="7" t="s">
        <v>1722</v>
      </c>
      <c r="D1584" s="7" t="s">
        <v>417</v>
      </c>
      <c r="E1584" s="7" t="s">
        <v>28</v>
      </c>
      <c r="F1584" s="4" t="n">
        <v>2000</v>
      </c>
      <c r="G1584" s="7" t="s">
        <v>3719</v>
      </c>
    </row>
    <row r="1585" customFormat="false" ht="13.8" hidden="false" customHeight="false" outlineLevel="0" collapsed="false">
      <c r="A1585" s="4" t="s">
        <v>52</v>
      </c>
      <c r="B1585" s="7" t="s">
        <v>534</v>
      </c>
      <c r="C1585" s="7" t="s">
        <v>238</v>
      </c>
      <c r="D1585" s="7" t="s">
        <v>711</v>
      </c>
      <c r="E1585" s="7" t="s">
        <v>46</v>
      </c>
      <c r="F1585" s="4" t="n">
        <v>2000</v>
      </c>
      <c r="G1585" s="7" t="s">
        <v>3720</v>
      </c>
    </row>
    <row r="1586" customFormat="false" ht="13.8" hidden="false" customHeight="false" outlineLevel="0" collapsed="false">
      <c r="A1586" s="4" t="s">
        <v>52</v>
      </c>
      <c r="B1586" s="7" t="s">
        <v>3721</v>
      </c>
      <c r="C1586" s="7" t="s">
        <v>3722</v>
      </c>
      <c r="D1586" s="7"/>
      <c r="E1586" s="7" t="s">
        <v>1013</v>
      </c>
      <c r="F1586" s="4" t="n">
        <v>2000</v>
      </c>
      <c r="G1586" s="7" t="s">
        <v>3723</v>
      </c>
    </row>
    <row r="1587" customFormat="false" ht="13.8" hidden="false" customHeight="false" outlineLevel="0" collapsed="false">
      <c r="A1587" s="4" t="s">
        <v>52</v>
      </c>
      <c r="B1587" s="7" t="s">
        <v>1361</v>
      </c>
      <c r="C1587" s="7" t="s">
        <v>2245</v>
      </c>
      <c r="D1587" s="7" t="s">
        <v>734</v>
      </c>
      <c r="E1587" s="7" t="s">
        <v>1418</v>
      </c>
      <c r="F1587" s="4" t="n">
        <v>2000</v>
      </c>
      <c r="G1587" s="7" t="s">
        <v>3724</v>
      </c>
    </row>
    <row r="1588" customFormat="false" ht="13.8" hidden="false" customHeight="false" outlineLevel="0" collapsed="false">
      <c r="A1588" s="4" t="s">
        <v>245</v>
      </c>
      <c r="B1588" s="7" t="s">
        <v>781</v>
      </c>
      <c r="C1588" s="7" t="s">
        <v>3725</v>
      </c>
      <c r="D1588" s="7" t="s">
        <v>1932</v>
      </c>
      <c r="E1588" s="7" t="s">
        <v>1168</v>
      </c>
      <c r="F1588" s="4" t="n">
        <v>2000</v>
      </c>
      <c r="G1588" s="7" t="s">
        <v>3726</v>
      </c>
    </row>
    <row r="1589" customFormat="false" ht="13.8" hidden="false" customHeight="false" outlineLevel="0" collapsed="false">
      <c r="A1589" s="4" t="s">
        <v>245</v>
      </c>
      <c r="B1589" s="7" t="s">
        <v>3727</v>
      </c>
      <c r="C1589" s="7" t="s">
        <v>101</v>
      </c>
      <c r="D1589" s="7" t="s">
        <v>46</v>
      </c>
      <c r="E1589" s="7" t="s">
        <v>3051</v>
      </c>
      <c r="F1589" s="4" t="n">
        <v>2000</v>
      </c>
      <c r="G1589" s="7" t="s">
        <v>3728</v>
      </c>
    </row>
    <row r="1590" customFormat="false" ht="13.8" hidden="false" customHeight="false" outlineLevel="0" collapsed="false">
      <c r="A1590" s="4" t="s">
        <v>245</v>
      </c>
      <c r="B1590" s="7" t="s">
        <v>3453</v>
      </c>
      <c r="C1590" s="7" t="s">
        <v>238</v>
      </c>
      <c r="D1590" s="7" t="s">
        <v>3454</v>
      </c>
      <c r="E1590" s="7" t="s">
        <v>1694</v>
      </c>
      <c r="F1590" s="4" t="n">
        <v>2000</v>
      </c>
      <c r="G1590" s="7" t="s">
        <v>3729</v>
      </c>
    </row>
    <row r="1591" customFormat="false" ht="13.8" hidden="false" customHeight="false" outlineLevel="0" collapsed="false">
      <c r="A1591" s="4" t="s">
        <v>245</v>
      </c>
      <c r="B1591" s="7" t="s">
        <v>3179</v>
      </c>
      <c r="C1591" s="7" t="s">
        <v>1570</v>
      </c>
      <c r="D1591" s="7" t="s">
        <v>309</v>
      </c>
      <c r="E1591" s="7" t="s">
        <v>343</v>
      </c>
      <c r="F1591" s="4" t="n">
        <v>2000</v>
      </c>
      <c r="G1591" s="7" t="s">
        <v>3730</v>
      </c>
    </row>
    <row r="1592" customFormat="false" ht="13.8" hidden="false" customHeight="false" outlineLevel="0" collapsed="false">
      <c r="A1592" s="4" t="s">
        <v>245</v>
      </c>
      <c r="B1592" s="7" t="s">
        <v>3731</v>
      </c>
      <c r="C1592" s="7" t="s">
        <v>3732</v>
      </c>
      <c r="D1592" s="7"/>
      <c r="E1592" s="7" t="s">
        <v>1576</v>
      </c>
      <c r="F1592" s="4" t="n">
        <v>2000</v>
      </c>
      <c r="G1592" s="7" t="s">
        <v>3733</v>
      </c>
    </row>
    <row r="1593" customFormat="false" ht="13.8" hidden="false" customHeight="false" outlineLevel="0" collapsed="false">
      <c r="A1593" s="4" t="s">
        <v>245</v>
      </c>
      <c r="B1593" s="7" t="s">
        <v>3734</v>
      </c>
      <c r="C1593" s="7" t="s">
        <v>239</v>
      </c>
      <c r="D1593" s="7" t="s">
        <v>593</v>
      </c>
      <c r="E1593" s="7" t="s">
        <v>343</v>
      </c>
      <c r="F1593" s="4" t="n">
        <v>2000</v>
      </c>
      <c r="G1593" s="7" t="s">
        <v>3735</v>
      </c>
    </row>
    <row r="1594" customFormat="false" ht="13.8" hidden="false" customHeight="false" outlineLevel="0" collapsed="false">
      <c r="A1594" s="4" t="s">
        <v>245</v>
      </c>
      <c r="B1594" s="7" t="s">
        <v>3301</v>
      </c>
      <c r="C1594" s="7" t="s">
        <v>3302</v>
      </c>
      <c r="D1594" s="7"/>
      <c r="E1594" s="7" t="s">
        <v>1430</v>
      </c>
      <c r="F1594" s="4" t="n">
        <v>2000</v>
      </c>
      <c r="G1594" s="7" t="s">
        <v>3736</v>
      </c>
    </row>
    <row r="1595" customFormat="false" ht="13.8" hidden="false" customHeight="false" outlineLevel="0" collapsed="false">
      <c r="A1595" s="4" t="s">
        <v>245</v>
      </c>
      <c r="B1595" s="7" t="s">
        <v>3737</v>
      </c>
      <c r="C1595" s="7" t="s">
        <v>1931</v>
      </c>
      <c r="D1595" s="7" t="s">
        <v>773</v>
      </c>
      <c r="E1595" s="7" t="s">
        <v>3738</v>
      </c>
      <c r="F1595" s="4" t="n">
        <v>2000</v>
      </c>
      <c r="G1595" s="7" t="s">
        <v>3739</v>
      </c>
    </row>
    <row r="1596" customFormat="false" ht="13.8" hidden="false" customHeight="false" outlineLevel="0" collapsed="false">
      <c r="A1596" s="4" t="s">
        <v>245</v>
      </c>
      <c r="B1596" s="7" t="s">
        <v>3311</v>
      </c>
      <c r="C1596" s="7" t="s">
        <v>3740</v>
      </c>
      <c r="D1596" s="7" t="s">
        <v>571</v>
      </c>
      <c r="E1596" s="7" t="s">
        <v>343</v>
      </c>
      <c r="F1596" s="4" t="n">
        <v>2000</v>
      </c>
      <c r="G1596" s="7" t="s">
        <v>3741</v>
      </c>
    </row>
    <row r="1597" customFormat="false" ht="13.8" hidden="false" customHeight="false" outlineLevel="0" collapsed="false">
      <c r="A1597" s="4" t="s">
        <v>245</v>
      </c>
      <c r="B1597" s="7" t="s">
        <v>1456</v>
      </c>
      <c r="C1597" s="7" t="s">
        <v>239</v>
      </c>
      <c r="D1597" s="7" t="s">
        <v>17</v>
      </c>
      <c r="E1597" s="7" t="s">
        <v>1409</v>
      </c>
      <c r="F1597" s="4" t="n">
        <v>2000</v>
      </c>
      <c r="G1597" s="7" t="s">
        <v>3742</v>
      </c>
    </row>
    <row r="1598" customFormat="false" ht="13.8" hidden="false" customHeight="false" outlineLevel="0" collapsed="false">
      <c r="A1598" s="4" t="s">
        <v>245</v>
      </c>
      <c r="B1598" s="7" t="s">
        <v>3743</v>
      </c>
      <c r="C1598" s="7" t="s">
        <v>1318</v>
      </c>
      <c r="D1598" s="7" t="s">
        <v>1666</v>
      </c>
      <c r="E1598" s="7" t="s">
        <v>1694</v>
      </c>
      <c r="F1598" s="4" t="n">
        <v>2000</v>
      </c>
      <c r="G1598" s="7" t="s">
        <v>3744</v>
      </c>
    </row>
    <row r="1599" customFormat="false" ht="13.8" hidden="false" customHeight="false" outlineLevel="0" collapsed="false">
      <c r="B1599" s="2"/>
      <c r="C1599" s="2"/>
      <c r="D1599" s="7"/>
      <c r="E1599" s="7"/>
    </row>
    <row r="1600" customFormat="false" ht="13.8" hidden="false" customHeight="false" outlineLevel="0" collapsed="false">
      <c r="A1600" s="4" t="s">
        <v>52</v>
      </c>
      <c r="B1600" s="7" t="s">
        <v>3745</v>
      </c>
      <c r="C1600" s="7" t="s">
        <v>3746</v>
      </c>
      <c r="D1600" s="7" t="s">
        <v>467</v>
      </c>
      <c r="E1600" s="7" t="s">
        <v>28</v>
      </c>
      <c r="F1600" s="4" t="n">
        <v>2001</v>
      </c>
      <c r="G1600" s="7" t="s">
        <v>3747</v>
      </c>
    </row>
    <row r="1601" customFormat="false" ht="13.8" hidden="false" customHeight="false" outlineLevel="0" collapsed="false">
      <c r="A1601" s="4" t="s">
        <v>52</v>
      </c>
      <c r="B1601" s="7" t="s">
        <v>3445</v>
      </c>
      <c r="C1601" s="7" t="s">
        <v>3748</v>
      </c>
      <c r="D1601" s="7" t="s">
        <v>3749</v>
      </c>
      <c r="E1601" s="7" t="s">
        <v>1168</v>
      </c>
      <c r="F1601" s="4" t="n">
        <v>2001</v>
      </c>
      <c r="G1601" s="7" t="s">
        <v>3750</v>
      </c>
    </row>
    <row r="1602" customFormat="false" ht="13.8" hidden="false" customHeight="false" outlineLevel="0" collapsed="false">
      <c r="A1602" s="4" t="s">
        <v>52</v>
      </c>
      <c r="B1602" s="7" t="s">
        <v>3751</v>
      </c>
      <c r="C1602" s="7" t="s">
        <v>3752</v>
      </c>
      <c r="D1602" s="7" t="s">
        <v>466</v>
      </c>
      <c r="E1602" s="7" t="s">
        <v>3332</v>
      </c>
      <c r="F1602" s="4" t="n">
        <v>2001</v>
      </c>
      <c r="G1602" s="7" t="s">
        <v>3753</v>
      </c>
    </row>
    <row r="1603" customFormat="false" ht="13.8" hidden="false" customHeight="false" outlineLevel="0" collapsed="false">
      <c r="A1603" s="4" t="s">
        <v>52</v>
      </c>
      <c r="B1603" s="7" t="s">
        <v>3754</v>
      </c>
      <c r="C1603" s="7" t="s">
        <v>1935</v>
      </c>
      <c r="D1603" s="7" t="s">
        <v>17</v>
      </c>
      <c r="E1603" s="7" t="s">
        <v>28</v>
      </c>
      <c r="F1603" s="4" t="n">
        <v>2001</v>
      </c>
      <c r="G1603" s="7" t="s">
        <v>3755</v>
      </c>
    </row>
    <row r="1604" customFormat="false" ht="13.8" hidden="false" customHeight="false" outlineLevel="0" collapsed="false">
      <c r="A1604" s="4" t="s">
        <v>52</v>
      </c>
      <c r="B1604" s="7" t="s">
        <v>3430</v>
      </c>
      <c r="C1604" s="7" t="s">
        <v>3756</v>
      </c>
      <c r="D1604" s="7" t="s">
        <v>3757</v>
      </c>
      <c r="E1604" s="7" t="s">
        <v>3758</v>
      </c>
      <c r="F1604" s="4" t="n">
        <v>2001</v>
      </c>
      <c r="G1604" s="7" t="s">
        <v>3759</v>
      </c>
    </row>
    <row r="1605" customFormat="false" ht="13.8" hidden="false" customHeight="false" outlineLevel="0" collapsed="false">
      <c r="A1605" s="4" t="s">
        <v>52</v>
      </c>
      <c r="B1605" s="7" t="s">
        <v>3760</v>
      </c>
      <c r="C1605" s="7" t="s">
        <v>1897</v>
      </c>
      <c r="D1605" s="7" t="s">
        <v>3604</v>
      </c>
      <c r="E1605" s="7" t="s">
        <v>3758</v>
      </c>
      <c r="F1605" s="4" t="n">
        <v>2001</v>
      </c>
      <c r="G1605" s="7" t="s">
        <v>3761</v>
      </c>
    </row>
    <row r="1606" customFormat="false" ht="13.8" hidden="false" customHeight="false" outlineLevel="0" collapsed="false">
      <c r="A1606" s="4" t="s">
        <v>52</v>
      </c>
      <c r="B1606" s="7" t="s">
        <v>3762</v>
      </c>
      <c r="C1606" s="7" t="s">
        <v>3635</v>
      </c>
      <c r="D1606" s="7" t="s">
        <v>3714</v>
      </c>
      <c r="E1606" s="7" t="s">
        <v>2773</v>
      </c>
      <c r="F1606" s="4" t="n">
        <v>2001</v>
      </c>
      <c r="G1606" s="7" t="s">
        <v>3763</v>
      </c>
    </row>
    <row r="1607" customFormat="false" ht="13.8" hidden="false" customHeight="false" outlineLevel="0" collapsed="false">
      <c r="A1607" s="4" t="s">
        <v>52</v>
      </c>
      <c r="B1607" s="7" t="s">
        <v>3764</v>
      </c>
      <c r="C1607" s="7" t="s">
        <v>3765</v>
      </c>
      <c r="D1607" s="7" t="s">
        <v>1432</v>
      </c>
      <c r="E1607" s="7" t="s">
        <v>3170</v>
      </c>
      <c r="F1607" s="4" t="n">
        <v>2001</v>
      </c>
      <c r="G1607" s="7" t="s">
        <v>3766</v>
      </c>
    </row>
    <row r="1608" customFormat="false" ht="13.8" hidden="false" customHeight="false" outlineLevel="0" collapsed="false">
      <c r="A1608" s="4" t="s">
        <v>52</v>
      </c>
      <c r="B1608" s="7" t="s">
        <v>3767</v>
      </c>
      <c r="C1608" s="7" t="s">
        <v>3768</v>
      </c>
      <c r="D1608" s="7" t="s">
        <v>3769</v>
      </c>
      <c r="E1608" s="7" t="s">
        <v>781</v>
      </c>
      <c r="F1608" s="4" t="n">
        <v>2001</v>
      </c>
      <c r="G1608" s="7" t="s">
        <v>3770</v>
      </c>
    </row>
    <row r="1609" customFormat="false" ht="13.8" hidden="false" customHeight="false" outlineLevel="0" collapsed="false">
      <c r="A1609" s="4" t="s">
        <v>52</v>
      </c>
      <c r="B1609" s="7" t="s">
        <v>3771</v>
      </c>
      <c r="C1609" s="7" t="s">
        <v>2273</v>
      </c>
      <c r="D1609" s="7" t="s">
        <v>1794</v>
      </c>
      <c r="E1609" s="7" t="s">
        <v>3170</v>
      </c>
      <c r="F1609" s="4" t="n">
        <v>2001</v>
      </c>
      <c r="G1609" s="7" t="s">
        <v>3772</v>
      </c>
    </row>
    <row r="1610" customFormat="false" ht="13.8" hidden="false" customHeight="false" outlineLevel="0" collapsed="false">
      <c r="A1610" s="4" t="s">
        <v>52</v>
      </c>
      <c r="B1610" s="7" t="s">
        <v>3773</v>
      </c>
      <c r="C1610" s="7" t="s">
        <v>3774</v>
      </c>
      <c r="D1610" s="7"/>
      <c r="E1610" s="7" t="s">
        <v>306</v>
      </c>
      <c r="F1610" s="4" t="n">
        <v>2001</v>
      </c>
      <c r="G1610" s="7" t="s">
        <v>3775</v>
      </c>
    </row>
    <row r="1611" customFormat="false" ht="13.8" hidden="false" customHeight="false" outlineLevel="0" collapsed="false">
      <c r="A1611" s="4" t="s">
        <v>52</v>
      </c>
      <c r="B1611" s="7" t="s">
        <v>3776</v>
      </c>
      <c r="C1611" s="7" t="s">
        <v>2356</v>
      </c>
      <c r="D1611" s="7" t="s">
        <v>1517</v>
      </c>
      <c r="E1611" s="7" t="s">
        <v>798</v>
      </c>
      <c r="F1611" s="4" t="n">
        <v>2001</v>
      </c>
      <c r="G1611" s="7" t="s">
        <v>3777</v>
      </c>
    </row>
    <row r="1612" customFormat="false" ht="13.8" hidden="false" customHeight="false" outlineLevel="0" collapsed="false">
      <c r="A1612" s="4" t="s">
        <v>52</v>
      </c>
      <c r="B1612" s="7" t="s">
        <v>1536</v>
      </c>
      <c r="C1612" s="7" t="s">
        <v>1278</v>
      </c>
      <c r="D1612" s="7" t="s">
        <v>773</v>
      </c>
      <c r="E1612" s="7" t="s">
        <v>3778</v>
      </c>
      <c r="F1612" s="4" t="n">
        <v>2001</v>
      </c>
      <c r="G1612" s="7" t="s">
        <v>3779</v>
      </c>
    </row>
    <row r="1613" customFormat="false" ht="13.8" hidden="false" customHeight="false" outlineLevel="0" collapsed="false">
      <c r="A1613" s="4" t="s">
        <v>52</v>
      </c>
      <c r="B1613" s="7" t="s">
        <v>3780</v>
      </c>
      <c r="C1613" s="7" t="s">
        <v>3781</v>
      </c>
      <c r="D1613" s="7"/>
      <c r="E1613" s="7" t="s">
        <v>3027</v>
      </c>
      <c r="F1613" s="4" t="n">
        <v>2001</v>
      </c>
      <c r="G1613" s="7" t="s">
        <v>3782</v>
      </c>
    </row>
    <row r="1614" customFormat="false" ht="13.8" hidden="false" customHeight="false" outlineLevel="0" collapsed="false">
      <c r="A1614" s="4" t="s">
        <v>52</v>
      </c>
      <c r="B1614" s="7" t="s">
        <v>3783</v>
      </c>
      <c r="C1614" s="7" t="s">
        <v>1935</v>
      </c>
      <c r="D1614" s="7" t="s">
        <v>20</v>
      </c>
      <c r="E1614" s="7" t="s">
        <v>3465</v>
      </c>
      <c r="F1614" s="4" t="n">
        <v>2001</v>
      </c>
      <c r="G1614" s="7" t="s">
        <v>3784</v>
      </c>
    </row>
    <row r="1615" customFormat="false" ht="13.8" hidden="false" customHeight="false" outlineLevel="0" collapsed="false">
      <c r="A1615" s="4" t="s">
        <v>52</v>
      </c>
      <c r="B1615" s="7" t="s">
        <v>2083</v>
      </c>
      <c r="C1615" s="7" t="s">
        <v>2834</v>
      </c>
      <c r="D1615" s="7" t="s">
        <v>773</v>
      </c>
      <c r="E1615" s="7" t="s">
        <v>1854</v>
      </c>
      <c r="F1615" s="4" t="n">
        <v>2001</v>
      </c>
      <c r="G1615" s="7" t="s">
        <v>3785</v>
      </c>
    </row>
    <row r="1616" customFormat="false" ht="13.8" hidden="false" customHeight="false" outlineLevel="0" collapsed="false">
      <c r="A1616" s="4" t="s">
        <v>52</v>
      </c>
      <c r="B1616" s="7" t="s">
        <v>2765</v>
      </c>
      <c r="C1616" s="7" t="s">
        <v>3786</v>
      </c>
      <c r="D1616" s="7" t="s">
        <v>3787</v>
      </c>
      <c r="E1616" s="7" t="s">
        <v>28</v>
      </c>
      <c r="F1616" s="4" t="n">
        <v>2001</v>
      </c>
      <c r="G1616" s="7" t="s">
        <v>3788</v>
      </c>
    </row>
    <row r="1617" customFormat="false" ht="13.8" hidden="false" customHeight="false" outlineLevel="0" collapsed="false">
      <c r="A1617" s="4" t="s">
        <v>52</v>
      </c>
      <c r="B1617" s="7" t="s">
        <v>12</v>
      </c>
      <c r="C1617" s="7" t="s">
        <v>3789</v>
      </c>
      <c r="D1617" s="7" t="s">
        <v>552</v>
      </c>
      <c r="E1617" s="7" t="s">
        <v>28</v>
      </c>
      <c r="F1617" s="4" t="n">
        <v>2001</v>
      </c>
      <c r="G1617" s="7" t="s">
        <v>3790</v>
      </c>
    </row>
    <row r="1618" customFormat="false" ht="13.8" hidden="false" customHeight="false" outlineLevel="0" collapsed="false">
      <c r="A1618" s="4" t="s">
        <v>52</v>
      </c>
      <c r="B1618" s="7" t="s">
        <v>3791</v>
      </c>
      <c r="C1618" s="7" t="s">
        <v>2664</v>
      </c>
      <c r="D1618" s="7" t="s">
        <v>466</v>
      </c>
      <c r="E1618" s="7" t="s">
        <v>2336</v>
      </c>
      <c r="F1618" s="4" t="n">
        <v>2001</v>
      </c>
      <c r="G1618" s="7" t="s">
        <v>3792</v>
      </c>
    </row>
    <row r="1619" customFormat="false" ht="13.8" hidden="false" customHeight="false" outlineLevel="0" collapsed="false">
      <c r="A1619" s="4" t="s">
        <v>52</v>
      </c>
      <c r="B1619" s="7" t="s">
        <v>3793</v>
      </c>
      <c r="C1619" s="7" t="s">
        <v>3794</v>
      </c>
      <c r="D1619" s="7"/>
      <c r="E1619" s="7" t="s">
        <v>1135</v>
      </c>
      <c r="F1619" s="4" t="n">
        <v>2001</v>
      </c>
      <c r="G1619" s="7" t="s">
        <v>3795</v>
      </c>
    </row>
    <row r="1620" customFormat="false" ht="13.8" hidden="false" customHeight="false" outlineLevel="0" collapsed="false">
      <c r="A1620" s="4" t="s">
        <v>52</v>
      </c>
      <c r="B1620" s="7" t="s">
        <v>3796</v>
      </c>
      <c r="C1620" s="7" t="s">
        <v>3797</v>
      </c>
      <c r="D1620" s="7" t="s">
        <v>339</v>
      </c>
      <c r="E1620" s="7" t="s">
        <v>1013</v>
      </c>
      <c r="F1620" s="4" t="n">
        <v>2001</v>
      </c>
      <c r="G1620" s="7" t="s">
        <v>3798</v>
      </c>
    </row>
    <row r="1621" customFormat="false" ht="13.8" hidden="false" customHeight="false" outlineLevel="0" collapsed="false">
      <c r="A1621" s="4" t="s">
        <v>52</v>
      </c>
      <c r="B1621" s="7" t="s">
        <v>627</v>
      </c>
      <c r="C1621" s="7" t="s">
        <v>895</v>
      </c>
      <c r="D1621" s="7" t="s">
        <v>519</v>
      </c>
      <c r="E1621" s="7" t="s">
        <v>28</v>
      </c>
      <c r="F1621" s="4" t="n">
        <v>2001</v>
      </c>
      <c r="G1621" s="7" t="s">
        <v>3799</v>
      </c>
    </row>
    <row r="1622" customFormat="false" ht="13.8" hidden="false" customHeight="false" outlineLevel="0" collapsed="false">
      <c r="A1622" s="4" t="s">
        <v>52</v>
      </c>
      <c r="B1622" s="7" t="s">
        <v>627</v>
      </c>
      <c r="C1622" s="7" t="s">
        <v>3122</v>
      </c>
      <c r="D1622" s="7" t="s">
        <v>3800</v>
      </c>
      <c r="E1622" s="7" t="s">
        <v>3801</v>
      </c>
      <c r="F1622" s="4" t="n">
        <v>2001</v>
      </c>
      <c r="G1622" s="7" t="s">
        <v>3802</v>
      </c>
    </row>
    <row r="1623" customFormat="false" ht="13.8" hidden="false" customHeight="false" outlineLevel="0" collapsed="false">
      <c r="A1623" s="4" t="s">
        <v>52</v>
      </c>
      <c r="B1623" s="7" t="s">
        <v>3803</v>
      </c>
      <c r="C1623" s="7" t="s">
        <v>3804</v>
      </c>
      <c r="D1623" s="7" t="s">
        <v>1214</v>
      </c>
      <c r="E1623" s="7" t="s">
        <v>3805</v>
      </c>
      <c r="F1623" s="4" t="n">
        <v>2001</v>
      </c>
      <c r="G1623" s="7" t="s">
        <v>3806</v>
      </c>
    </row>
    <row r="1624" customFormat="false" ht="13.8" hidden="false" customHeight="false" outlineLevel="0" collapsed="false">
      <c r="A1624" s="4" t="s">
        <v>52</v>
      </c>
      <c r="B1624" s="7" t="s">
        <v>3807</v>
      </c>
      <c r="C1624" s="7" t="s">
        <v>3808</v>
      </c>
      <c r="D1624" s="7" t="s">
        <v>552</v>
      </c>
      <c r="E1624" s="7" t="s">
        <v>293</v>
      </c>
      <c r="F1624" s="4" t="n">
        <v>2001</v>
      </c>
      <c r="G1624" s="7" t="s">
        <v>3809</v>
      </c>
    </row>
    <row r="1625" customFormat="false" ht="13.8" hidden="false" customHeight="false" outlineLevel="0" collapsed="false">
      <c r="A1625" s="4" t="s">
        <v>52</v>
      </c>
      <c r="B1625" s="7" t="s">
        <v>3810</v>
      </c>
      <c r="C1625" s="7" t="s">
        <v>101</v>
      </c>
      <c r="D1625" s="7" t="s">
        <v>593</v>
      </c>
      <c r="E1625" s="7" t="s">
        <v>1418</v>
      </c>
      <c r="F1625" s="4" t="n">
        <v>2001</v>
      </c>
      <c r="G1625" s="7" t="s">
        <v>3811</v>
      </c>
    </row>
    <row r="1626" customFormat="false" ht="13.8" hidden="false" customHeight="false" outlineLevel="0" collapsed="false">
      <c r="A1626" s="4" t="s">
        <v>52</v>
      </c>
      <c r="B1626" s="7" t="s">
        <v>3812</v>
      </c>
      <c r="C1626" s="7" t="s">
        <v>24</v>
      </c>
      <c r="D1626" s="7"/>
      <c r="E1626" s="7" t="s">
        <v>3465</v>
      </c>
      <c r="F1626" s="4" t="n">
        <v>2001</v>
      </c>
      <c r="G1626" s="7" t="s">
        <v>3813</v>
      </c>
    </row>
    <row r="1627" customFormat="false" ht="13.8" hidden="false" customHeight="false" outlineLevel="0" collapsed="false">
      <c r="A1627" s="4" t="s">
        <v>52</v>
      </c>
      <c r="B1627" s="7" t="s">
        <v>3814</v>
      </c>
      <c r="C1627" s="7" t="s">
        <v>76</v>
      </c>
      <c r="D1627" s="7" t="s">
        <v>3815</v>
      </c>
      <c r="E1627" s="7" t="s">
        <v>2176</v>
      </c>
      <c r="F1627" s="4" t="n">
        <v>2001</v>
      </c>
      <c r="G1627" s="7" t="s">
        <v>3816</v>
      </c>
    </row>
    <row r="1628" customFormat="false" ht="13.8" hidden="false" customHeight="false" outlineLevel="0" collapsed="false">
      <c r="A1628" s="4" t="s">
        <v>52</v>
      </c>
      <c r="B1628" s="7" t="s">
        <v>3817</v>
      </c>
      <c r="C1628" s="7" t="s">
        <v>2586</v>
      </c>
      <c r="D1628" s="7" t="s">
        <v>734</v>
      </c>
      <c r="E1628" s="7" t="s">
        <v>3332</v>
      </c>
      <c r="F1628" s="4" t="n">
        <v>2001</v>
      </c>
      <c r="G1628" s="7" t="s">
        <v>3818</v>
      </c>
    </row>
    <row r="1629" customFormat="false" ht="13.8" hidden="false" customHeight="false" outlineLevel="0" collapsed="false">
      <c r="A1629" s="4" t="s">
        <v>52</v>
      </c>
      <c r="B1629" s="7" t="s">
        <v>3819</v>
      </c>
      <c r="C1629" s="7" t="s">
        <v>3820</v>
      </c>
      <c r="D1629" s="7" t="s">
        <v>552</v>
      </c>
      <c r="E1629" s="7" t="s">
        <v>3465</v>
      </c>
      <c r="F1629" s="4" t="n">
        <v>2001</v>
      </c>
      <c r="G1629" s="7" t="s">
        <v>3821</v>
      </c>
    </row>
    <row r="1630" customFormat="false" ht="13.8" hidden="false" customHeight="false" outlineLevel="0" collapsed="false">
      <c r="A1630" s="4" t="s">
        <v>52</v>
      </c>
      <c r="B1630" s="7" t="s">
        <v>3220</v>
      </c>
      <c r="C1630" s="7" t="s">
        <v>3279</v>
      </c>
      <c r="D1630" s="7" t="s">
        <v>773</v>
      </c>
      <c r="E1630" s="7" t="s">
        <v>1854</v>
      </c>
      <c r="F1630" s="4" t="n">
        <v>2001</v>
      </c>
      <c r="G1630" s="7" t="s">
        <v>3822</v>
      </c>
    </row>
    <row r="1631" customFormat="false" ht="13.8" hidden="false" customHeight="false" outlineLevel="0" collapsed="false">
      <c r="A1631" s="4" t="s">
        <v>52</v>
      </c>
      <c r="B1631" s="7" t="s">
        <v>3823</v>
      </c>
      <c r="C1631" s="7" t="s">
        <v>3824</v>
      </c>
      <c r="D1631" s="7" t="s">
        <v>3825</v>
      </c>
      <c r="E1631" s="7" t="s">
        <v>3826</v>
      </c>
      <c r="F1631" s="4" t="n">
        <v>2001</v>
      </c>
      <c r="G1631" s="7" t="s">
        <v>3827</v>
      </c>
    </row>
    <row r="1632" customFormat="false" ht="13.8" hidden="false" customHeight="false" outlineLevel="0" collapsed="false">
      <c r="A1632" s="4" t="s">
        <v>52</v>
      </c>
      <c r="B1632" s="7" t="s">
        <v>3828</v>
      </c>
      <c r="C1632" s="7" t="s">
        <v>960</v>
      </c>
      <c r="D1632" s="7"/>
      <c r="E1632" s="7" t="s">
        <v>3669</v>
      </c>
      <c r="F1632" s="4" t="n">
        <v>2001</v>
      </c>
      <c r="G1632" s="7" t="s">
        <v>3829</v>
      </c>
    </row>
    <row r="1633" customFormat="false" ht="13.8" hidden="false" customHeight="false" outlineLevel="0" collapsed="false">
      <c r="A1633" s="4" t="s">
        <v>52</v>
      </c>
      <c r="B1633" s="7" t="s">
        <v>3830</v>
      </c>
      <c r="C1633" s="7" t="s">
        <v>3725</v>
      </c>
      <c r="D1633" s="7" t="s">
        <v>3831</v>
      </c>
      <c r="E1633" s="7" t="s">
        <v>2336</v>
      </c>
      <c r="F1633" s="4" t="n">
        <v>2001</v>
      </c>
      <c r="G1633" s="7" t="s">
        <v>3832</v>
      </c>
    </row>
    <row r="1634" customFormat="false" ht="13.8" hidden="false" customHeight="false" outlineLevel="0" collapsed="false">
      <c r="A1634" s="4" t="s">
        <v>52</v>
      </c>
      <c r="B1634" s="7" t="s">
        <v>3833</v>
      </c>
      <c r="C1634" s="7" t="s">
        <v>3834</v>
      </c>
      <c r="D1634" s="7"/>
      <c r="E1634" s="7" t="s">
        <v>1430</v>
      </c>
      <c r="F1634" s="4" t="n">
        <v>2001</v>
      </c>
      <c r="G1634" s="7" t="s">
        <v>3835</v>
      </c>
    </row>
    <row r="1635" customFormat="false" ht="13.8" hidden="false" customHeight="false" outlineLevel="0" collapsed="false">
      <c r="A1635" s="4" t="s">
        <v>245</v>
      </c>
      <c r="B1635" s="7" t="s">
        <v>3836</v>
      </c>
      <c r="C1635" s="7" t="s">
        <v>3837</v>
      </c>
      <c r="D1635" s="7"/>
      <c r="E1635" s="7" t="s">
        <v>1409</v>
      </c>
      <c r="F1635" s="4" t="n">
        <v>2001</v>
      </c>
      <c r="G1635" s="7" t="s">
        <v>3838</v>
      </c>
    </row>
    <row r="1636" customFormat="false" ht="13.8" hidden="false" customHeight="false" outlineLevel="0" collapsed="false">
      <c r="A1636" s="4" t="s">
        <v>245</v>
      </c>
      <c r="B1636" s="7" t="s">
        <v>390</v>
      </c>
      <c r="C1636" s="7" t="s">
        <v>1437</v>
      </c>
      <c r="D1636" s="7" t="s">
        <v>109</v>
      </c>
      <c r="E1636" s="7" t="s">
        <v>28</v>
      </c>
      <c r="F1636" s="4" t="n">
        <v>2001</v>
      </c>
      <c r="G1636" s="7" t="s">
        <v>3839</v>
      </c>
    </row>
    <row r="1637" customFormat="false" ht="13.8" hidden="false" customHeight="false" outlineLevel="0" collapsed="false">
      <c r="A1637" s="4" t="s">
        <v>245</v>
      </c>
      <c r="B1637" s="7" t="s">
        <v>3840</v>
      </c>
      <c r="C1637" s="7" t="s">
        <v>77</v>
      </c>
      <c r="D1637" s="7" t="s">
        <v>773</v>
      </c>
      <c r="E1637" s="7" t="s">
        <v>343</v>
      </c>
      <c r="F1637" s="4" t="n">
        <v>2001</v>
      </c>
      <c r="G1637" s="7" t="s">
        <v>3841</v>
      </c>
    </row>
    <row r="1638" customFormat="false" ht="13.8" hidden="false" customHeight="false" outlineLevel="0" collapsed="false">
      <c r="A1638" s="4" t="s">
        <v>245</v>
      </c>
      <c r="B1638" s="7" t="s">
        <v>3842</v>
      </c>
      <c r="C1638" s="7" t="s">
        <v>3843</v>
      </c>
      <c r="D1638" s="7" t="s">
        <v>410</v>
      </c>
      <c r="E1638" s="7" t="s">
        <v>1135</v>
      </c>
      <c r="F1638" s="4" t="n">
        <v>2001</v>
      </c>
      <c r="G1638" s="7" t="s">
        <v>3844</v>
      </c>
    </row>
    <row r="1639" customFormat="false" ht="13.8" hidden="false" customHeight="false" outlineLevel="0" collapsed="false">
      <c r="A1639" s="4" t="s">
        <v>245</v>
      </c>
      <c r="B1639" s="7" t="s">
        <v>3845</v>
      </c>
      <c r="C1639" s="7" t="s">
        <v>101</v>
      </c>
      <c r="D1639" s="7" t="s">
        <v>463</v>
      </c>
      <c r="E1639" s="7" t="s">
        <v>2990</v>
      </c>
      <c r="F1639" s="4" t="n">
        <v>2001</v>
      </c>
      <c r="G1639" s="7" t="s">
        <v>3846</v>
      </c>
    </row>
    <row r="1640" customFormat="false" ht="13.8" hidden="false" customHeight="false" outlineLevel="0" collapsed="false">
      <c r="A1640" s="4" t="s">
        <v>245</v>
      </c>
      <c r="B1640" s="7" t="s">
        <v>3684</v>
      </c>
      <c r="C1640" s="7" t="s">
        <v>3847</v>
      </c>
      <c r="D1640" s="7"/>
      <c r="E1640" s="7" t="s">
        <v>1409</v>
      </c>
      <c r="F1640" s="4" t="n">
        <v>2001</v>
      </c>
      <c r="G1640" s="7" t="s">
        <v>3848</v>
      </c>
    </row>
    <row r="1641" customFormat="false" ht="13.8" hidden="false" customHeight="false" outlineLevel="0" collapsed="false">
      <c r="A1641" s="4" t="s">
        <v>245</v>
      </c>
      <c r="B1641" s="7" t="s">
        <v>3849</v>
      </c>
      <c r="C1641" s="7" t="s">
        <v>101</v>
      </c>
      <c r="D1641" s="7" t="s">
        <v>435</v>
      </c>
      <c r="E1641" s="7" t="s">
        <v>28</v>
      </c>
      <c r="F1641" s="4" t="n">
        <v>2001</v>
      </c>
      <c r="G1641" s="7" t="s">
        <v>3850</v>
      </c>
    </row>
    <row r="1642" customFormat="false" ht="13.8" hidden="false" customHeight="false" outlineLevel="0" collapsed="false">
      <c r="A1642" s="4" t="s">
        <v>245</v>
      </c>
      <c r="B1642" s="7" t="s">
        <v>3851</v>
      </c>
      <c r="C1642" s="7" t="s">
        <v>3852</v>
      </c>
      <c r="D1642" s="7" t="s">
        <v>3853</v>
      </c>
      <c r="E1642" s="7" t="s">
        <v>28</v>
      </c>
      <c r="F1642" s="4" t="n">
        <v>2001</v>
      </c>
      <c r="G1642" s="7" t="s">
        <v>3854</v>
      </c>
    </row>
    <row r="1643" customFormat="false" ht="13.8" hidden="false" customHeight="false" outlineLevel="0" collapsed="false">
      <c r="A1643" s="4" t="s">
        <v>245</v>
      </c>
      <c r="B1643" s="7" t="s">
        <v>3855</v>
      </c>
      <c r="C1643" s="7" t="s">
        <v>3856</v>
      </c>
      <c r="D1643" s="7"/>
      <c r="E1643" s="7" t="s">
        <v>3857</v>
      </c>
      <c r="F1643" s="4" t="n">
        <v>2001</v>
      </c>
      <c r="G1643" s="7" t="s">
        <v>3858</v>
      </c>
    </row>
    <row r="1644" customFormat="false" ht="13.8" hidden="false" customHeight="false" outlineLevel="0" collapsed="false">
      <c r="A1644" s="4" t="s">
        <v>245</v>
      </c>
      <c r="B1644" s="7" t="s">
        <v>2777</v>
      </c>
      <c r="C1644" s="7" t="s">
        <v>3859</v>
      </c>
      <c r="D1644" s="7" t="s">
        <v>1398</v>
      </c>
      <c r="E1644" s="7" t="s">
        <v>3610</v>
      </c>
      <c r="F1644" s="4" t="n">
        <v>2001</v>
      </c>
      <c r="G1644" s="7" t="s">
        <v>3860</v>
      </c>
    </row>
    <row r="1645" customFormat="false" ht="13.8" hidden="false" customHeight="false" outlineLevel="0" collapsed="false">
      <c r="B1645" s="2"/>
      <c r="C1645" s="2"/>
      <c r="D1645" s="7"/>
      <c r="E1645" s="7"/>
    </row>
    <row r="1646" customFormat="false" ht="13.8" hidden="false" customHeight="false" outlineLevel="0" collapsed="false">
      <c r="A1646" s="4" t="s">
        <v>52</v>
      </c>
      <c r="B1646" s="7" t="s">
        <v>3861</v>
      </c>
      <c r="C1646" s="7" t="s">
        <v>2625</v>
      </c>
      <c r="D1646" s="7" t="s">
        <v>773</v>
      </c>
      <c r="E1646" s="7" t="s">
        <v>2773</v>
      </c>
      <c r="F1646" s="4" t="n">
        <v>2002</v>
      </c>
      <c r="G1646" s="7" t="s">
        <v>3862</v>
      </c>
    </row>
    <row r="1647" customFormat="false" ht="13.8" hidden="false" customHeight="false" outlineLevel="0" collapsed="false">
      <c r="A1647" s="4" t="s">
        <v>52</v>
      </c>
      <c r="B1647" s="7" t="s">
        <v>3119</v>
      </c>
      <c r="C1647" s="7" t="s">
        <v>895</v>
      </c>
      <c r="D1647" s="7" t="s">
        <v>17</v>
      </c>
      <c r="E1647" s="7" t="s">
        <v>3088</v>
      </c>
      <c r="F1647" s="4" t="n">
        <v>2002</v>
      </c>
      <c r="G1647" s="7" t="s">
        <v>3863</v>
      </c>
    </row>
    <row r="1648" customFormat="false" ht="13.8" hidden="false" customHeight="false" outlineLevel="0" collapsed="false">
      <c r="A1648" s="4" t="s">
        <v>52</v>
      </c>
      <c r="B1648" s="7" t="s">
        <v>3864</v>
      </c>
      <c r="C1648" s="7" t="s">
        <v>309</v>
      </c>
      <c r="D1648" s="7" t="s">
        <v>416</v>
      </c>
      <c r="E1648" s="7" t="s">
        <v>3636</v>
      </c>
      <c r="F1648" s="4" t="n">
        <v>2002</v>
      </c>
      <c r="G1648" s="7" t="s">
        <v>3865</v>
      </c>
    </row>
    <row r="1649" customFormat="false" ht="13.8" hidden="false" customHeight="false" outlineLevel="0" collapsed="false">
      <c r="A1649" s="4" t="s">
        <v>52</v>
      </c>
      <c r="B1649" s="7" t="s">
        <v>3866</v>
      </c>
      <c r="C1649" s="7" t="s">
        <v>2454</v>
      </c>
      <c r="D1649" s="7" t="s">
        <v>165</v>
      </c>
      <c r="E1649" s="7" t="s">
        <v>2477</v>
      </c>
      <c r="F1649" s="4" t="n">
        <v>2002</v>
      </c>
      <c r="G1649" s="7" t="s">
        <v>3867</v>
      </c>
    </row>
    <row r="1650" customFormat="false" ht="13.8" hidden="false" customHeight="false" outlineLevel="0" collapsed="false">
      <c r="A1650" s="4" t="s">
        <v>52</v>
      </c>
      <c r="B1650" s="7" t="s">
        <v>3868</v>
      </c>
      <c r="C1650" s="7" t="s">
        <v>3682</v>
      </c>
      <c r="D1650" s="7" t="s">
        <v>487</v>
      </c>
      <c r="E1650" s="7" t="s">
        <v>3307</v>
      </c>
      <c r="F1650" s="4" t="n">
        <v>2002</v>
      </c>
      <c r="G1650" s="7" t="s">
        <v>3869</v>
      </c>
    </row>
    <row r="1651" customFormat="false" ht="13.8" hidden="false" customHeight="false" outlineLevel="0" collapsed="false">
      <c r="A1651" s="4" t="s">
        <v>52</v>
      </c>
      <c r="B1651" s="7" t="s">
        <v>781</v>
      </c>
      <c r="C1651" s="7" t="s">
        <v>506</v>
      </c>
      <c r="D1651" s="7" t="s">
        <v>463</v>
      </c>
      <c r="E1651" s="7" t="s">
        <v>3332</v>
      </c>
      <c r="F1651" s="4" t="n">
        <v>2002</v>
      </c>
      <c r="G1651" s="7" t="s">
        <v>3870</v>
      </c>
    </row>
    <row r="1652" customFormat="false" ht="13.8" hidden="false" customHeight="false" outlineLevel="0" collapsed="false">
      <c r="A1652" s="4" t="s">
        <v>52</v>
      </c>
      <c r="B1652" s="7" t="s">
        <v>1746</v>
      </c>
      <c r="C1652" s="7" t="s">
        <v>2247</v>
      </c>
      <c r="D1652" s="7" t="s">
        <v>2823</v>
      </c>
      <c r="E1652" s="7" t="s">
        <v>781</v>
      </c>
      <c r="F1652" s="4" t="n">
        <v>2002</v>
      </c>
      <c r="G1652" s="7" t="s">
        <v>3871</v>
      </c>
    </row>
    <row r="1653" customFormat="false" ht="13.8" hidden="false" customHeight="false" outlineLevel="0" collapsed="false">
      <c r="A1653" s="4" t="s">
        <v>52</v>
      </c>
      <c r="B1653" s="7" t="s">
        <v>3872</v>
      </c>
      <c r="C1653" s="7" t="s">
        <v>2063</v>
      </c>
      <c r="D1653" s="7" t="s">
        <v>409</v>
      </c>
      <c r="E1653" s="7" t="s">
        <v>28</v>
      </c>
      <c r="F1653" s="4" t="n">
        <v>2002</v>
      </c>
      <c r="G1653" s="7" t="s">
        <v>3873</v>
      </c>
    </row>
    <row r="1654" customFormat="false" ht="13.8" hidden="false" customHeight="false" outlineLevel="0" collapsed="false">
      <c r="A1654" s="4" t="s">
        <v>52</v>
      </c>
      <c r="B1654" s="7" t="s">
        <v>326</v>
      </c>
      <c r="C1654" s="7" t="s">
        <v>2893</v>
      </c>
      <c r="D1654" s="7" t="s">
        <v>552</v>
      </c>
      <c r="E1654" s="7" t="s">
        <v>28</v>
      </c>
      <c r="F1654" s="4" t="n">
        <v>2002</v>
      </c>
      <c r="G1654" s="7" t="s">
        <v>3874</v>
      </c>
    </row>
    <row r="1655" customFormat="false" ht="13.8" hidden="false" customHeight="false" outlineLevel="0" collapsed="false">
      <c r="A1655" s="4" t="s">
        <v>52</v>
      </c>
      <c r="B1655" s="7" t="s">
        <v>3875</v>
      </c>
      <c r="C1655" s="7" t="s">
        <v>1676</v>
      </c>
      <c r="D1655" s="7"/>
      <c r="E1655" s="7" t="s">
        <v>2312</v>
      </c>
      <c r="F1655" s="4" t="n">
        <v>2002</v>
      </c>
      <c r="G1655" s="7" t="s">
        <v>3876</v>
      </c>
    </row>
    <row r="1656" customFormat="false" ht="13.8" hidden="false" customHeight="false" outlineLevel="0" collapsed="false">
      <c r="A1656" s="4" t="s">
        <v>52</v>
      </c>
      <c r="B1656" s="7" t="s">
        <v>1167</v>
      </c>
      <c r="C1656" s="7" t="s">
        <v>313</v>
      </c>
      <c r="D1656" s="7" t="s">
        <v>183</v>
      </c>
      <c r="E1656" s="7" t="s">
        <v>343</v>
      </c>
      <c r="F1656" s="4" t="n">
        <v>2002</v>
      </c>
      <c r="G1656" s="7" t="s">
        <v>3877</v>
      </c>
    </row>
    <row r="1657" customFormat="false" ht="13.8" hidden="false" customHeight="false" outlineLevel="0" collapsed="false">
      <c r="A1657" s="4" t="s">
        <v>52</v>
      </c>
      <c r="B1657" s="7" t="s">
        <v>3878</v>
      </c>
      <c r="C1657" s="7" t="s">
        <v>3600</v>
      </c>
      <c r="D1657" s="7" t="s">
        <v>3879</v>
      </c>
      <c r="E1657" s="7" t="s">
        <v>2842</v>
      </c>
      <c r="F1657" s="4" t="n">
        <v>2002</v>
      </c>
      <c r="G1657" s="7" t="s">
        <v>3880</v>
      </c>
    </row>
    <row r="1658" customFormat="false" ht="13.8" hidden="false" customHeight="false" outlineLevel="0" collapsed="false">
      <c r="A1658" s="4" t="s">
        <v>52</v>
      </c>
      <c r="B1658" s="7" t="s">
        <v>3881</v>
      </c>
      <c r="C1658" s="7" t="s">
        <v>3882</v>
      </c>
      <c r="D1658" s="7"/>
      <c r="E1658" s="7" t="s">
        <v>1168</v>
      </c>
      <c r="F1658" s="4" t="n">
        <v>2002</v>
      </c>
      <c r="G1658" s="7" t="s">
        <v>3883</v>
      </c>
    </row>
    <row r="1659" customFormat="false" ht="13.8" hidden="false" customHeight="false" outlineLevel="0" collapsed="false">
      <c r="A1659" s="4" t="s">
        <v>52</v>
      </c>
      <c r="B1659" s="7" t="s">
        <v>3884</v>
      </c>
      <c r="C1659" s="7" t="s">
        <v>3506</v>
      </c>
      <c r="D1659" s="7" t="s">
        <v>3885</v>
      </c>
      <c r="E1659" s="7" t="s">
        <v>2773</v>
      </c>
      <c r="F1659" s="4" t="n">
        <v>2002</v>
      </c>
      <c r="G1659" s="7" t="s">
        <v>3886</v>
      </c>
    </row>
    <row r="1660" customFormat="false" ht="13.8" hidden="false" customHeight="false" outlineLevel="0" collapsed="false">
      <c r="A1660" s="4" t="s">
        <v>52</v>
      </c>
      <c r="B1660" s="7" t="s">
        <v>3887</v>
      </c>
      <c r="C1660" s="7" t="s">
        <v>141</v>
      </c>
      <c r="D1660" s="7" t="s">
        <v>519</v>
      </c>
      <c r="E1660" s="7" t="s">
        <v>1694</v>
      </c>
      <c r="F1660" s="4" t="n">
        <v>2002</v>
      </c>
      <c r="G1660" s="7" t="s">
        <v>3888</v>
      </c>
    </row>
    <row r="1661" customFormat="false" ht="13.8" hidden="false" customHeight="false" outlineLevel="0" collapsed="false">
      <c r="A1661" s="4" t="s">
        <v>52</v>
      </c>
      <c r="B1661" s="7" t="s">
        <v>180</v>
      </c>
      <c r="C1661" s="7" t="s">
        <v>1600</v>
      </c>
      <c r="D1661" s="7" t="s">
        <v>416</v>
      </c>
      <c r="E1661" s="7" t="s">
        <v>3088</v>
      </c>
      <c r="F1661" s="4" t="n">
        <v>2002</v>
      </c>
      <c r="G1661" s="7" t="s">
        <v>3889</v>
      </c>
    </row>
    <row r="1662" customFormat="false" ht="13.8" hidden="false" customHeight="false" outlineLevel="0" collapsed="false">
      <c r="A1662" s="4" t="s">
        <v>52</v>
      </c>
      <c r="B1662" s="7" t="s">
        <v>3890</v>
      </c>
      <c r="C1662" s="7" t="s">
        <v>3891</v>
      </c>
      <c r="D1662" s="7" t="s">
        <v>990</v>
      </c>
      <c r="E1662" s="7" t="s">
        <v>1479</v>
      </c>
      <c r="F1662" s="4" t="n">
        <v>2002</v>
      </c>
      <c r="G1662" s="7" t="s">
        <v>3892</v>
      </c>
    </row>
    <row r="1663" customFormat="false" ht="13.8" hidden="false" customHeight="false" outlineLevel="0" collapsed="false">
      <c r="A1663" s="4" t="s">
        <v>52</v>
      </c>
      <c r="B1663" s="7" t="s">
        <v>349</v>
      </c>
      <c r="C1663" s="7" t="s">
        <v>109</v>
      </c>
      <c r="D1663" s="7" t="s">
        <v>194</v>
      </c>
      <c r="E1663" s="7" t="s">
        <v>3332</v>
      </c>
      <c r="F1663" s="4" t="n">
        <v>2002</v>
      </c>
      <c r="G1663" s="7" t="s">
        <v>3893</v>
      </c>
    </row>
    <row r="1664" customFormat="false" ht="13.8" hidden="false" customHeight="false" outlineLevel="0" collapsed="false">
      <c r="A1664" s="4" t="s">
        <v>52</v>
      </c>
      <c r="B1664" s="7" t="s">
        <v>3894</v>
      </c>
      <c r="C1664" s="7" t="s">
        <v>1333</v>
      </c>
      <c r="D1664" s="7" t="s">
        <v>3895</v>
      </c>
      <c r="E1664" s="7" t="s">
        <v>306</v>
      </c>
      <c r="F1664" s="4" t="n">
        <v>2002</v>
      </c>
      <c r="G1664" s="7" t="s">
        <v>3896</v>
      </c>
    </row>
    <row r="1665" customFormat="false" ht="13.8" hidden="false" customHeight="false" outlineLevel="0" collapsed="false">
      <c r="A1665" s="4" t="s">
        <v>52</v>
      </c>
      <c r="B1665" s="7" t="s">
        <v>3897</v>
      </c>
      <c r="C1665" s="7" t="s">
        <v>1593</v>
      </c>
      <c r="D1665" s="7"/>
      <c r="E1665" s="7" t="s">
        <v>1717</v>
      </c>
      <c r="F1665" s="4" t="n">
        <v>2002</v>
      </c>
      <c r="G1665" s="7" t="s">
        <v>3898</v>
      </c>
    </row>
    <row r="1666" customFormat="false" ht="13.8" hidden="false" customHeight="false" outlineLevel="0" collapsed="false">
      <c r="A1666" s="4" t="s">
        <v>52</v>
      </c>
      <c r="B1666" s="7" t="s">
        <v>3899</v>
      </c>
      <c r="C1666" s="7" t="s">
        <v>3900</v>
      </c>
      <c r="D1666" s="7" t="s">
        <v>17</v>
      </c>
      <c r="E1666" s="7" t="s">
        <v>2773</v>
      </c>
      <c r="F1666" s="4" t="n">
        <v>2002</v>
      </c>
      <c r="G1666" s="7" t="s">
        <v>3901</v>
      </c>
    </row>
    <row r="1667" customFormat="false" ht="13.8" hidden="false" customHeight="false" outlineLevel="0" collapsed="false">
      <c r="A1667" s="4" t="s">
        <v>52</v>
      </c>
      <c r="B1667" s="7" t="s">
        <v>3902</v>
      </c>
      <c r="C1667" s="7" t="s">
        <v>3903</v>
      </c>
      <c r="D1667" s="7" t="s">
        <v>3904</v>
      </c>
      <c r="E1667" s="7" t="s">
        <v>3905</v>
      </c>
      <c r="F1667" s="4" t="n">
        <v>2002</v>
      </c>
      <c r="G1667" s="7" t="s">
        <v>3906</v>
      </c>
    </row>
    <row r="1668" customFormat="false" ht="13.8" hidden="false" customHeight="false" outlineLevel="0" collapsed="false">
      <c r="A1668" s="4" t="s">
        <v>52</v>
      </c>
      <c r="B1668" s="7" t="s">
        <v>3907</v>
      </c>
      <c r="C1668" s="7" t="s">
        <v>3908</v>
      </c>
      <c r="D1668" s="7"/>
      <c r="E1668" s="7" t="s">
        <v>2759</v>
      </c>
      <c r="F1668" s="4" t="n">
        <v>2002</v>
      </c>
      <c r="G1668" s="7" t="s">
        <v>3909</v>
      </c>
    </row>
    <row r="1669" customFormat="false" ht="13.8" hidden="false" customHeight="false" outlineLevel="0" collapsed="false">
      <c r="A1669" s="4" t="s">
        <v>52</v>
      </c>
      <c r="B1669" s="7" t="s">
        <v>3910</v>
      </c>
      <c r="C1669" s="7" t="s">
        <v>309</v>
      </c>
      <c r="D1669" s="7" t="s">
        <v>487</v>
      </c>
      <c r="E1669" s="7" t="s">
        <v>1135</v>
      </c>
      <c r="F1669" s="4" t="n">
        <v>2002</v>
      </c>
      <c r="G1669" s="7" t="s">
        <v>3911</v>
      </c>
    </row>
    <row r="1670" customFormat="false" ht="13.8" hidden="false" customHeight="false" outlineLevel="0" collapsed="false">
      <c r="A1670" s="4" t="s">
        <v>52</v>
      </c>
      <c r="B1670" s="7" t="s">
        <v>3912</v>
      </c>
      <c r="C1670" s="7" t="s">
        <v>2568</v>
      </c>
      <c r="D1670" s="7" t="s">
        <v>2845</v>
      </c>
      <c r="E1670" s="7" t="s">
        <v>1013</v>
      </c>
      <c r="F1670" s="4" t="n">
        <v>2002</v>
      </c>
      <c r="G1670" s="7" t="s">
        <v>3913</v>
      </c>
    </row>
    <row r="1671" customFormat="false" ht="13.8" hidden="false" customHeight="false" outlineLevel="0" collapsed="false">
      <c r="A1671" s="4" t="s">
        <v>52</v>
      </c>
      <c r="B1671" s="7" t="s">
        <v>3914</v>
      </c>
      <c r="C1671" s="7" t="s">
        <v>2391</v>
      </c>
      <c r="D1671" s="7" t="s">
        <v>3915</v>
      </c>
      <c r="E1671" s="7" t="s">
        <v>1135</v>
      </c>
      <c r="F1671" s="4" t="n">
        <v>2002</v>
      </c>
      <c r="G1671" s="7" t="s">
        <v>3916</v>
      </c>
    </row>
    <row r="1672" customFormat="false" ht="13.8" hidden="false" customHeight="false" outlineLevel="0" collapsed="false">
      <c r="A1672" s="4" t="s">
        <v>52</v>
      </c>
      <c r="B1672" s="7" t="s">
        <v>3917</v>
      </c>
      <c r="C1672" s="7" t="s">
        <v>2519</v>
      </c>
      <c r="D1672" s="7" t="s">
        <v>179</v>
      </c>
      <c r="E1672" s="7" t="s">
        <v>3669</v>
      </c>
      <c r="F1672" s="4" t="n">
        <v>2002</v>
      </c>
      <c r="G1672" s="7" t="s">
        <v>3918</v>
      </c>
    </row>
    <row r="1673" customFormat="false" ht="13.8" hidden="false" customHeight="false" outlineLevel="0" collapsed="false">
      <c r="A1673" s="4" t="s">
        <v>52</v>
      </c>
      <c r="B1673" s="7" t="s">
        <v>3919</v>
      </c>
      <c r="C1673" s="7" t="s">
        <v>2845</v>
      </c>
      <c r="D1673" s="7" t="s">
        <v>1214</v>
      </c>
      <c r="E1673" s="7" t="s">
        <v>3170</v>
      </c>
      <c r="F1673" s="4" t="n">
        <v>2002</v>
      </c>
      <c r="G1673" s="7" t="s">
        <v>3920</v>
      </c>
    </row>
    <row r="1674" customFormat="false" ht="13.8" hidden="false" customHeight="false" outlineLevel="0" collapsed="false">
      <c r="A1674" s="4" t="s">
        <v>52</v>
      </c>
      <c r="B1674" s="7" t="s">
        <v>3921</v>
      </c>
      <c r="C1674" s="7" t="s">
        <v>2565</v>
      </c>
      <c r="D1674" s="7" t="s">
        <v>1214</v>
      </c>
      <c r="E1674" s="7" t="s">
        <v>3669</v>
      </c>
      <c r="F1674" s="4" t="n">
        <v>2002</v>
      </c>
      <c r="G1674" s="7" t="s">
        <v>3922</v>
      </c>
    </row>
    <row r="1675" customFormat="false" ht="13.8" hidden="false" customHeight="false" outlineLevel="0" collapsed="false">
      <c r="A1675" s="4" t="s">
        <v>52</v>
      </c>
      <c r="B1675" s="7" t="s">
        <v>3923</v>
      </c>
      <c r="C1675" s="7" t="s">
        <v>2063</v>
      </c>
      <c r="D1675" s="7" t="s">
        <v>2847</v>
      </c>
      <c r="E1675" s="7" t="s">
        <v>3332</v>
      </c>
      <c r="F1675" s="4" t="n">
        <v>2002</v>
      </c>
      <c r="G1675" s="7" t="s">
        <v>3924</v>
      </c>
    </row>
    <row r="1676" customFormat="false" ht="13.8" hidden="false" customHeight="false" outlineLevel="0" collapsed="false">
      <c r="A1676" s="4" t="s">
        <v>52</v>
      </c>
      <c r="B1676" s="7" t="s">
        <v>3925</v>
      </c>
      <c r="C1676" s="7" t="s">
        <v>8</v>
      </c>
      <c r="D1676" s="7" t="s">
        <v>109</v>
      </c>
      <c r="E1676" s="7" t="s">
        <v>781</v>
      </c>
      <c r="F1676" s="4" t="n">
        <v>2002</v>
      </c>
      <c r="G1676" s="7" t="s">
        <v>3926</v>
      </c>
    </row>
    <row r="1677" customFormat="false" ht="13.8" hidden="false" customHeight="false" outlineLevel="0" collapsed="false">
      <c r="A1677" s="4" t="s">
        <v>52</v>
      </c>
      <c r="B1677" s="7" t="s">
        <v>3927</v>
      </c>
      <c r="C1677" s="7" t="s">
        <v>3928</v>
      </c>
      <c r="D1677" s="7" t="s">
        <v>1175</v>
      </c>
      <c r="E1677" s="7" t="s">
        <v>798</v>
      </c>
      <c r="F1677" s="4" t="n">
        <v>2002</v>
      </c>
      <c r="G1677" s="7" t="s">
        <v>3929</v>
      </c>
    </row>
    <row r="1678" customFormat="false" ht="13.8" hidden="false" customHeight="false" outlineLevel="0" collapsed="false">
      <c r="A1678" s="4" t="s">
        <v>52</v>
      </c>
      <c r="B1678" s="7" t="s">
        <v>3930</v>
      </c>
      <c r="C1678" s="7" t="s">
        <v>3931</v>
      </c>
      <c r="D1678" s="7"/>
      <c r="E1678" s="7" t="s">
        <v>605</v>
      </c>
      <c r="F1678" s="4" t="n">
        <v>2002</v>
      </c>
      <c r="G1678" s="7" t="s">
        <v>3932</v>
      </c>
    </row>
    <row r="1679" customFormat="false" ht="13.8" hidden="false" customHeight="false" outlineLevel="0" collapsed="false">
      <c r="A1679" s="4" t="s">
        <v>52</v>
      </c>
      <c r="B1679" s="7" t="s">
        <v>3933</v>
      </c>
      <c r="C1679" s="7" t="s">
        <v>3934</v>
      </c>
      <c r="D1679" s="7" t="s">
        <v>773</v>
      </c>
      <c r="E1679" s="7" t="s">
        <v>2312</v>
      </c>
      <c r="F1679" s="4" t="n">
        <v>2002</v>
      </c>
      <c r="G1679" s="7" t="s">
        <v>3935</v>
      </c>
    </row>
    <row r="1680" customFormat="false" ht="13.8" hidden="false" customHeight="false" outlineLevel="0" collapsed="false">
      <c r="A1680" s="4" t="s">
        <v>52</v>
      </c>
      <c r="B1680" s="7" t="s">
        <v>3936</v>
      </c>
      <c r="C1680" s="7" t="s">
        <v>109</v>
      </c>
      <c r="D1680" s="7" t="s">
        <v>552</v>
      </c>
      <c r="E1680" s="7" t="s">
        <v>3669</v>
      </c>
      <c r="F1680" s="4" t="n">
        <v>2002</v>
      </c>
      <c r="G1680" s="7" t="s">
        <v>3937</v>
      </c>
    </row>
    <row r="1681" customFormat="false" ht="13.8" hidden="false" customHeight="false" outlineLevel="0" collapsed="false">
      <c r="A1681" s="4" t="s">
        <v>52</v>
      </c>
      <c r="B1681" s="7" t="s">
        <v>2475</v>
      </c>
      <c r="C1681" s="7" t="s">
        <v>3938</v>
      </c>
      <c r="D1681" s="7"/>
      <c r="E1681" s="7" t="s">
        <v>3801</v>
      </c>
      <c r="F1681" s="4" t="n">
        <v>2002</v>
      </c>
      <c r="G1681" s="7" t="s">
        <v>3939</v>
      </c>
    </row>
    <row r="1682" customFormat="false" ht="13.8" hidden="false" customHeight="false" outlineLevel="0" collapsed="false">
      <c r="A1682" s="4" t="s">
        <v>245</v>
      </c>
      <c r="B1682" s="7" t="s">
        <v>3940</v>
      </c>
      <c r="C1682" s="7" t="s">
        <v>66</v>
      </c>
      <c r="D1682" s="7"/>
      <c r="E1682" s="7" t="s">
        <v>12</v>
      </c>
      <c r="F1682" s="4" t="n">
        <v>2002</v>
      </c>
      <c r="G1682" s="7" t="s">
        <v>3941</v>
      </c>
    </row>
    <row r="1683" customFormat="false" ht="13.8" hidden="false" customHeight="false" outlineLevel="0" collapsed="false">
      <c r="A1683" s="4" t="s">
        <v>245</v>
      </c>
      <c r="B1683" s="7" t="s">
        <v>3942</v>
      </c>
      <c r="C1683" s="7" t="s">
        <v>3943</v>
      </c>
      <c r="D1683" s="7"/>
      <c r="E1683" s="7" t="s">
        <v>3669</v>
      </c>
      <c r="F1683" s="4" t="n">
        <v>2002</v>
      </c>
      <c r="G1683" s="7" t="s">
        <v>3944</v>
      </c>
    </row>
    <row r="1684" customFormat="false" ht="13.8" hidden="false" customHeight="false" outlineLevel="0" collapsed="false">
      <c r="A1684" s="4" t="s">
        <v>245</v>
      </c>
      <c r="B1684" s="7" t="s">
        <v>3945</v>
      </c>
      <c r="C1684" s="7" t="s">
        <v>239</v>
      </c>
      <c r="D1684" s="7" t="s">
        <v>487</v>
      </c>
      <c r="E1684" s="7" t="s">
        <v>1854</v>
      </c>
      <c r="F1684" s="4" t="n">
        <v>2002</v>
      </c>
      <c r="G1684" s="7" t="s">
        <v>3946</v>
      </c>
    </row>
    <row r="1685" customFormat="false" ht="13.8" hidden="false" customHeight="false" outlineLevel="0" collapsed="false">
      <c r="A1685" s="4" t="s">
        <v>245</v>
      </c>
      <c r="B1685" s="7" t="s">
        <v>3396</v>
      </c>
      <c r="C1685" s="7" t="s">
        <v>3397</v>
      </c>
      <c r="D1685" s="7" t="s">
        <v>3398</v>
      </c>
      <c r="E1685" s="7" t="s">
        <v>3170</v>
      </c>
      <c r="F1685" s="4" t="n">
        <v>2002</v>
      </c>
      <c r="G1685" s="7" t="s">
        <v>3947</v>
      </c>
    </row>
    <row r="1686" customFormat="false" ht="13.8" hidden="false" customHeight="false" outlineLevel="0" collapsed="false">
      <c r="A1686" s="4" t="s">
        <v>245</v>
      </c>
      <c r="B1686" s="7" t="s">
        <v>3948</v>
      </c>
      <c r="C1686" s="7" t="s">
        <v>3949</v>
      </c>
      <c r="D1686" s="7"/>
      <c r="E1686" s="7" t="s">
        <v>306</v>
      </c>
      <c r="F1686" s="4" t="n">
        <v>2002</v>
      </c>
      <c r="G1686" s="7" t="s">
        <v>3950</v>
      </c>
    </row>
    <row r="1687" customFormat="false" ht="13.8" hidden="false" customHeight="false" outlineLevel="0" collapsed="false">
      <c r="A1687" s="4" t="s">
        <v>245</v>
      </c>
      <c r="B1687" s="7" t="s">
        <v>3696</v>
      </c>
      <c r="C1687" s="7" t="s">
        <v>2063</v>
      </c>
      <c r="D1687" s="7" t="s">
        <v>309</v>
      </c>
      <c r="E1687" s="7" t="s">
        <v>2759</v>
      </c>
      <c r="F1687" s="4" t="n">
        <v>2002</v>
      </c>
      <c r="G1687" s="7" t="s">
        <v>3951</v>
      </c>
    </row>
    <row r="1688" customFormat="false" ht="13.8" hidden="false" customHeight="false" outlineLevel="0" collapsed="false">
      <c r="A1688" s="4" t="s">
        <v>245</v>
      </c>
      <c r="B1688" s="7" t="s">
        <v>3559</v>
      </c>
      <c r="C1688" s="7" t="s">
        <v>239</v>
      </c>
      <c r="D1688" s="7" t="s">
        <v>3560</v>
      </c>
      <c r="E1688" s="7" t="s">
        <v>1694</v>
      </c>
      <c r="F1688" s="4" t="n">
        <v>2002</v>
      </c>
      <c r="G1688" s="7" t="s">
        <v>3952</v>
      </c>
    </row>
    <row r="1689" customFormat="false" ht="13.8" hidden="false" customHeight="false" outlineLevel="0" collapsed="false">
      <c r="A1689" s="4" t="s">
        <v>245</v>
      </c>
      <c r="B1689" s="7" t="s">
        <v>3953</v>
      </c>
      <c r="C1689" s="7" t="s">
        <v>619</v>
      </c>
      <c r="D1689" s="7" t="s">
        <v>881</v>
      </c>
      <c r="E1689" s="7" t="s">
        <v>3027</v>
      </c>
      <c r="F1689" s="4" t="n">
        <v>2002</v>
      </c>
      <c r="G1689" s="7" t="s">
        <v>3954</v>
      </c>
    </row>
    <row r="1690" customFormat="false" ht="13.8" hidden="false" customHeight="false" outlineLevel="0" collapsed="false">
      <c r="A1690" s="4" t="s">
        <v>245</v>
      </c>
      <c r="B1690" s="7" t="s">
        <v>3955</v>
      </c>
      <c r="C1690" s="7" t="s">
        <v>3956</v>
      </c>
      <c r="D1690" s="7" t="s">
        <v>416</v>
      </c>
      <c r="E1690" s="7" t="s">
        <v>306</v>
      </c>
      <c r="F1690" s="4" t="n">
        <v>2002</v>
      </c>
      <c r="G1690" s="7" t="s">
        <v>3957</v>
      </c>
    </row>
    <row r="1691" customFormat="false" ht="13.8" hidden="false" customHeight="false" outlineLevel="0" collapsed="false">
      <c r="A1691" s="4" t="s">
        <v>245</v>
      </c>
      <c r="B1691" s="7" t="s">
        <v>422</v>
      </c>
      <c r="C1691" s="7" t="s">
        <v>3958</v>
      </c>
      <c r="D1691" s="7"/>
      <c r="E1691" s="7" t="s">
        <v>605</v>
      </c>
      <c r="F1691" s="4" t="n">
        <v>2002</v>
      </c>
      <c r="G1691" s="7" t="s">
        <v>3959</v>
      </c>
    </row>
    <row r="1692" customFormat="false" ht="13.8" hidden="false" customHeight="false" outlineLevel="0" collapsed="false">
      <c r="B1692" s="2"/>
      <c r="C1692" s="2"/>
      <c r="D1692" s="7"/>
      <c r="E1692" s="7"/>
    </row>
    <row r="1693" customFormat="false" ht="13.8" hidden="false" customHeight="false" outlineLevel="0" collapsed="false">
      <c r="A1693" s="4" t="s">
        <v>52</v>
      </c>
      <c r="B1693" s="7" t="s">
        <v>8</v>
      </c>
      <c r="C1693" s="7" t="s">
        <v>3960</v>
      </c>
      <c r="D1693" s="7" t="s">
        <v>417</v>
      </c>
      <c r="E1693" s="7" t="s">
        <v>3636</v>
      </c>
      <c r="F1693" s="4" t="n">
        <v>2003</v>
      </c>
      <c r="G1693" s="7" t="s">
        <v>3961</v>
      </c>
    </row>
    <row r="1694" customFormat="false" ht="13.8" hidden="false" customHeight="false" outlineLevel="0" collapsed="false">
      <c r="A1694" s="4" t="s">
        <v>52</v>
      </c>
      <c r="B1694" s="7" t="s">
        <v>3962</v>
      </c>
      <c r="C1694" s="7" t="s">
        <v>1333</v>
      </c>
      <c r="D1694" s="7" t="s">
        <v>417</v>
      </c>
      <c r="E1694" s="7" t="s">
        <v>46</v>
      </c>
      <c r="F1694" s="4" t="n">
        <v>2003</v>
      </c>
      <c r="G1694" s="7" t="s">
        <v>3963</v>
      </c>
    </row>
    <row r="1695" customFormat="false" ht="13.8" hidden="false" customHeight="false" outlineLevel="0" collapsed="false">
      <c r="A1695" s="4" t="s">
        <v>52</v>
      </c>
      <c r="B1695" s="7" t="s">
        <v>3964</v>
      </c>
      <c r="C1695" s="7" t="s">
        <v>2336</v>
      </c>
      <c r="D1695" s="7"/>
      <c r="E1695" s="7" t="s">
        <v>2336</v>
      </c>
      <c r="F1695" s="4" t="n">
        <v>2003</v>
      </c>
      <c r="G1695" s="7" t="s">
        <v>3965</v>
      </c>
    </row>
    <row r="1696" customFormat="false" ht="13.8" hidden="false" customHeight="false" outlineLevel="0" collapsed="false">
      <c r="A1696" s="4" t="s">
        <v>52</v>
      </c>
      <c r="B1696" s="7" t="s">
        <v>3966</v>
      </c>
      <c r="C1696" s="7" t="s">
        <v>2454</v>
      </c>
      <c r="D1696" s="7" t="s">
        <v>17</v>
      </c>
      <c r="E1696" s="7" t="s">
        <v>2583</v>
      </c>
      <c r="F1696" s="4" t="n">
        <v>2003</v>
      </c>
      <c r="G1696" s="7" t="s">
        <v>3967</v>
      </c>
    </row>
    <row r="1697" customFormat="false" ht="13.8" hidden="false" customHeight="false" outlineLevel="0" collapsed="false">
      <c r="A1697" s="4" t="s">
        <v>52</v>
      </c>
      <c r="B1697" s="7" t="s">
        <v>3968</v>
      </c>
      <c r="C1697" s="7" t="s">
        <v>1349</v>
      </c>
      <c r="D1697" s="7" t="s">
        <v>1898</v>
      </c>
      <c r="E1697" s="7" t="s">
        <v>3170</v>
      </c>
      <c r="F1697" s="4" t="n">
        <v>2003</v>
      </c>
      <c r="G1697" s="7" t="s">
        <v>3969</v>
      </c>
    </row>
    <row r="1698" customFormat="false" ht="13.8" hidden="false" customHeight="false" outlineLevel="0" collapsed="false">
      <c r="A1698" s="4" t="s">
        <v>52</v>
      </c>
      <c r="B1698" s="7" t="s">
        <v>3970</v>
      </c>
      <c r="C1698" s="7" t="s">
        <v>3971</v>
      </c>
      <c r="D1698" s="7"/>
      <c r="E1698" s="7" t="s">
        <v>1479</v>
      </c>
      <c r="F1698" s="4" t="n">
        <v>2003</v>
      </c>
      <c r="G1698" s="7" t="s">
        <v>3972</v>
      </c>
    </row>
    <row r="1699" customFormat="false" ht="13.8" hidden="false" customHeight="false" outlineLevel="0" collapsed="false">
      <c r="A1699" s="4" t="s">
        <v>52</v>
      </c>
      <c r="B1699" s="7" t="s">
        <v>3973</v>
      </c>
      <c r="C1699" s="7" t="s">
        <v>321</v>
      </c>
      <c r="D1699" s="7" t="s">
        <v>571</v>
      </c>
      <c r="E1699" s="7" t="s">
        <v>2773</v>
      </c>
      <c r="F1699" s="4" t="n">
        <v>2003</v>
      </c>
      <c r="G1699" s="7" t="s">
        <v>3974</v>
      </c>
    </row>
    <row r="1700" customFormat="false" ht="13.8" hidden="false" customHeight="false" outlineLevel="0" collapsed="false">
      <c r="A1700" s="4" t="s">
        <v>52</v>
      </c>
      <c r="B1700" s="7" t="s">
        <v>3975</v>
      </c>
      <c r="C1700" s="7" t="s">
        <v>165</v>
      </c>
      <c r="D1700" s="7" t="s">
        <v>76</v>
      </c>
      <c r="E1700" s="7" t="s">
        <v>3088</v>
      </c>
      <c r="F1700" s="4" t="n">
        <v>2003</v>
      </c>
      <c r="G1700" s="7" t="s">
        <v>3976</v>
      </c>
    </row>
    <row r="1701" customFormat="false" ht="13.8" hidden="false" customHeight="false" outlineLevel="0" collapsed="false">
      <c r="A1701" s="4" t="s">
        <v>52</v>
      </c>
      <c r="B1701" s="7" t="s">
        <v>558</v>
      </c>
      <c r="C1701" s="7" t="s">
        <v>1005</v>
      </c>
      <c r="D1701" s="7"/>
      <c r="E1701" s="7" t="s">
        <v>1135</v>
      </c>
      <c r="F1701" s="4" t="n">
        <v>2003</v>
      </c>
      <c r="G1701" s="7" t="s">
        <v>3977</v>
      </c>
    </row>
    <row r="1702" customFormat="false" ht="13.8" hidden="false" customHeight="false" outlineLevel="0" collapsed="false">
      <c r="A1702" s="4" t="s">
        <v>52</v>
      </c>
      <c r="B1702" s="7" t="s">
        <v>1536</v>
      </c>
      <c r="C1702" s="7" t="s">
        <v>1278</v>
      </c>
      <c r="D1702" s="7" t="s">
        <v>773</v>
      </c>
      <c r="E1702" s="7" t="s">
        <v>3332</v>
      </c>
      <c r="F1702" s="4" t="n">
        <v>2003</v>
      </c>
      <c r="G1702" s="7" t="s">
        <v>3978</v>
      </c>
    </row>
    <row r="1703" customFormat="false" ht="13.8" hidden="false" customHeight="false" outlineLevel="0" collapsed="false">
      <c r="A1703" s="4" t="s">
        <v>52</v>
      </c>
      <c r="B1703" s="7" t="s">
        <v>3979</v>
      </c>
      <c r="C1703" s="7" t="s">
        <v>3980</v>
      </c>
      <c r="D1703" s="7" t="s">
        <v>773</v>
      </c>
      <c r="E1703" s="7" t="s">
        <v>3307</v>
      </c>
      <c r="F1703" s="4" t="n">
        <v>2003</v>
      </c>
      <c r="G1703" s="7" t="s">
        <v>3981</v>
      </c>
    </row>
    <row r="1704" customFormat="false" ht="13.8" hidden="false" customHeight="false" outlineLevel="0" collapsed="false">
      <c r="A1704" s="4" t="s">
        <v>52</v>
      </c>
      <c r="B1704" s="7" t="s">
        <v>3982</v>
      </c>
      <c r="C1704" s="7" t="s">
        <v>3983</v>
      </c>
      <c r="D1704" s="7"/>
      <c r="E1704" s="7" t="s">
        <v>1672</v>
      </c>
      <c r="F1704" s="4" t="n">
        <v>2003</v>
      </c>
      <c r="G1704" s="7" t="s">
        <v>3984</v>
      </c>
    </row>
    <row r="1705" customFormat="false" ht="13.8" hidden="false" customHeight="false" outlineLevel="0" collapsed="false">
      <c r="A1705" s="4" t="s">
        <v>52</v>
      </c>
      <c r="B1705" s="7" t="s">
        <v>3684</v>
      </c>
      <c r="C1705" s="7" t="s">
        <v>3985</v>
      </c>
      <c r="D1705" s="7"/>
      <c r="E1705" s="7" t="s">
        <v>1418</v>
      </c>
      <c r="F1705" s="4" t="n">
        <v>2003</v>
      </c>
      <c r="G1705" s="7" t="s">
        <v>3986</v>
      </c>
    </row>
    <row r="1706" customFormat="false" ht="13.8" hidden="false" customHeight="false" outlineLevel="0" collapsed="false">
      <c r="A1706" s="4" t="s">
        <v>52</v>
      </c>
      <c r="B1706" s="7" t="s">
        <v>3987</v>
      </c>
      <c r="C1706" s="7" t="s">
        <v>3988</v>
      </c>
      <c r="D1706" s="7" t="s">
        <v>466</v>
      </c>
      <c r="E1706" s="7" t="s">
        <v>2336</v>
      </c>
      <c r="F1706" s="4" t="n">
        <v>2003</v>
      </c>
      <c r="G1706" s="7" t="s">
        <v>3989</v>
      </c>
    </row>
    <row r="1707" customFormat="false" ht="13.8" hidden="false" customHeight="false" outlineLevel="0" collapsed="false">
      <c r="A1707" s="4" t="s">
        <v>52</v>
      </c>
      <c r="B1707" s="7" t="s">
        <v>3990</v>
      </c>
      <c r="C1707" s="7" t="s">
        <v>2767</v>
      </c>
      <c r="D1707" s="7" t="s">
        <v>593</v>
      </c>
      <c r="E1707" s="7" t="s">
        <v>3234</v>
      </c>
      <c r="F1707" s="4" t="n">
        <v>2003</v>
      </c>
      <c r="G1707" s="7" t="s">
        <v>3991</v>
      </c>
    </row>
    <row r="1708" customFormat="false" ht="13.8" hidden="false" customHeight="false" outlineLevel="0" collapsed="false">
      <c r="A1708" s="4" t="s">
        <v>52</v>
      </c>
      <c r="B1708" s="7" t="s">
        <v>3992</v>
      </c>
      <c r="C1708" s="7" t="s">
        <v>151</v>
      </c>
      <c r="D1708" s="7" t="s">
        <v>773</v>
      </c>
      <c r="E1708" s="7" t="s">
        <v>3332</v>
      </c>
      <c r="F1708" s="4" t="n">
        <v>2003</v>
      </c>
      <c r="G1708" s="7" t="s">
        <v>3993</v>
      </c>
    </row>
    <row r="1709" customFormat="false" ht="13.8" hidden="false" customHeight="false" outlineLevel="0" collapsed="false">
      <c r="A1709" s="4" t="s">
        <v>52</v>
      </c>
      <c r="B1709" s="7" t="s">
        <v>3994</v>
      </c>
      <c r="C1709" s="7" t="s">
        <v>2826</v>
      </c>
      <c r="D1709" s="7" t="s">
        <v>2240</v>
      </c>
      <c r="E1709" s="7" t="s">
        <v>2583</v>
      </c>
      <c r="F1709" s="4" t="n">
        <v>2003</v>
      </c>
      <c r="G1709" s="7" t="s">
        <v>3995</v>
      </c>
    </row>
    <row r="1710" customFormat="false" ht="13.8" hidden="false" customHeight="false" outlineLevel="0" collapsed="false">
      <c r="A1710" s="4" t="s">
        <v>52</v>
      </c>
      <c r="B1710" s="7" t="s">
        <v>3996</v>
      </c>
      <c r="C1710" s="7" t="s">
        <v>2191</v>
      </c>
      <c r="D1710" s="7" t="s">
        <v>3997</v>
      </c>
      <c r="E1710" s="7" t="s">
        <v>306</v>
      </c>
      <c r="F1710" s="4" t="n">
        <v>2003</v>
      </c>
      <c r="G1710" s="7" t="s">
        <v>3998</v>
      </c>
    </row>
    <row r="1711" customFormat="false" ht="13.8" hidden="false" customHeight="false" outlineLevel="0" collapsed="false">
      <c r="A1711" s="4" t="s">
        <v>52</v>
      </c>
      <c r="B1711" s="7" t="s">
        <v>2407</v>
      </c>
      <c r="C1711" s="7" t="s">
        <v>1271</v>
      </c>
      <c r="D1711" s="7"/>
      <c r="E1711" s="7" t="s">
        <v>1418</v>
      </c>
      <c r="F1711" s="4" t="n">
        <v>2003</v>
      </c>
      <c r="G1711" s="7" t="s">
        <v>3999</v>
      </c>
    </row>
    <row r="1712" customFormat="false" ht="13.8" hidden="false" customHeight="false" outlineLevel="0" collapsed="false">
      <c r="A1712" s="4" t="s">
        <v>52</v>
      </c>
      <c r="B1712" s="7" t="s">
        <v>4000</v>
      </c>
      <c r="C1712" s="7" t="s">
        <v>2893</v>
      </c>
      <c r="D1712" s="7" t="s">
        <v>505</v>
      </c>
      <c r="E1712" s="7" t="s">
        <v>347</v>
      </c>
      <c r="F1712" s="4" t="n">
        <v>2003</v>
      </c>
      <c r="G1712" s="7" t="s">
        <v>4001</v>
      </c>
    </row>
    <row r="1713" customFormat="false" ht="13.8" hidden="false" customHeight="false" outlineLevel="0" collapsed="false">
      <c r="A1713" s="4" t="s">
        <v>52</v>
      </c>
      <c r="B1713" s="7" t="s">
        <v>4002</v>
      </c>
      <c r="C1713" s="7" t="s">
        <v>2281</v>
      </c>
      <c r="D1713" s="7" t="s">
        <v>519</v>
      </c>
      <c r="E1713" s="7" t="s">
        <v>3905</v>
      </c>
      <c r="F1713" s="4" t="n">
        <v>2003</v>
      </c>
      <c r="G1713" s="7" t="s">
        <v>4003</v>
      </c>
    </row>
    <row r="1714" customFormat="false" ht="13.8" hidden="false" customHeight="false" outlineLevel="0" collapsed="false">
      <c r="A1714" s="4" t="s">
        <v>52</v>
      </c>
      <c r="B1714" s="7" t="s">
        <v>4004</v>
      </c>
      <c r="C1714" s="7" t="s">
        <v>2893</v>
      </c>
      <c r="D1714" s="7" t="s">
        <v>654</v>
      </c>
      <c r="E1714" s="7" t="s">
        <v>3170</v>
      </c>
      <c r="F1714" s="4" t="n">
        <v>2003</v>
      </c>
      <c r="G1714" s="7" t="s">
        <v>4005</v>
      </c>
    </row>
    <row r="1715" customFormat="false" ht="13.8" hidden="false" customHeight="false" outlineLevel="0" collapsed="false">
      <c r="A1715" s="4" t="s">
        <v>52</v>
      </c>
      <c r="B1715" s="7" t="s">
        <v>4006</v>
      </c>
      <c r="C1715" s="7" t="s">
        <v>1715</v>
      </c>
      <c r="D1715" s="7" t="s">
        <v>552</v>
      </c>
      <c r="E1715" s="7" t="s">
        <v>2336</v>
      </c>
      <c r="F1715" s="4" t="n">
        <v>2003</v>
      </c>
      <c r="G1715" s="7" t="s">
        <v>4007</v>
      </c>
    </row>
    <row r="1716" customFormat="false" ht="13.8" hidden="false" customHeight="false" outlineLevel="0" collapsed="false">
      <c r="A1716" s="4" t="s">
        <v>52</v>
      </c>
      <c r="B1716" s="7" t="s">
        <v>2646</v>
      </c>
      <c r="C1716" s="7" t="s">
        <v>2363</v>
      </c>
      <c r="D1716" s="7" t="s">
        <v>467</v>
      </c>
      <c r="E1716" s="7" t="s">
        <v>1409</v>
      </c>
      <c r="F1716" s="4" t="n">
        <v>2003</v>
      </c>
      <c r="G1716" s="7" t="s">
        <v>4008</v>
      </c>
    </row>
    <row r="1717" customFormat="false" ht="13.8" hidden="false" customHeight="false" outlineLevel="0" collapsed="false">
      <c r="A1717" s="4" t="s">
        <v>52</v>
      </c>
      <c r="B1717" s="7" t="s">
        <v>4009</v>
      </c>
      <c r="C1717" s="7" t="s">
        <v>109</v>
      </c>
      <c r="D1717" s="7" t="s">
        <v>4010</v>
      </c>
      <c r="E1717" s="7" t="s">
        <v>1168</v>
      </c>
      <c r="F1717" s="4" t="n">
        <v>2003</v>
      </c>
      <c r="G1717" s="7" t="s">
        <v>4011</v>
      </c>
    </row>
    <row r="1718" customFormat="false" ht="13.8" hidden="false" customHeight="false" outlineLevel="0" collapsed="false">
      <c r="A1718" s="4" t="s">
        <v>52</v>
      </c>
      <c r="B1718" s="7" t="s">
        <v>4012</v>
      </c>
      <c r="C1718" s="7" t="s">
        <v>1852</v>
      </c>
      <c r="D1718" s="7" t="s">
        <v>548</v>
      </c>
      <c r="E1718" s="7" t="s">
        <v>4013</v>
      </c>
      <c r="F1718" s="4" t="n">
        <v>2003</v>
      </c>
      <c r="G1718" s="7" t="s">
        <v>4014</v>
      </c>
    </row>
    <row r="1719" customFormat="false" ht="13.8" hidden="false" customHeight="false" outlineLevel="0" collapsed="false">
      <c r="A1719" s="4" t="s">
        <v>52</v>
      </c>
      <c r="B1719" s="7" t="s">
        <v>4015</v>
      </c>
      <c r="C1719" s="7" t="s">
        <v>3843</v>
      </c>
      <c r="D1719" s="7"/>
      <c r="E1719" s="7" t="s">
        <v>46</v>
      </c>
      <c r="F1719" s="4" t="n">
        <v>2003</v>
      </c>
      <c r="G1719" s="7" t="s">
        <v>4016</v>
      </c>
    </row>
    <row r="1720" customFormat="false" ht="13.8" hidden="false" customHeight="false" outlineLevel="0" collapsed="false">
      <c r="A1720" s="4" t="s">
        <v>52</v>
      </c>
      <c r="B1720" s="7" t="s">
        <v>2349</v>
      </c>
      <c r="C1720" s="7" t="s">
        <v>3707</v>
      </c>
      <c r="D1720" s="7" t="s">
        <v>487</v>
      </c>
      <c r="E1720" s="7" t="s">
        <v>293</v>
      </c>
      <c r="F1720" s="4" t="n">
        <v>2003</v>
      </c>
      <c r="G1720" s="7" t="s">
        <v>4017</v>
      </c>
    </row>
    <row r="1721" customFormat="false" ht="13.8" hidden="false" customHeight="false" outlineLevel="0" collapsed="false">
      <c r="A1721" s="4" t="s">
        <v>52</v>
      </c>
      <c r="B1721" s="7" t="s">
        <v>4018</v>
      </c>
      <c r="C1721" s="7" t="s">
        <v>4019</v>
      </c>
      <c r="D1721" s="7" t="s">
        <v>467</v>
      </c>
      <c r="E1721" s="7" t="s">
        <v>4020</v>
      </c>
      <c r="F1721" s="4" t="n">
        <v>2003</v>
      </c>
      <c r="G1721" s="7" t="s">
        <v>4021</v>
      </c>
    </row>
    <row r="1722" customFormat="false" ht="13.8" hidden="false" customHeight="false" outlineLevel="0" collapsed="false">
      <c r="A1722" s="4" t="s">
        <v>52</v>
      </c>
      <c r="B1722" s="7" t="s">
        <v>4022</v>
      </c>
      <c r="C1722" s="7" t="s">
        <v>4023</v>
      </c>
      <c r="D1722" s="7" t="s">
        <v>4024</v>
      </c>
      <c r="E1722" s="7" t="s">
        <v>3170</v>
      </c>
      <c r="F1722" s="4" t="n">
        <v>2003</v>
      </c>
      <c r="G1722" s="7" t="s">
        <v>4025</v>
      </c>
    </row>
    <row r="1723" customFormat="false" ht="13.8" hidden="false" customHeight="false" outlineLevel="0" collapsed="false">
      <c r="A1723" s="4" t="s">
        <v>52</v>
      </c>
      <c r="B1723" s="7" t="s">
        <v>4026</v>
      </c>
      <c r="C1723" s="7" t="s">
        <v>3328</v>
      </c>
      <c r="D1723" s="7" t="s">
        <v>463</v>
      </c>
      <c r="E1723" s="7" t="s">
        <v>3669</v>
      </c>
      <c r="F1723" s="4" t="n">
        <v>2003</v>
      </c>
      <c r="G1723" s="7" t="s">
        <v>4027</v>
      </c>
    </row>
    <row r="1724" customFormat="false" ht="13.8" hidden="false" customHeight="false" outlineLevel="0" collapsed="false">
      <c r="A1724" s="4" t="s">
        <v>52</v>
      </c>
      <c r="B1724" s="7" t="s">
        <v>4028</v>
      </c>
      <c r="C1724" s="7" t="s">
        <v>1715</v>
      </c>
      <c r="D1724" s="7" t="s">
        <v>580</v>
      </c>
      <c r="E1724" s="7" t="s">
        <v>1418</v>
      </c>
      <c r="F1724" s="4" t="n">
        <v>2003</v>
      </c>
      <c r="G1724" s="7" t="s">
        <v>4029</v>
      </c>
    </row>
    <row r="1725" customFormat="false" ht="13.8" hidden="false" customHeight="false" outlineLevel="0" collapsed="false">
      <c r="A1725" s="4" t="s">
        <v>245</v>
      </c>
      <c r="B1725" s="7" t="s">
        <v>4030</v>
      </c>
      <c r="C1725" s="7" t="s">
        <v>4031</v>
      </c>
      <c r="D1725" s="7"/>
      <c r="E1725" s="7" t="s">
        <v>1409</v>
      </c>
      <c r="F1725" s="4" t="n">
        <v>2003</v>
      </c>
      <c r="G1725" s="7" t="s">
        <v>4032</v>
      </c>
    </row>
    <row r="1726" customFormat="false" ht="13.8" hidden="false" customHeight="false" outlineLevel="0" collapsed="false">
      <c r="A1726" s="4" t="s">
        <v>245</v>
      </c>
      <c r="B1726" s="7" t="s">
        <v>143</v>
      </c>
      <c r="C1726" s="7" t="s">
        <v>2374</v>
      </c>
      <c r="D1726" s="7" t="s">
        <v>1932</v>
      </c>
      <c r="E1726" s="7" t="s">
        <v>1694</v>
      </c>
      <c r="F1726" s="4" t="n">
        <v>2003</v>
      </c>
      <c r="G1726" s="7" t="s">
        <v>4033</v>
      </c>
    </row>
    <row r="1727" customFormat="false" ht="13.8" hidden="false" customHeight="false" outlineLevel="0" collapsed="false">
      <c r="A1727" s="4" t="s">
        <v>245</v>
      </c>
      <c r="B1727" s="7" t="s">
        <v>4034</v>
      </c>
      <c r="C1727" s="7" t="s">
        <v>4035</v>
      </c>
      <c r="D1727" s="7" t="s">
        <v>1432</v>
      </c>
      <c r="E1727" s="7" t="s">
        <v>2773</v>
      </c>
      <c r="F1727" s="4" t="n">
        <v>2003</v>
      </c>
      <c r="G1727" s="7" t="s">
        <v>4036</v>
      </c>
    </row>
    <row r="1728" customFormat="false" ht="13.8" hidden="false" customHeight="false" outlineLevel="0" collapsed="false">
      <c r="A1728" s="4" t="s">
        <v>245</v>
      </c>
      <c r="B1728" s="7" t="s">
        <v>4037</v>
      </c>
      <c r="C1728" s="7" t="s">
        <v>4038</v>
      </c>
      <c r="D1728" s="7"/>
      <c r="E1728" s="7" t="s">
        <v>347</v>
      </c>
      <c r="F1728" s="4" t="n">
        <v>2003</v>
      </c>
      <c r="G1728" s="7" t="s">
        <v>4039</v>
      </c>
    </row>
    <row r="1729" customFormat="false" ht="13.8" hidden="false" customHeight="false" outlineLevel="0" collapsed="false">
      <c r="A1729" s="4" t="s">
        <v>245</v>
      </c>
      <c r="B1729" s="7" t="s">
        <v>714</v>
      </c>
      <c r="C1729" s="7" t="s">
        <v>343</v>
      </c>
      <c r="D1729" s="7" t="s">
        <v>4040</v>
      </c>
      <c r="E1729" s="7" t="s">
        <v>343</v>
      </c>
      <c r="F1729" s="4" t="n">
        <v>2003</v>
      </c>
      <c r="G1729" s="7" t="s">
        <v>4041</v>
      </c>
    </row>
    <row r="1730" customFormat="false" ht="13.8" hidden="false" customHeight="false" outlineLevel="0" collapsed="false">
      <c r="A1730" s="4" t="s">
        <v>245</v>
      </c>
      <c r="B1730" s="7" t="s">
        <v>3471</v>
      </c>
      <c r="C1730" s="7" t="s">
        <v>1715</v>
      </c>
      <c r="D1730" s="7" t="s">
        <v>435</v>
      </c>
      <c r="E1730" s="7" t="s">
        <v>343</v>
      </c>
      <c r="F1730" s="4" t="n">
        <v>2003</v>
      </c>
      <c r="G1730" s="7" t="s">
        <v>4042</v>
      </c>
    </row>
    <row r="1731" customFormat="false" ht="13.8" hidden="false" customHeight="false" outlineLevel="0" collapsed="false">
      <c r="A1731" s="4" t="s">
        <v>245</v>
      </c>
      <c r="B1731" s="7" t="s">
        <v>3629</v>
      </c>
      <c r="C1731" s="7" t="s">
        <v>2073</v>
      </c>
      <c r="D1731" s="7"/>
      <c r="E1731" s="7" t="s">
        <v>1013</v>
      </c>
      <c r="F1731" s="4" t="n">
        <v>2003</v>
      </c>
      <c r="G1731" s="7" t="s">
        <v>4043</v>
      </c>
    </row>
    <row r="1732" customFormat="false" ht="13.8" hidden="false" customHeight="false" outlineLevel="0" collapsed="false">
      <c r="A1732" s="4" t="s">
        <v>245</v>
      </c>
      <c r="B1732" s="7" t="s">
        <v>3812</v>
      </c>
      <c r="C1732" s="7" t="s">
        <v>24</v>
      </c>
      <c r="D1732" s="7"/>
      <c r="E1732" s="7" t="s">
        <v>1329</v>
      </c>
      <c r="F1732" s="4" t="n">
        <v>2003</v>
      </c>
      <c r="G1732" s="7" t="s">
        <v>4044</v>
      </c>
    </row>
    <row r="1733" customFormat="false" ht="13.8" hidden="false" customHeight="false" outlineLevel="0" collapsed="false">
      <c r="A1733" s="4" t="s">
        <v>245</v>
      </c>
      <c r="B1733" s="7" t="s">
        <v>3414</v>
      </c>
      <c r="C1733" s="7" t="s">
        <v>1154</v>
      </c>
      <c r="D1733" s="7" t="s">
        <v>773</v>
      </c>
      <c r="E1733" s="7" t="s">
        <v>306</v>
      </c>
      <c r="F1733" s="4" t="n">
        <v>2003</v>
      </c>
      <c r="G1733" s="7" t="s">
        <v>4045</v>
      </c>
    </row>
    <row r="1734" customFormat="false" ht="13.8" hidden="false" customHeight="false" outlineLevel="0" collapsed="false">
      <c r="A1734" s="4" t="s">
        <v>245</v>
      </c>
      <c r="B1734" s="7" t="s">
        <v>4046</v>
      </c>
      <c r="C1734" s="7" t="s">
        <v>95</v>
      </c>
      <c r="D1734" s="7" t="s">
        <v>4047</v>
      </c>
      <c r="E1734" s="7" t="s">
        <v>1013</v>
      </c>
      <c r="F1734" s="4" t="n">
        <v>2003</v>
      </c>
      <c r="G1734" s="7" t="s">
        <v>4048</v>
      </c>
    </row>
    <row r="1735" customFormat="false" ht="13.8" hidden="false" customHeight="false" outlineLevel="0" collapsed="false">
      <c r="A1735" s="4" t="s">
        <v>245</v>
      </c>
      <c r="B1735" s="7" t="s">
        <v>4049</v>
      </c>
      <c r="C1735" s="7" t="s">
        <v>4050</v>
      </c>
      <c r="D1735" s="7"/>
      <c r="E1735" s="7" t="s">
        <v>2759</v>
      </c>
      <c r="F1735" s="4" t="n">
        <v>2003</v>
      </c>
      <c r="G1735" s="7" t="s">
        <v>4051</v>
      </c>
    </row>
    <row r="1736" customFormat="false" ht="13.8" hidden="false" customHeight="false" outlineLevel="0" collapsed="false">
      <c r="B1736" s="7" t="s">
        <v>4052</v>
      </c>
      <c r="C1736" s="7" t="s">
        <v>4053</v>
      </c>
      <c r="D1736" s="7" t="s">
        <v>2695</v>
      </c>
      <c r="E1736" s="7" t="s">
        <v>10</v>
      </c>
      <c r="F1736" s="4" t="n">
        <v>2003</v>
      </c>
      <c r="G1736" s="7" t="s">
        <v>4054</v>
      </c>
    </row>
    <row r="1737" customFormat="false" ht="13.8" hidden="false" customHeight="false" outlineLevel="0" collapsed="false">
      <c r="B1737" s="2"/>
      <c r="C1737" s="2"/>
      <c r="D1737" s="7"/>
      <c r="E1737" s="7"/>
    </row>
    <row r="1738" customFormat="false" ht="13.8" hidden="false" customHeight="false" outlineLevel="0" collapsed="false">
      <c r="A1738" s="4" t="s">
        <v>52</v>
      </c>
      <c r="B1738" s="7" t="s">
        <v>179</v>
      </c>
      <c r="C1738" s="7" t="s">
        <v>313</v>
      </c>
      <c r="D1738" s="7" t="s">
        <v>466</v>
      </c>
      <c r="E1738" s="7" t="s">
        <v>2188</v>
      </c>
      <c r="F1738" s="4" t="n">
        <v>2004</v>
      </c>
      <c r="G1738" s="7" t="s">
        <v>4055</v>
      </c>
    </row>
    <row r="1739" customFormat="false" ht="13.8" hidden="false" customHeight="false" outlineLevel="0" collapsed="false">
      <c r="A1739" s="4" t="s">
        <v>52</v>
      </c>
      <c r="B1739" s="7" t="s">
        <v>4056</v>
      </c>
      <c r="C1739" s="7" t="s">
        <v>4057</v>
      </c>
      <c r="D1739" s="7"/>
      <c r="E1739" s="7" t="s">
        <v>1135</v>
      </c>
      <c r="F1739" s="4" t="n">
        <v>2004</v>
      </c>
      <c r="G1739" s="7" t="s">
        <v>4058</v>
      </c>
    </row>
    <row r="1740" customFormat="false" ht="13.8" hidden="false" customHeight="false" outlineLevel="0" collapsed="false">
      <c r="A1740" s="4" t="s">
        <v>52</v>
      </c>
      <c r="B1740" s="7" t="s">
        <v>4059</v>
      </c>
      <c r="C1740" s="7" t="s">
        <v>4060</v>
      </c>
      <c r="D1740" s="7" t="s">
        <v>1278</v>
      </c>
      <c r="E1740" s="7" t="s">
        <v>3465</v>
      </c>
      <c r="F1740" s="4" t="n">
        <v>2004</v>
      </c>
      <c r="G1740" s="7" t="s">
        <v>4061</v>
      </c>
    </row>
    <row r="1741" customFormat="false" ht="13.8" hidden="false" customHeight="false" outlineLevel="0" collapsed="false">
      <c r="A1741" s="4" t="s">
        <v>52</v>
      </c>
      <c r="B1741" s="7" t="s">
        <v>4062</v>
      </c>
      <c r="C1741" s="7" t="s">
        <v>409</v>
      </c>
      <c r="D1741" s="7" t="s">
        <v>417</v>
      </c>
      <c r="E1741" s="7" t="s">
        <v>1418</v>
      </c>
      <c r="F1741" s="4" t="n">
        <v>2004</v>
      </c>
      <c r="G1741" s="7" t="s">
        <v>4063</v>
      </c>
    </row>
    <row r="1742" customFormat="false" ht="13.8" hidden="false" customHeight="false" outlineLevel="0" collapsed="false">
      <c r="A1742" s="4" t="s">
        <v>52</v>
      </c>
      <c r="B1742" s="7" t="s">
        <v>4064</v>
      </c>
      <c r="C1742" s="7" t="s">
        <v>1110</v>
      </c>
      <c r="D1742" s="7" t="s">
        <v>619</v>
      </c>
      <c r="E1742" s="7" t="s">
        <v>4020</v>
      </c>
      <c r="F1742" s="4" t="n">
        <v>2004</v>
      </c>
      <c r="G1742" s="7" t="s">
        <v>4065</v>
      </c>
    </row>
    <row r="1743" customFormat="false" ht="13.8" hidden="false" customHeight="false" outlineLevel="0" collapsed="false">
      <c r="A1743" s="4" t="s">
        <v>52</v>
      </c>
      <c r="B1743" s="7" t="s">
        <v>4066</v>
      </c>
      <c r="C1743" s="7" t="s">
        <v>2586</v>
      </c>
      <c r="D1743" s="7" t="s">
        <v>881</v>
      </c>
      <c r="E1743" s="7" t="s">
        <v>3636</v>
      </c>
      <c r="F1743" s="4" t="n">
        <v>2004</v>
      </c>
      <c r="G1743" s="7" t="s">
        <v>4067</v>
      </c>
    </row>
    <row r="1744" customFormat="false" ht="13.8" hidden="false" customHeight="false" outlineLevel="0" collapsed="false">
      <c r="A1744" s="4" t="s">
        <v>52</v>
      </c>
      <c r="B1744" s="7" t="s">
        <v>3831</v>
      </c>
      <c r="C1744" s="7" t="s">
        <v>409</v>
      </c>
      <c r="D1744" s="7" t="s">
        <v>773</v>
      </c>
      <c r="E1744" s="7" t="s">
        <v>306</v>
      </c>
      <c r="F1744" s="4" t="n">
        <v>2004</v>
      </c>
      <c r="G1744" s="7" t="s">
        <v>4068</v>
      </c>
    </row>
    <row r="1745" customFormat="false" ht="13.8" hidden="false" customHeight="false" outlineLevel="0" collapsed="false">
      <c r="A1745" s="4" t="s">
        <v>52</v>
      </c>
      <c r="B1745" s="7" t="s">
        <v>4069</v>
      </c>
      <c r="C1745" s="7" t="s">
        <v>505</v>
      </c>
      <c r="D1745" s="7" t="s">
        <v>17</v>
      </c>
      <c r="E1745" s="7" t="s">
        <v>3636</v>
      </c>
      <c r="F1745" s="4" t="n">
        <v>2004</v>
      </c>
      <c r="G1745" s="7" t="s">
        <v>4070</v>
      </c>
    </row>
    <row r="1746" customFormat="false" ht="13.8" hidden="false" customHeight="false" outlineLevel="0" collapsed="false">
      <c r="A1746" s="4" t="s">
        <v>52</v>
      </c>
      <c r="B1746" s="7" t="s">
        <v>4071</v>
      </c>
      <c r="C1746" s="7" t="s">
        <v>1048</v>
      </c>
      <c r="D1746" s="7" t="s">
        <v>20</v>
      </c>
      <c r="E1746" s="7" t="s">
        <v>2312</v>
      </c>
      <c r="F1746" s="4" t="n">
        <v>2004</v>
      </c>
      <c r="G1746" s="7" t="s">
        <v>4072</v>
      </c>
    </row>
    <row r="1747" customFormat="false" ht="13.8" hidden="false" customHeight="false" outlineLevel="0" collapsed="false">
      <c r="A1747" s="4" t="s">
        <v>52</v>
      </c>
      <c r="B1747" s="7" t="s">
        <v>4073</v>
      </c>
      <c r="C1747" s="7" t="s">
        <v>2634</v>
      </c>
      <c r="D1747" s="7" t="s">
        <v>467</v>
      </c>
      <c r="E1747" s="7" t="s">
        <v>3636</v>
      </c>
      <c r="F1747" s="4" t="n">
        <v>2004</v>
      </c>
      <c r="G1747" s="7" t="s">
        <v>4074</v>
      </c>
    </row>
    <row r="1748" customFormat="false" ht="13.8" hidden="false" customHeight="false" outlineLevel="0" collapsed="false">
      <c r="A1748" s="4" t="s">
        <v>52</v>
      </c>
      <c r="B1748" s="7" t="s">
        <v>4075</v>
      </c>
      <c r="C1748" s="7" t="s">
        <v>4076</v>
      </c>
      <c r="D1748" s="7" t="s">
        <v>8</v>
      </c>
      <c r="E1748" s="7" t="s">
        <v>2336</v>
      </c>
      <c r="F1748" s="4" t="n">
        <v>2004</v>
      </c>
      <c r="G1748" s="7" t="s">
        <v>4077</v>
      </c>
    </row>
    <row r="1749" customFormat="false" ht="13.8" hidden="false" customHeight="false" outlineLevel="0" collapsed="false">
      <c r="A1749" s="4" t="s">
        <v>52</v>
      </c>
      <c r="B1749" s="7" t="s">
        <v>3282</v>
      </c>
      <c r="C1749" s="7" t="s">
        <v>4078</v>
      </c>
      <c r="D1749" s="7"/>
      <c r="E1749" s="7" t="s">
        <v>1054</v>
      </c>
      <c r="F1749" s="4" t="n">
        <v>2004</v>
      </c>
      <c r="G1749" s="7" t="s">
        <v>4079</v>
      </c>
    </row>
    <row r="1750" customFormat="false" ht="13.8" hidden="false" customHeight="false" outlineLevel="0" collapsed="false">
      <c r="A1750" s="4" t="s">
        <v>52</v>
      </c>
      <c r="B1750" s="7" t="s">
        <v>1423</v>
      </c>
      <c r="C1750" s="7" t="s">
        <v>4080</v>
      </c>
      <c r="D1750" s="7"/>
      <c r="E1750" s="7" t="s">
        <v>3170</v>
      </c>
      <c r="F1750" s="4" t="n">
        <v>2004</v>
      </c>
      <c r="G1750" s="7" t="s">
        <v>4081</v>
      </c>
    </row>
    <row r="1751" customFormat="false" ht="13.8" hidden="false" customHeight="false" outlineLevel="0" collapsed="false">
      <c r="A1751" s="4" t="s">
        <v>52</v>
      </c>
      <c r="B1751" s="7" t="s">
        <v>549</v>
      </c>
      <c r="C1751" s="7" t="s">
        <v>4082</v>
      </c>
      <c r="D1751" s="7" t="s">
        <v>4083</v>
      </c>
      <c r="E1751" s="7" t="s">
        <v>1418</v>
      </c>
      <c r="F1751" s="4" t="n">
        <v>2004</v>
      </c>
      <c r="G1751" s="7" t="s">
        <v>4084</v>
      </c>
    </row>
    <row r="1752" customFormat="false" ht="13.8" hidden="false" customHeight="false" outlineLevel="0" collapsed="false">
      <c r="A1752" s="4" t="s">
        <v>52</v>
      </c>
      <c r="B1752" s="7" t="s">
        <v>4085</v>
      </c>
      <c r="C1752" s="7" t="s">
        <v>3725</v>
      </c>
      <c r="D1752" s="7" t="s">
        <v>881</v>
      </c>
      <c r="E1752" s="7" t="s">
        <v>3170</v>
      </c>
      <c r="F1752" s="4" t="n">
        <v>2004</v>
      </c>
      <c r="G1752" s="7" t="s">
        <v>4086</v>
      </c>
    </row>
    <row r="1753" customFormat="false" ht="13.8" hidden="false" customHeight="false" outlineLevel="0" collapsed="false">
      <c r="A1753" s="4" t="s">
        <v>52</v>
      </c>
      <c r="B1753" s="7" t="s">
        <v>4087</v>
      </c>
      <c r="C1753" s="7" t="s">
        <v>2586</v>
      </c>
      <c r="D1753" s="7" t="s">
        <v>881</v>
      </c>
      <c r="E1753" s="7" t="s">
        <v>2773</v>
      </c>
      <c r="F1753" s="4" t="n">
        <v>2004</v>
      </c>
      <c r="G1753" s="7" t="s">
        <v>4088</v>
      </c>
    </row>
    <row r="1754" customFormat="false" ht="13.8" hidden="false" customHeight="false" outlineLevel="0" collapsed="false">
      <c r="A1754" s="4" t="s">
        <v>52</v>
      </c>
      <c r="B1754" s="7" t="s">
        <v>4089</v>
      </c>
      <c r="C1754" s="7" t="s">
        <v>1318</v>
      </c>
      <c r="D1754" s="7" t="s">
        <v>466</v>
      </c>
      <c r="E1754" s="7" t="s">
        <v>4013</v>
      </c>
      <c r="F1754" s="4" t="n">
        <v>2004</v>
      </c>
      <c r="G1754" s="7" t="s">
        <v>4090</v>
      </c>
    </row>
    <row r="1755" customFormat="false" ht="13.8" hidden="false" customHeight="false" outlineLevel="0" collapsed="false">
      <c r="A1755" s="4" t="s">
        <v>52</v>
      </c>
      <c r="B1755" s="7" t="s">
        <v>1500</v>
      </c>
      <c r="C1755" s="7" t="s">
        <v>4091</v>
      </c>
      <c r="D1755" s="7"/>
      <c r="E1755" s="7" t="s">
        <v>1576</v>
      </c>
      <c r="F1755" s="4" t="n">
        <v>2004</v>
      </c>
      <c r="G1755" s="7" t="s">
        <v>4092</v>
      </c>
    </row>
    <row r="1756" customFormat="false" ht="13.8" hidden="false" customHeight="false" outlineLevel="0" collapsed="false">
      <c r="A1756" s="4" t="s">
        <v>52</v>
      </c>
      <c r="B1756" s="7" t="s">
        <v>4093</v>
      </c>
      <c r="C1756" s="7" t="s">
        <v>2363</v>
      </c>
      <c r="D1756" s="7" t="s">
        <v>2807</v>
      </c>
      <c r="E1756" s="7" t="s">
        <v>1694</v>
      </c>
      <c r="F1756" s="4" t="n">
        <v>2004</v>
      </c>
      <c r="G1756" s="7" t="s">
        <v>4094</v>
      </c>
    </row>
    <row r="1757" customFormat="false" ht="13.8" hidden="false" customHeight="false" outlineLevel="0" collapsed="false">
      <c r="A1757" s="4" t="s">
        <v>52</v>
      </c>
      <c r="B1757" s="7" t="s">
        <v>4095</v>
      </c>
      <c r="C1757" s="7" t="s">
        <v>4096</v>
      </c>
      <c r="D1757" s="7" t="s">
        <v>487</v>
      </c>
      <c r="E1757" s="7" t="s">
        <v>306</v>
      </c>
      <c r="F1757" s="4" t="n">
        <v>2004</v>
      </c>
      <c r="G1757" s="7" t="s">
        <v>4097</v>
      </c>
    </row>
    <row r="1758" customFormat="false" ht="13.8" hidden="false" customHeight="false" outlineLevel="0" collapsed="false">
      <c r="A1758" s="4" t="s">
        <v>52</v>
      </c>
      <c r="B1758" s="7" t="s">
        <v>4098</v>
      </c>
      <c r="C1758" s="7" t="s">
        <v>3006</v>
      </c>
      <c r="D1758" s="7"/>
      <c r="E1758" s="7" t="s">
        <v>3332</v>
      </c>
      <c r="F1758" s="4" t="n">
        <v>2004</v>
      </c>
      <c r="G1758" s="7" t="s">
        <v>4099</v>
      </c>
    </row>
    <row r="1759" customFormat="false" ht="13.8" hidden="false" customHeight="false" outlineLevel="0" collapsed="false">
      <c r="A1759" s="4" t="s">
        <v>52</v>
      </c>
      <c r="B1759" s="7" t="s">
        <v>1513</v>
      </c>
      <c r="C1759" s="7" t="s">
        <v>2565</v>
      </c>
      <c r="D1759" s="7" t="s">
        <v>463</v>
      </c>
      <c r="E1759" s="7" t="s">
        <v>798</v>
      </c>
      <c r="F1759" s="4" t="n">
        <v>2004</v>
      </c>
      <c r="G1759" s="7" t="s">
        <v>4100</v>
      </c>
    </row>
    <row r="1760" customFormat="false" ht="13.8" hidden="false" customHeight="false" outlineLevel="0" collapsed="false">
      <c r="A1760" s="4" t="s">
        <v>52</v>
      </c>
      <c r="B1760" s="7" t="s">
        <v>4101</v>
      </c>
      <c r="C1760" s="7" t="s">
        <v>4102</v>
      </c>
      <c r="D1760" s="7" t="s">
        <v>435</v>
      </c>
      <c r="E1760" s="7" t="s">
        <v>4103</v>
      </c>
      <c r="F1760" s="4" t="n">
        <v>2004</v>
      </c>
      <c r="G1760" s="7" t="s">
        <v>4104</v>
      </c>
    </row>
    <row r="1761" customFormat="false" ht="13.8" hidden="false" customHeight="false" outlineLevel="0" collapsed="false">
      <c r="A1761" s="4" t="s">
        <v>52</v>
      </c>
      <c r="B1761" s="7" t="s">
        <v>4105</v>
      </c>
      <c r="C1761" s="7" t="s">
        <v>895</v>
      </c>
      <c r="D1761" s="7" t="s">
        <v>239</v>
      </c>
      <c r="E1761" s="7" t="s">
        <v>798</v>
      </c>
      <c r="F1761" s="4" t="n">
        <v>2004</v>
      </c>
      <c r="G1761" s="7" t="s">
        <v>4106</v>
      </c>
    </row>
    <row r="1762" customFormat="false" ht="13.8" hidden="false" customHeight="false" outlineLevel="0" collapsed="false">
      <c r="A1762" s="4" t="s">
        <v>52</v>
      </c>
      <c r="B1762" s="7" t="s">
        <v>4107</v>
      </c>
      <c r="C1762" s="7" t="s">
        <v>1593</v>
      </c>
      <c r="D1762" s="7" t="s">
        <v>1676</v>
      </c>
      <c r="E1762" s="7" t="s">
        <v>2583</v>
      </c>
      <c r="F1762" s="4" t="n">
        <v>2004</v>
      </c>
      <c r="G1762" s="7" t="s">
        <v>4108</v>
      </c>
    </row>
    <row r="1763" customFormat="false" ht="13.8" hidden="false" customHeight="false" outlineLevel="0" collapsed="false">
      <c r="A1763" s="4" t="s">
        <v>52</v>
      </c>
      <c r="B1763" s="7" t="s">
        <v>283</v>
      </c>
      <c r="C1763" s="7" t="s">
        <v>1676</v>
      </c>
      <c r="D1763" s="7" t="s">
        <v>552</v>
      </c>
      <c r="E1763" s="7" t="s">
        <v>2583</v>
      </c>
      <c r="F1763" s="4" t="n">
        <v>2004</v>
      </c>
      <c r="G1763" s="7" t="s">
        <v>4109</v>
      </c>
    </row>
    <row r="1764" customFormat="false" ht="13.8" hidden="false" customHeight="false" outlineLevel="0" collapsed="false">
      <c r="A1764" s="4" t="s">
        <v>52</v>
      </c>
      <c r="B1764" s="7" t="s">
        <v>4110</v>
      </c>
      <c r="C1764" s="7" t="s">
        <v>2136</v>
      </c>
      <c r="D1764" s="7"/>
      <c r="E1764" s="7" t="s">
        <v>3170</v>
      </c>
      <c r="F1764" s="4" t="n">
        <v>2004</v>
      </c>
      <c r="G1764" s="7" t="s">
        <v>4111</v>
      </c>
    </row>
    <row r="1765" customFormat="false" ht="13.8" hidden="false" customHeight="false" outlineLevel="0" collapsed="false">
      <c r="A1765" s="4" t="s">
        <v>52</v>
      </c>
      <c r="B1765" s="7" t="s">
        <v>4112</v>
      </c>
      <c r="C1765" s="7" t="s">
        <v>4113</v>
      </c>
      <c r="D1765" s="7" t="s">
        <v>2834</v>
      </c>
      <c r="E1765" s="7" t="s">
        <v>3332</v>
      </c>
      <c r="F1765" s="4" t="n">
        <v>2004</v>
      </c>
      <c r="G1765" s="7" t="s">
        <v>4114</v>
      </c>
    </row>
    <row r="1766" customFormat="false" ht="13.8" hidden="false" customHeight="false" outlineLevel="0" collapsed="false">
      <c r="A1766" s="4" t="s">
        <v>52</v>
      </c>
      <c r="B1766" s="7" t="s">
        <v>4115</v>
      </c>
      <c r="C1766" s="7" t="s">
        <v>4116</v>
      </c>
      <c r="D1766" s="7" t="s">
        <v>4117</v>
      </c>
      <c r="E1766" s="7" t="s">
        <v>1168</v>
      </c>
      <c r="F1766" s="4" t="n">
        <v>2004</v>
      </c>
      <c r="G1766" s="7" t="s">
        <v>4118</v>
      </c>
    </row>
    <row r="1767" customFormat="false" ht="13.8" hidden="false" customHeight="false" outlineLevel="0" collapsed="false">
      <c r="A1767" s="4" t="s">
        <v>52</v>
      </c>
      <c r="B1767" s="7" t="s">
        <v>627</v>
      </c>
      <c r="C1767" s="7" t="s">
        <v>4119</v>
      </c>
      <c r="D1767" s="7" t="s">
        <v>922</v>
      </c>
      <c r="E1767" s="7" t="s">
        <v>3307</v>
      </c>
      <c r="F1767" s="4" t="n">
        <v>2004</v>
      </c>
      <c r="G1767" s="7" t="s">
        <v>4120</v>
      </c>
    </row>
    <row r="1768" customFormat="false" ht="13.8" hidden="false" customHeight="false" outlineLevel="0" collapsed="false">
      <c r="A1768" s="4" t="s">
        <v>52</v>
      </c>
      <c r="B1768" s="7" t="s">
        <v>1113</v>
      </c>
      <c r="C1768" s="7" t="s">
        <v>1318</v>
      </c>
      <c r="D1768" s="7" t="s">
        <v>1898</v>
      </c>
      <c r="E1768" s="7" t="s">
        <v>3801</v>
      </c>
      <c r="F1768" s="4" t="n">
        <v>2004</v>
      </c>
      <c r="G1768" s="7" t="s">
        <v>4121</v>
      </c>
    </row>
    <row r="1769" customFormat="false" ht="13.8" hidden="false" customHeight="false" outlineLevel="0" collapsed="false">
      <c r="A1769" s="4" t="s">
        <v>52</v>
      </c>
      <c r="B1769" s="7" t="s">
        <v>4122</v>
      </c>
      <c r="C1769" s="7" t="s">
        <v>593</v>
      </c>
      <c r="D1769" s="7" t="s">
        <v>4123</v>
      </c>
      <c r="E1769" s="7" t="s">
        <v>3636</v>
      </c>
      <c r="F1769" s="4" t="n">
        <v>2004</v>
      </c>
      <c r="G1769" s="7" t="s">
        <v>4124</v>
      </c>
    </row>
    <row r="1770" customFormat="false" ht="13.8" hidden="false" customHeight="false" outlineLevel="0" collapsed="false">
      <c r="A1770" s="4" t="s">
        <v>52</v>
      </c>
      <c r="B1770" s="7" t="s">
        <v>4125</v>
      </c>
      <c r="C1770" s="7" t="s">
        <v>101</v>
      </c>
      <c r="D1770" s="7" t="s">
        <v>773</v>
      </c>
      <c r="E1770" s="7" t="s">
        <v>3332</v>
      </c>
      <c r="F1770" s="4" t="n">
        <v>2004</v>
      </c>
      <c r="G1770" s="7" t="s">
        <v>4126</v>
      </c>
    </row>
    <row r="1771" customFormat="false" ht="13.8" hidden="false" customHeight="false" outlineLevel="0" collapsed="false">
      <c r="A1771" s="4" t="s">
        <v>52</v>
      </c>
      <c r="B1771" s="7" t="s">
        <v>4127</v>
      </c>
      <c r="C1771" s="7" t="s">
        <v>238</v>
      </c>
      <c r="D1771" s="7" t="s">
        <v>417</v>
      </c>
      <c r="E1771" s="7" t="s">
        <v>2176</v>
      </c>
      <c r="F1771" s="4" t="n">
        <v>2004</v>
      </c>
      <c r="G1771" s="7" t="s">
        <v>4128</v>
      </c>
    </row>
    <row r="1772" customFormat="false" ht="13.8" hidden="false" customHeight="false" outlineLevel="0" collapsed="false">
      <c r="A1772" s="4" t="s">
        <v>52</v>
      </c>
      <c r="B1772" s="7" t="s">
        <v>4129</v>
      </c>
      <c r="C1772" s="7" t="s">
        <v>1278</v>
      </c>
      <c r="D1772" s="7" t="s">
        <v>165</v>
      </c>
      <c r="E1772" s="7" t="s">
        <v>343</v>
      </c>
      <c r="F1772" s="4" t="n">
        <v>2004</v>
      </c>
      <c r="G1772" s="7" t="s">
        <v>4130</v>
      </c>
    </row>
    <row r="1773" customFormat="false" ht="13.8" hidden="false" customHeight="false" outlineLevel="0" collapsed="false">
      <c r="A1773" s="4" t="s">
        <v>52</v>
      </c>
      <c r="B1773" s="7" t="s">
        <v>4131</v>
      </c>
      <c r="C1773" s="7" t="s">
        <v>1510</v>
      </c>
      <c r="D1773" s="7" t="s">
        <v>109</v>
      </c>
      <c r="E1773" s="7" t="s">
        <v>3170</v>
      </c>
      <c r="F1773" s="4" t="n">
        <v>2004</v>
      </c>
      <c r="G1773" s="7" t="s">
        <v>4132</v>
      </c>
    </row>
    <row r="1774" customFormat="false" ht="13.8" hidden="false" customHeight="false" outlineLevel="0" collapsed="false">
      <c r="A1774" s="4" t="s">
        <v>52</v>
      </c>
      <c r="B1774" s="7" t="s">
        <v>4133</v>
      </c>
      <c r="C1774" s="7" t="s">
        <v>4134</v>
      </c>
      <c r="D1774" s="7"/>
      <c r="E1774" s="7" t="s">
        <v>2759</v>
      </c>
      <c r="F1774" s="4" t="n">
        <v>2004</v>
      </c>
      <c r="G1774" s="7" t="s">
        <v>4135</v>
      </c>
    </row>
    <row r="1775" customFormat="false" ht="13.8" hidden="false" customHeight="false" outlineLevel="0" collapsed="false">
      <c r="A1775" s="4" t="s">
        <v>52</v>
      </c>
      <c r="B1775" s="7" t="s">
        <v>868</v>
      </c>
      <c r="C1775" s="7" t="s">
        <v>4080</v>
      </c>
      <c r="D1775" s="7" t="s">
        <v>487</v>
      </c>
      <c r="E1775" s="7" t="s">
        <v>306</v>
      </c>
      <c r="F1775" s="4" t="n">
        <v>2004</v>
      </c>
      <c r="G1775" s="7" t="s">
        <v>4136</v>
      </c>
    </row>
    <row r="1776" customFormat="false" ht="13.8" hidden="false" customHeight="false" outlineLevel="0" collapsed="false">
      <c r="A1776" s="4" t="s">
        <v>52</v>
      </c>
      <c r="B1776" s="7" t="s">
        <v>4137</v>
      </c>
      <c r="C1776" s="7" t="s">
        <v>2136</v>
      </c>
      <c r="D1776" s="7" t="s">
        <v>1191</v>
      </c>
      <c r="E1776" s="7" t="s">
        <v>3332</v>
      </c>
      <c r="F1776" s="4" t="n">
        <v>2004</v>
      </c>
      <c r="G1776" s="7" t="s">
        <v>4138</v>
      </c>
    </row>
    <row r="1777" customFormat="false" ht="13.8" hidden="false" customHeight="false" outlineLevel="0" collapsed="false">
      <c r="A1777" s="4" t="s">
        <v>52</v>
      </c>
      <c r="B1777" s="7" t="s">
        <v>4139</v>
      </c>
      <c r="C1777" s="7" t="s">
        <v>4140</v>
      </c>
      <c r="D1777" s="7" t="s">
        <v>1154</v>
      </c>
      <c r="E1777" s="7" t="s">
        <v>3027</v>
      </c>
      <c r="F1777" s="4" t="n">
        <v>2004</v>
      </c>
      <c r="G1777" s="7" t="s">
        <v>4141</v>
      </c>
    </row>
    <row r="1778" customFormat="false" ht="13.8" hidden="false" customHeight="false" outlineLevel="0" collapsed="false">
      <c r="A1778" s="4" t="s">
        <v>52</v>
      </c>
      <c r="B1778" s="7" t="s">
        <v>4142</v>
      </c>
      <c r="C1778" s="7" t="s">
        <v>4143</v>
      </c>
      <c r="D1778" s="7"/>
      <c r="E1778" s="7" t="s">
        <v>1054</v>
      </c>
      <c r="F1778" s="4" t="n">
        <v>2004</v>
      </c>
      <c r="G1778" s="7" t="s">
        <v>4144</v>
      </c>
    </row>
    <row r="1779" customFormat="false" ht="13.8" hidden="false" customHeight="false" outlineLevel="0" collapsed="false">
      <c r="A1779" s="4" t="s">
        <v>52</v>
      </c>
      <c r="B1779" s="7" t="s">
        <v>4145</v>
      </c>
      <c r="C1779" s="7" t="s">
        <v>151</v>
      </c>
      <c r="D1779" s="7" t="s">
        <v>101</v>
      </c>
      <c r="E1779" s="7" t="s">
        <v>3465</v>
      </c>
      <c r="F1779" s="4" t="n">
        <v>2004</v>
      </c>
      <c r="G1779" s="7" t="s">
        <v>4146</v>
      </c>
    </row>
    <row r="1780" customFormat="false" ht="13.8" hidden="false" customHeight="false" outlineLevel="0" collapsed="false">
      <c r="A1780" s="4" t="s">
        <v>52</v>
      </c>
      <c r="B1780" s="7" t="s">
        <v>4147</v>
      </c>
      <c r="C1780" s="7" t="s">
        <v>4148</v>
      </c>
      <c r="D1780" s="7" t="s">
        <v>467</v>
      </c>
      <c r="E1780" s="7" t="s">
        <v>2759</v>
      </c>
      <c r="F1780" s="4" t="n">
        <v>2004</v>
      </c>
      <c r="G1780" s="7" t="s">
        <v>4149</v>
      </c>
    </row>
    <row r="1781" customFormat="false" ht="13.8" hidden="false" customHeight="false" outlineLevel="0" collapsed="false">
      <c r="A1781" s="4" t="s">
        <v>52</v>
      </c>
      <c r="B1781" s="7" t="s">
        <v>4150</v>
      </c>
      <c r="C1781" s="7" t="s">
        <v>4151</v>
      </c>
      <c r="D1781" s="7" t="s">
        <v>4152</v>
      </c>
      <c r="E1781" s="7" t="s">
        <v>2583</v>
      </c>
      <c r="F1781" s="4" t="n">
        <v>2004</v>
      </c>
      <c r="G1781" s="7" t="s">
        <v>4153</v>
      </c>
    </row>
    <row r="1782" customFormat="false" ht="13.8" hidden="false" customHeight="false" outlineLevel="0" collapsed="false">
      <c r="A1782" s="4" t="s">
        <v>52</v>
      </c>
      <c r="B1782" s="7" t="s">
        <v>4154</v>
      </c>
      <c r="C1782" s="7" t="s">
        <v>4155</v>
      </c>
      <c r="D1782" s="7"/>
      <c r="E1782" s="7" t="s">
        <v>3636</v>
      </c>
      <c r="F1782" s="4" t="n">
        <v>2004</v>
      </c>
      <c r="G1782" s="7" t="s">
        <v>4156</v>
      </c>
    </row>
    <row r="1783" customFormat="false" ht="13.8" hidden="false" customHeight="false" outlineLevel="0" collapsed="false">
      <c r="A1783" s="4" t="s">
        <v>52</v>
      </c>
      <c r="B1783" s="7" t="s">
        <v>660</v>
      </c>
      <c r="C1783" s="7" t="s">
        <v>3600</v>
      </c>
      <c r="D1783" s="7" t="s">
        <v>168</v>
      </c>
      <c r="E1783" s="7" t="s">
        <v>2773</v>
      </c>
      <c r="F1783" s="4" t="n">
        <v>2004</v>
      </c>
      <c r="G1783" s="7" t="s">
        <v>4157</v>
      </c>
    </row>
    <row r="1784" customFormat="false" ht="13.8" hidden="false" customHeight="false" outlineLevel="0" collapsed="false">
      <c r="A1784" s="4" t="s">
        <v>52</v>
      </c>
      <c r="B1784" s="7" t="s">
        <v>4158</v>
      </c>
      <c r="C1784" s="7" t="s">
        <v>4159</v>
      </c>
      <c r="D1784" s="7"/>
      <c r="E1784" s="7" t="s">
        <v>1054</v>
      </c>
      <c r="F1784" s="4" t="n">
        <v>2004</v>
      </c>
      <c r="G1784" s="7" t="s">
        <v>4160</v>
      </c>
    </row>
    <row r="1785" customFormat="false" ht="13.8" hidden="false" customHeight="false" outlineLevel="0" collapsed="false">
      <c r="A1785" s="4" t="s">
        <v>245</v>
      </c>
      <c r="B1785" s="7" t="s">
        <v>3274</v>
      </c>
      <c r="C1785" s="7" t="s">
        <v>2568</v>
      </c>
      <c r="D1785" s="7" t="s">
        <v>1191</v>
      </c>
      <c r="E1785" s="7" t="s">
        <v>1168</v>
      </c>
      <c r="F1785" s="4" t="n">
        <v>2004</v>
      </c>
      <c r="G1785" s="7" t="s">
        <v>4161</v>
      </c>
    </row>
    <row r="1786" customFormat="false" ht="13.8" hidden="false" customHeight="false" outlineLevel="0" collapsed="false">
      <c r="A1786" s="4" t="s">
        <v>245</v>
      </c>
      <c r="B1786" s="7" t="s">
        <v>4162</v>
      </c>
      <c r="C1786" s="7" t="s">
        <v>2038</v>
      </c>
      <c r="D1786" s="7"/>
      <c r="E1786" s="7" t="s">
        <v>4163</v>
      </c>
      <c r="F1786" s="4" t="n">
        <v>2004</v>
      </c>
      <c r="G1786" s="7" t="s">
        <v>4164</v>
      </c>
    </row>
    <row r="1787" customFormat="false" ht="13.8" hidden="false" customHeight="false" outlineLevel="0" collapsed="false">
      <c r="A1787" s="4" t="s">
        <v>245</v>
      </c>
      <c r="B1787" s="7" t="s">
        <v>4165</v>
      </c>
      <c r="C1787" s="7" t="s">
        <v>4166</v>
      </c>
      <c r="D1787" s="7" t="s">
        <v>4167</v>
      </c>
      <c r="E1787" s="7" t="s">
        <v>1013</v>
      </c>
      <c r="F1787" s="4" t="n">
        <v>2004</v>
      </c>
      <c r="G1787" s="7" t="s">
        <v>4168</v>
      </c>
    </row>
    <row r="1788" customFormat="false" ht="13.8" hidden="false" customHeight="false" outlineLevel="0" collapsed="false">
      <c r="A1788" s="4" t="s">
        <v>245</v>
      </c>
      <c r="B1788" s="7" t="s">
        <v>4169</v>
      </c>
      <c r="C1788" s="7" t="s">
        <v>1722</v>
      </c>
      <c r="D1788" s="7" t="s">
        <v>881</v>
      </c>
      <c r="E1788" s="7" t="s">
        <v>1013</v>
      </c>
      <c r="F1788" s="4" t="n">
        <v>2004</v>
      </c>
      <c r="G1788" s="7" t="s">
        <v>4170</v>
      </c>
    </row>
    <row r="1789" customFormat="false" ht="13.8" hidden="false" customHeight="false" outlineLevel="0" collapsed="false">
      <c r="A1789" s="4" t="s">
        <v>245</v>
      </c>
      <c r="B1789" s="7" t="s">
        <v>4171</v>
      </c>
      <c r="C1789" s="7" t="s">
        <v>1190</v>
      </c>
      <c r="D1789" s="7" t="s">
        <v>773</v>
      </c>
      <c r="E1789" s="7" t="s">
        <v>4172</v>
      </c>
      <c r="F1789" s="4" t="n">
        <v>2004</v>
      </c>
      <c r="G1789" s="7" t="s">
        <v>4173</v>
      </c>
    </row>
    <row r="1790" customFormat="false" ht="13.8" hidden="false" customHeight="false" outlineLevel="0" collapsed="false">
      <c r="B1790" s="2"/>
      <c r="C1790" s="2"/>
      <c r="D1790" s="7"/>
      <c r="E1790" s="7"/>
    </row>
    <row r="1791" customFormat="false" ht="13.8" hidden="false" customHeight="false" outlineLevel="0" collapsed="false">
      <c r="A1791" s="4" t="s">
        <v>52</v>
      </c>
      <c r="B1791" s="7" t="s">
        <v>4174</v>
      </c>
      <c r="C1791" s="7" t="s">
        <v>4175</v>
      </c>
      <c r="D1791" s="7" t="s">
        <v>881</v>
      </c>
      <c r="E1791" s="7" t="s">
        <v>3826</v>
      </c>
      <c r="F1791" s="4" t="n">
        <v>2005</v>
      </c>
      <c r="G1791" s="7" t="s">
        <v>4176</v>
      </c>
    </row>
    <row r="1792" customFormat="false" ht="13.8" hidden="false" customHeight="false" outlineLevel="0" collapsed="false">
      <c r="A1792" s="4" t="s">
        <v>52</v>
      </c>
      <c r="B1792" s="7" t="s">
        <v>4177</v>
      </c>
      <c r="C1792" s="7" t="s">
        <v>2845</v>
      </c>
      <c r="D1792" s="7" t="s">
        <v>4178</v>
      </c>
      <c r="E1792" s="7" t="s">
        <v>3170</v>
      </c>
      <c r="F1792" s="4" t="n">
        <v>2005</v>
      </c>
      <c r="G1792" s="7" t="s">
        <v>4179</v>
      </c>
    </row>
    <row r="1793" customFormat="false" ht="13.8" hidden="false" customHeight="false" outlineLevel="0" collapsed="false">
      <c r="A1793" s="4" t="s">
        <v>52</v>
      </c>
      <c r="B1793" s="7" t="s">
        <v>872</v>
      </c>
      <c r="C1793" s="7" t="s">
        <v>4180</v>
      </c>
      <c r="D1793" s="7" t="s">
        <v>109</v>
      </c>
      <c r="E1793" s="7" t="s">
        <v>4181</v>
      </c>
      <c r="F1793" s="4" t="n">
        <v>2005</v>
      </c>
      <c r="G1793" s="7" t="s">
        <v>4182</v>
      </c>
    </row>
    <row r="1794" customFormat="false" ht="13.8" hidden="false" customHeight="false" outlineLevel="0" collapsed="false">
      <c r="A1794" s="4" t="s">
        <v>52</v>
      </c>
      <c r="B1794" s="7" t="s">
        <v>4183</v>
      </c>
      <c r="C1794" s="7" t="s">
        <v>3122</v>
      </c>
      <c r="D1794" s="7" t="s">
        <v>3361</v>
      </c>
      <c r="E1794" s="7" t="s">
        <v>2773</v>
      </c>
      <c r="F1794" s="4" t="n">
        <v>2005</v>
      </c>
      <c r="G1794" s="7" t="s">
        <v>4184</v>
      </c>
    </row>
    <row r="1795" customFormat="false" ht="13.8" hidden="false" customHeight="false" outlineLevel="0" collapsed="false">
      <c r="A1795" s="4" t="s">
        <v>52</v>
      </c>
      <c r="B1795" s="7" t="s">
        <v>4185</v>
      </c>
      <c r="C1795" s="7" t="s">
        <v>2240</v>
      </c>
      <c r="D1795" s="7" t="s">
        <v>417</v>
      </c>
      <c r="E1795" s="7" t="s">
        <v>3826</v>
      </c>
      <c r="F1795" s="4" t="n">
        <v>2005</v>
      </c>
      <c r="G1795" s="7" t="s">
        <v>4186</v>
      </c>
    </row>
    <row r="1796" customFormat="false" ht="13.8" hidden="false" customHeight="false" outlineLevel="0" collapsed="false">
      <c r="A1796" s="4" t="s">
        <v>52</v>
      </c>
      <c r="B1796" s="7" t="s">
        <v>4187</v>
      </c>
      <c r="C1796" s="7" t="s">
        <v>4188</v>
      </c>
      <c r="D1796" s="7" t="s">
        <v>463</v>
      </c>
      <c r="E1796" s="7" t="s">
        <v>1854</v>
      </c>
      <c r="F1796" s="4" t="n">
        <v>2005</v>
      </c>
      <c r="G1796" s="7" t="s">
        <v>4189</v>
      </c>
    </row>
    <row r="1797" customFormat="false" ht="13.8" hidden="false" customHeight="false" outlineLevel="0" collapsed="false">
      <c r="A1797" s="4" t="s">
        <v>52</v>
      </c>
      <c r="B1797" s="7" t="s">
        <v>1013</v>
      </c>
      <c r="C1797" s="7" t="s">
        <v>4190</v>
      </c>
      <c r="D1797" s="7" t="s">
        <v>552</v>
      </c>
      <c r="E1797" s="7" t="s">
        <v>3619</v>
      </c>
      <c r="F1797" s="4" t="n">
        <v>2005</v>
      </c>
      <c r="G1797" s="7" t="s">
        <v>4191</v>
      </c>
    </row>
    <row r="1798" customFormat="false" ht="13.8" hidden="false" customHeight="false" outlineLevel="0" collapsed="false">
      <c r="A1798" s="4" t="s">
        <v>52</v>
      </c>
      <c r="B1798" s="7" t="s">
        <v>4192</v>
      </c>
      <c r="C1798" s="7" t="s">
        <v>3122</v>
      </c>
      <c r="D1798" s="7" t="s">
        <v>519</v>
      </c>
      <c r="E1798" s="7" t="s">
        <v>798</v>
      </c>
      <c r="F1798" s="4" t="n">
        <v>2005</v>
      </c>
      <c r="G1798" s="7" t="s">
        <v>4193</v>
      </c>
    </row>
    <row r="1799" customFormat="false" ht="13.8" hidden="false" customHeight="false" outlineLevel="0" collapsed="false">
      <c r="A1799" s="4" t="s">
        <v>52</v>
      </c>
      <c r="B1799" s="7" t="s">
        <v>4194</v>
      </c>
      <c r="C1799" s="7" t="s">
        <v>3682</v>
      </c>
      <c r="D1799" s="7" t="s">
        <v>1176</v>
      </c>
      <c r="E1799" s="7" t="s">
        <v>2583</v>
      </c>
      <c r="F1799" s="4" t="n">
        <v>2005</v>
      </c>
      <c r="G1799" s="7" t="s">
        <v>4195</v>
      </c>
    </row>
    <row r="1800" customFormat="false" ht="13.8" hidden="false" customHeight="false" outlineLevel="0" collapsed="false">
      <c r="A1800" s="4" t="s">
        <v>52</v>
      </c>
      <c r="B1800" s="7" t="s">
        <v>1342</v>
      </c>
      <c r="C1800" s="7" t="s">
        <v>2973</v>
      </c>
      <c r="D1800" s="7"/>
      <c r="E1800" s="7" t="s">
        <v>10</v>
      </c>
      <c r="F1800" s="4" t="n">
        <v>2005</v>
      </c>
      <c r="G1800" s="7" t="s">
        <v>4196</v>
      </c>
    </row>
    <row r="1801" customFormat="false" ht="13.8" hidden="false" customHeight="false" outlineLevel="0" collapsed="false">
      <c r="A1801" s="4" t="s">
        <v>52</v>
      </c>
      <c r="B1801" s="7" t="s">
        <v>4197</v>
      </c>
      <c r="C1801" s="7" t="s">
        <v>593</v>
      </c>
      <c r="D1801" s="7" t="s">
        <v>881</v>
      </c>
      <c r="E1801" s="7" t="s">
        <v>3669</v>
      </c>
      <c r="F1801" s="4" t="n">
        <v>2005</v>
      </c>
      <c r="G1801" s="7" t="s">
        <v>4198</v>
      </c>
    </row>
    <row r="1802" customFormat="false" ht="13.8" hidden="false" customHeight="false" outlineLevel="0" collapsed="false">
      <c r="A1802" s="4" t="s">
        <v>52</v>
      </c>
      <c r="B1802" s="7" t="s">
        <v>4199</v>
      </c>
      <c r="C1802" s="7" t="s">
        <v>2874</v>
      </c>
      <c r="D1802" s="7"/>
      <c r="E1802" s="7" t="s">
        <v>1430</v>
      </c>
      <c r="F1802" s="4" t="n">
        <v>2005</v>
      </c>
      <c r="G1802" s="7" t="s">
        <v>4200</v>
      </c>
    </row>
    <row r="1803" customFormat="false" ht="13.8" hidden="false" customHeight="false" outlineLevel="0" collapsed="false">
      <c r="A1803" s="4" t="s">
        <v>52</v>
      </c>
      <c r="B1803" s="7" t="s">
        <v>4201</v>
      </c>
      <c r="C1803" s="7" t="s">
        <v>4202</v>
      </c>
      <c r="D1803" s="7" t="s">
        <v>417</v>
      </c>
      <c r="E1803" s="7" t="s">
        <v>3307</v>
      </c>
      <c r="F1803" s="4" t="n">
        <v>2005</v>
      </c>
      <c r="G1803" s="7" t="s">
        <v>4203</v>
      </c>
    </row>
    <row r="1804" customFormat="false" ht="13.8" hidden="false" customHeight="false" outlineLevel="0" collapsed="false">
      <c r="A1804" s="4" t="s">
        <v>52</v>
      </c>
      <c r="B1804" s="7" t="s">
        <v>12</v>
      </c>
      <c r="C1804" s="7" t="s">
        <v>1326</v>
      </c>
      <c r="D1804" s="7" t="s">
        <v>1214</v>
      </c>
      <c r="E1804" s="7" t="s">
        <v>3170</v>
      </c>
      <c r="F1804" s="4" t="n">
        <v>2005</v>
      </c>
      <c r="G1804" s="7" t="s">
        <v>4204</v>
      </c>
    </row>
    <row r="1805" customFormat="false" ht="13.8" hidden="false" customHeight="false" outlineLevel="0" collapsed="false">
      <c r="A1805" s="4" t="s">
        <v>52</v>
      </c>
      <c r="B1805" s="7" t="s">
        <v>4205</v>
      </c>
      <c r="C1805" s="7" t="s">
        <v>1715</v>
      </c>
      <c r="D1805" s="7" t="s">
        <v>4206</v>
      </c>
      <c r="E1805" s="7" t="s">
        <v>3234</v>
      </c>
      <c r="F1805" s="4" t="n">
        <v>2005</v>
      </c>
      <c r="G1805" s="7" t="s">
        <v>4207</v>
      </c>
    </row>
    <row r="1806" customFormat="false" ht="13.8" hidden="false" customHeight="false" outlineLevel="0" collapsed="false">
      <c r="A1806" s="4" t="s">
        <v>52</v>
      </c>
      <c r="B1806" s="7" t="s">
        <v>612</v>
      </c>
      <c r="C1806" s="7" t="s">
        <v>868</v>
      </c>
      <c r="D1806" s="7" t="s">
        <v>101</v>
      </c>
      <c r="E1806" s="7" t="s">
        <v>2773</v>
      </c>
      <c r="F1806" s="4" t="n">
        <v>2005</v>
      </c>
      <c r="G1806" s="7" t="s">
        <v>4208</v>
      </c>
    </row>
    <row r="1807" customFormat="false" ht="13.8" hidden="false" customHeight="false" outlineLevel="0" collapsed="false">
      <c r="A1807" s="4" t="s">
        <v>52</v>
      </c>
      <c r="B1807" s="7" t="s">
        <v>2447</v>
      </c>
      <c r="C1807" s="7" t="s">
        <v>4209</v>
      </c>
      <c r="D1807" s="7"/>
      <c r="E1807" s="7" t="s">
        <v>3465</v>
      </c>
      <c r="F1807" s="4" t="n">
        <v>2005</v>
      </c>
      <c r="G1807" s="7" t="s">
        <v>4210</v>
      </c>
    </row>
    <row r="1808" customFormat="false" ht="13.8" hidden="false" customHeight="false" outlineLevel="0" collapsed="false">
      <c r="A1808" s="4" t="s">
        <v>52</v>
      </c>
      <c r="B1808" s="7" t="s">
        <v>4211</v>
      </c>
      <c r="C1808" s="7" t="s">
        <v>4212</v>
      </c>
      <c r="D1808" s="7" t="s">
        <v>552</v>
      </c>
      <c r="E1808" s="7" t="s">
        <v>4213</v>
      </c>
      <c r="F1808" s="4" t="n">
        <v>2005</v>
      </c>
      <c r="G1808" s="7" t="s">
        <v>4214</v>
      </c>
    </row>
    <row r="1809" customFormat="false" ht="13.8" hidden="false" customHeight="false" outlineLevel="0" collapsed="false">
      <c r="A1809" s="4" t="s">
        <v>52</v>
      </c>
      <c r="B1809" s="7" t="s">
        <v>2206</v>
      </c>
      <c r="C1809" s="7" t="s">
        <v>3725</v>
      </c>
      <c r="D1809" s="7"/>
      <c r="E1809" s="7" t="s">
        <v>2312</v>
      </c>
      <c r="F1809" s="4" t="n">
        <v>2005</v>
      </c>
      <c r="G1809" s="7" t="s">
        <v>4215</v>
      </c>
    </row>
    <row r="1810" customFormat="false" ht="13.8" hidden="false" customHeight="false" outlineLevel="0" collapsed="false">
      <c r="A1810" s="4" t="s">
        <v>52</v>
      </c>
      <c r="B1810" s="7" t="s">
        <v>4216</v>
      </c>
      <c r="C1810" s="7" t="s">
        <v>409</v>
      </c>
      <c r="D1810" s="7" t="s">
        <v>4217</v>
      </c>
      <c r="E1810" s="7" t="s">
        <v>2176</v>
      </c>
      <c r="F1810" s="4" t="n">
        <v>2005</v>
      </c>
      <c r="G1810" s="7" t="s">
        <v>4218</v>
      </c>
    </row>
    <row r="1811" customFormat="false" ht="13.8" hidden="false" customHeight="false" outlineLevel="0" collapsed="false">
      <c r="A1811" s="4" t="s">
        <v>52</v>
      </c>
      <c r="B1811" s="7" t="s">
        <v>4219</v>
      </c>
      <c r="C1811" s="7" t="s">
        <v>101</v>
      </c>
      <c r="D1811" s="7" t="s">
        <v>8</v>
      </c>
      <c r="E1811" s="7" t="s">
        <v>3307</v>
      </c>
      <c r="F1811" s="4" t="n">
        <v>2005</v>
      </c>
      <c r="G1811" s="7" t="s">
        <v>4220</v>
      </c>
    </row>
    <row r="1812" customFormat="false" ht="13.8" hidden="false" customHeight="false" outlineLevel="0" collapsed="false">
      <c r="A1812" s="4" t="s">
        <v>52</v>
      </c>
      <c r="B1812" s="7" t="s">
        <v>454</v>
      </c>
      <c r="C1812" s="7" t="s">
        <v>20</v>
      </c>
      <c r="D1812" s="7" t="s">
        <v>881</v>
      </c>
      <c r="E1812" s="7" t="s">
        <v>1854</v>
      </c>
      <c r="F1812" s="4" t="n">
        <v>2005</v>
      </c>
      <c r="G1812" s="7" t="s">
        <v>4221</v>
      </c>
    </row>
    <row r="1813" customFormat="false" ht="13.8" hidden="false" customHeight="false" outlineLevel="0" collapsed="false">
      <c r="A1813" s="4" t="s">
        <v>52</v>
      </c>
      <c r="B1813" s="7" t="s">
        <v>4222</v>
      </c>
      <c r="C1813" s="7" t="s">
        <v>4223</v>
      </c>
      <c r="D1813" s="7"/>
      <c r="E1813" s="7" t="s">
        <v>1479</v>
      </c>
      <c r="F1813" s="4" t="n">
        <v>2005</v>
      </c>
      <c r="G1813" s="7" t="s">
        <v>4224</v>
      </c>
    </row>
    <row r="1814" customFormat="false" ht="13.8" hidden="false" customHeight="false" outlineLevel="0" collapsed="false">
      <c r="A1814" s="4" t="s">
        <v>52</v>
      </c>
      <c r="B1814" s="7" t="s">
        <v>412</v>
      </c>
      <c r="C1814" s="7" t="s">
        <v>2451</v>
      </c>
      <c r="D1814" s="7" t="s">
        <v>552</v>
      </c>
      <c r="E1814" s="7" t="s">
        <v>2336</v>
      </c>
      <c r="F1814" s="4" t="n">
        <v>2005</v>
      </c>
      <c r="G1814" s="7" t="s">
        <v>4225</v>
      </c>
    </row>
    <row r="1815" customFormat="false" ht="13.8" hidden="false" customHeight="false" outlineLevel="0" collapsed="false">
      <c r="A1815" s="4" t="s">
        <v>52</v>
      </c>
      <c r="B1815" s="7" t="s">
        <v>4226</v>
      </c>
      <c r="C1815" s="7" t="s">
        <v>1110</v>
      </c>
      <c r="D1815" s="7" t="s">
        <v>881</v>
      </c>
      <c r="E1815" s="7" t="s">
        <v>1430</v>
      </c>
      <c r="F1815" s="4" t="n">
        <v>2005</v>
      </c>
      <c r="G1815" s="7" t="s">
        <v>4227</v>
      </c>
    </row>
    <row r="1816" customFormat="false" ht="13.8" hidden="false" customHeight="false" outlineLevel="0" collapsed="false">
      <c r="A1816" s="4" t="s">
        <v>52</v>
      </c>
      <c r="B1816" s="7" t="s">
        <v>4006</v>
      </c>
      <c r="C1816" s="7" t="s">
        <v>4228</v>
      </c>
      <c r="D1816" s="7"/>
      <c r="E1816" s="7" t="s">
        <v>3465</v>
      </c>
      <c r="F1816" s="4" t="n">
        <v>2005</v>
      </c>
      <c r="G1816" s="7" t="s">
        <v>4229</v>
      </c>
    </row>
    <row r="1817" customFormat="false" ht="13.8" hidden="false" customHeight="false" outlineLevel="0" collapsed="false">
      <c r="A1817" s="4" t="s">
        <v>52</v>
      </c>
      <c r="B1817" s="7" t="s">
        <v>4230</v>
      </c>
      <c r="C1817" s="7" t="s">
        <v>4231</v>
      </c>
      <c r="D1817" s="7"/>
      <c r="E1817" s="7" t="s">
        <v>3170</v>
      </c>
      <c r="F1817" s="4" t="n">
        <v>2005</v>
      </c>
      <c r="G1817" s="7" t="s">
        <v>4232</v>
      </c>
    </row>
    <row r="1818" customFormat="false" ht="13.8" hidden="false" customHeight="false" outlineLevel="0" collapsed="false">
      <c r="A1818" s="4" t="s">
        <v>52</v>
      </c>
      <c r="B1818" s="7" t="s">
        <v>4233</v>
      </c>
      <c r="C1818" s="7" t="s">
        <v>4234</v>
      </c>
      <c r="D1818" s="7"/>
      <c r="E1818" s="7" t="s">
        <v>2500</v>
      </c>
      <c r="F1818" s="4" t="n">
        <v>2005</v>
      </c>
      <c r="G1818" s="7" t="s">
        <v>4235</v>
      </c>
    </row>
    <row r="1819" customFormat="false" ht="13.8" hidden="false" customHeight="false" outlineLevel="0" collapsed="false">
      <c r="A1819" s="4" t="s">
        <v>52</v>
      </c>
      <c r="B1819" s="7" t="s">
        <v>182</v>
      </c>
      <c r="C1819" s="7" t="s">
        <v>3279</v>
      </c>
      <c r="D1819" s="7" t="s">
        <v>552</v>
      </c>
      <c r="E1819" s="7" t="s">
        <v>1013</v>
      </c>
      <c r="F1819" s="4" t="n">
        <v>2005</v>
      </c>
      <c r="G1819" s="7" t="s">
        <v>4236</v>
      </c>
    </row>
    <row r="1820" customFormat="false" ht="13.8" hidden="false" customHeight="false" outlineLevel="0" collapsed="false">
      <c r="A1820" s="4" t="s">
        <v>52</v>
      </c>
      <c r="B1820" s="7" t="s">
        <v>2646</v>
      </c>
      <c r="C1820" s="7" t="s">
        <v>4237</v>
      </c>
      <c r="D1820" s="7" t="s">
        <v>416</v>
      </c>
      <c r="E1820" s="7" t="s">
        <v>1479</v>
      </c>
      <c r="F1820" s="4" t="n">
        <v>2005</v>
      </c>
      <c r="G1820" s="7" t="s">
        <v>4238</v>
      </c>
    </row>
    <row r="1821" customFormat="false" ht="13.8" hidden="false" customHeight="false" outlineLevel="0" collapsed="false">
      <c r="A1821" s="4" t="s">
        <v>52</v>
      </c>
      <c r="B1821" s="7" t="s">
        <v>593</v>
      </c>
      <c r="C1821" s="7" t="s">
        <v>4239</v>
      </c>
      <c r="D1821" s="7"/>
      <c r="E1821" s="7" t="s">
        <v>2773</v>
      </c>
      <c r="F1821" s="4" t="n">
        <v>2005</v>
      </c>
      <c r="G1821" s="7" t="s">
        <v>4240</v>
      </c>
    </row>
    <row r="1822" customFormat="false" ht="13.8" hidden="false" customHeight="false" outlineLevel="0" collapsed="false">
      <c r="A1822" s="4" t="s">
        <v>52</v>
      </c>
      <c r="B1822" s="7" t="s">
        <v>4241</v>
      </c>
      <c r="C1822" s="7" t="s">
        <v>4242</v>
      </c>
      <c r="D1822" s="7"/>
      <c r="E1822" s="7" t="s">
        <v>3088</v>
      </c>
      <c r="F1822" s="4" t="n">
        <v>2005</v>
      </c>
      <c r="G1822" s="7" t="s">
        <v>4243</v>
      </c>
    </row>
    <row r="1823" customFormat="false" ht="13.8" hidden="false" customHeight="false" outlineLevel="0" collapsed="false">
      <c r="A1823" s="4" t="s">
        <v>52</v>
      </c>
      <c r="B1823" s="7" t="s">
        <v>4244</v>
      </c>
      <c r="C1823" s="7" t="s">
        <v>577</v>
      </c>
      <c r="D1823" s="7" t="s">
        <v>435</v>
      </c>
      <c r="E1823" s="7" t="s">
        <v>798</v>
      </c>
      <c r="F1823" s="4" t="n">
        <v>2005</v>
      </c>
      <c r="G1823" s="7" t="s">
        <v>4245</v>
      </c>
    </row>
    <row r="1824" customFormat="false" ht="13.8" hidden="false" customHeight="false" outlineLevel="0" collapsed="false">
      <c r="A1824" s="4" t="s">
        <v>52</v>
      </c>
      <c r="B1824" s="7" t="s">
        <v>4246</v>
      </c>
      <c r="C1824" s="7" t="s">
        <v>1570</v>
      </c>
      <c r="D1824" s="7" t="s">
        <v>4247</v>
      </c>
      <c r="E1824" s="7" t="s">
        <v>3170</v>
      </c>
      <c r="F1824" s="4" t="n">
        <v>2005</v>
      </c>
      <c r="G1824" s="7" t="s">
        <v>4248</v>
      </c>
    </row>
    <row r="1825" customFormat="false" ht="13.8" hidden="false" customHeight="false" outlineLevel="0" collapsed="false">
      <c r="A1825" s="4" t="s">
        <v>245</v>
      </c>
      <c r="B1825" s="7" t="s">
        <v>4177</v>
      </c>
      <c r="C1825" s="7" t="s">
        <v>409</v>
      </c>
      <c r="D1825" s="7" t="s">
        <v>194</v>
      </c>
      <c r="E1825" s="7" t="s">
        <v>4249</v>
      </c>
      <c r="F1825" s="4" t="n">
        <v>2005</v>
      </c>
      <c r="G1825" s="7" t="s">
        <v>4250</v>
      </c>
    </row>
    <row r="1826" customFormat="false" ht="13.8" hidden="false" customHeight="false" outlineLevel="0" collapsed="false">
      <c r="A1826" s="4" t="s">
        <v>245</v>
      </c>
      <c r="B1826" s="7" t="s">
        <v>3606</v>
      </c>
      <c r="C1826" s="7" t="s">
        <v>3607</v>
      </c>
      <c r="D1826" s="7"/>
      <c r="E1826" s="7" t="s">
        <v>1013</v>
      </c>
      <c r="F1826" s="4" t="n">
        <v>2005</v>
      </c>
      <c r="G1826" s="7" t="s">
        <v>4251</v>
      </c>
    </row>
    <row r="1827" customFormat="false" ht="13.8" hidden="false" customHeight="false" outlineLevel="0" collapsed="false">
      <c r="A1827" s="4" t="s">
        <v>245</v>
      </c>
      <c r="B1827" s="7" t="s">
        <v>4252</v>
      </c>
      <c r="C1827" s="7" t="s">
        <v>1935</v>
      </c>
      <c r="D1827" s="7" t="s">
        <v>487</v>
      </c>
      <c r="E1827" s="7" t="s">
        <v>3170</v>
      </c>
      <c r="F1827" s="4" t="n">
        <v>2005</v>
      </c>
      <c r="G1827" s="7" t="s">
        <v>4253</v>
      </c>
    </row>
    <row r="1828" customFormat="false" ht="13.8" hidden="false" customHeight="false" outlineLevel="0" collapsed="false">
      <c r="A1828" s="4" t="s">
        <v>245</v>
      </c>
      <c r="B1828" s="7" t="s">
        <v>1581</v>
      </c>
      <c r="C1828" s="7" t="s">
        <v>580</v>
      </c>
      <c r="D1828" s="7"/>
      <c r="E1828" s="7" t="s">
        <v>1409</v>
      </c>
      <c r="F1828" s="4" t="n">
        <v>2005</v>
      </c>
      <c r="G1828" s="7" t="s">
        <v>4254</v>
      </c>
    </row>
    <row r="1829" customFormat="false" ht="13.8" hidden="false" customHeight="false" outlineLevel="0" collapsed="false">
      <c r="A1829" s="4" t="s">
        <v>245</v>
      </c>
      <c r="B1829" s="7" t="s">
        <v>2765</v>
      </c>
      <c r="C1829" s="7" t="s">
        <v>3820</v>
      </c>
      <c r="D1829" s="7" t="s">
        <v>4255</v>
      </c>
      <c r="E1829" s="7" t="s">
        <v>1672</v>
      </c>
      <c r="F1829" s="4" t="n">
        <v>2005</v>
      </c>
      <c r="G1829" s="7" t="s">
        <v>4256</v>
      </c>
    </row>
    <row r="1830" customFormat="false" ht="13.8" hidden="false" customHeight="false" outlineLevel="0" collapsed="false">
      <c r="A1830" s="4" t="s">
        <v>245</v>
      </c>
      <c r="B1830" s="7" t="s">
        <v>4257</v>
      </c>
      <c r="C1830" s="7" t="s">
        <v>3218</v>
      </c>
      <c r="D1830" s="7" t="s">
        <v>409</v>
      </c>
      <c r="E1830" s="7" t="s">
        <v>1135</v>
      </c>
      <c r="F1830" s="4" t="n">
        <v>2005</v>
      </c>
      <c r="G1830" s="7" t="s">
        <v>4258</v>
      </c>
    </row>
    <row r="1831" customFormat="false" ht="13.8" hidden="false" customHeight="false" outlineLevel="0" collapsed="false">
      <c r="A1831" s="4" t="s">
        <v>245</v>
      </c>
      <c r="B1831" s="7" t="s">
        <v>4259</v>
      </c>
      <c r="C1831" s="7" t="s">
        <v>3056</v>
      </c>
      <c r="D1831" s="7"/>
      <c r="E1831" s="7" t="s">
        <v>4260</v>
      </c>
      <c r="F1831" s="4" t="n">
        <v>2005</v>
      </c>
      <c r="G1831" s="7" t="s">
        <v>4261</v>
      </c>
    </row>
    <row r="1832" customFormat="false" ht="13.8" hidden="false" customHeight="false" outlineLevel="0" collapsed="false">
      <c r="A1832" s="4" t="s">
        <v>245</v>
      </c>
      <c r="B1832" s="7" t="s">
        <v>4262</v>
      </c>
      <c r="C1832" s="7" t="s">
        <v>4263</v>
      </c>
      <c r="D1832" s="7" t="s">
        <v>881</v>
      </c>
      <c r="E1832" s="7" t="s">
        <v>4264</v>
      </c>
      <c r="F1832" s="4" t="n">
        <v>2005</v>
      </c>
      <c r="G1832" s="7" t="s">
        <v>4265</v>
      </c>
    </row>
    <row r="1833" customFormat="false" ht="13.8" hidden="false" customHeight="false" outlineLevel="0" collapsed="false">
      <c r="B1833" s="2"/>
      <c r="C1833" s="2"/>
      <c r="D1833" s="7"/>
      <c r="E1833" s="7"/>
    </row>
    <row r="1834" customFormat="false" ht="13.8" hidden="false" customHeight="false" outlineLevel="0" collapsed="false">
      <c r="A1834" s="4" t="s">
        <v>52</v>
      </c>
      <c r="B1834" s="7" t="s">
        <v>4266</v>
      </c>
      <c r="C1834" s="7" t="s">
        <v>101</v>
      </c>
      <c r="D1834" s="7" t="s">
        <v>817</v>
      </c>
      <c r="E1834" s="7" t="s">
        <v>3619</v>
      </c>
      <c r="F1834" s="4" t="n">
        <v>2006</v>
      </c>
      <c r="G1834" s="7" t="s">
        <v>4267</v>
      </c>
    </row>
    <row r="1835" customFormat="false" ht="13.8" hidden="false" customHeight="false" outlineLevel="0" collapsed="false">
      <c r="A1835" s="4" t="s">
        <v>52</v>
      </c>
      <c r="B1835" s="7" t="s">
        <v>4268</v>
      </c>
      <c r="C1835" s="7" t="s">
        <v>1110</v>
      </c>
      <c r="D1835" s="7" t="s">
        <v>773</v>
      </c>
      <c r="E1835" s="7" t="s">
        <v>1013</v>
      </c>
      <c r="F1835" s="4" t="n">
        <v>2006</v>
      </c>
      <c r="G1835" s="7" t="s">
        <v>4269</v>
      </c>
    </row>
    <row r="1836" customFormat="false" ht="13.8" hidden="false" customHeight="false" outlineLevel="0" collapsed="false">
      <c r="A1836" s="4" t="s">
        <v>52</v>
      </c>
      <c r="B1836" s="7" t="s">
        <v>4270</v>
      </c>
      <c r="C1836" s="7" t="s">
        <v>4271</v>
      </c>
      <c r="D1836" s="7"/>
      <c r="E1836" s="7" t="s">
        <v>781</v>
      </c>
      <c r="F1836" s="4" t="n">
        <v>2006</v>
      </c>
      <c r="G1836" s="7" t="s">
        <v>4272</v>
      </c>
    </row>
    <row r="1837" customFormat="false" ht="13.8" hidden="false" customHeight="false" outlineLevel="0" collapsed="false">
      <c r="A1837" s="4" t="s">
        <v>52</v>
      </c>
      <c r="B1837" s="7" t="s">
        <v>4273</v>
      </c>
      <c r="C1837" s="7" t="s">
        <v>811</v>
      </c>
      <c r="D1837" s="7"/>
      <c r="E1837" s="7" t="s">
        <v>1013</v>
      </c>
      <c r="F1837" s="4" t="n">
        <v>2006</v>
      </c>
      <c r="G1837" s="7" t="s">
        <v>4274</v>
      </c>
    </row>
    <row r="1838" customFormat="false" ht="13.8" hidden="false" customHeight="false" outlineLevel="0" collapsed="false">
      <c r="A1838" s="4" t="s">
        <v>52</v>
      </c>
      <c r="B1838" s="7" t="s">
        <v>4275</v>
      </c>
      <c r="C1838" s="7" t="s">
        <v>3125</v>
      </c>
      <c r="D1838" s="7" t="s">
        <v>773</v>
      </c>
      <c r="E1838" s="7" t="s">
        <v>3332</v>
      </c>
      <c r="F1838" s="4" t="n">
        <v>2006</v>
      </c>
      <c r="G1838" s="7" t="s">
        <v>4276</v>
      </c>
    </row>
    <row r="1839" customFormat="false" ht="13.8" hidden="false" customHeight="false" outlineLevel="0" collapsed="false">
      <c r="A1839" s="4" t="s">
        <v>52</v>
      </c>
      <c r="B1839" s="7" t="s">
        <v>4277</v>
      </c>
      <c r="C1839" s="7" t="s">
        <v>3600</v>
      </c>
      <c r="D1839" s="7" t="s">
        <v>773</v>
      </c>
      <c r="E1839" s="7" t="s">
        <v>2583</v>
      </c>
      <c r="F1839" s="4" t="n">
        <v>2006</v>
      </c>
      <c r="G1839" s="7" t="s">
        <v>4278</v>
      </c>
    </row>
    <row r="1840" customFormat="false" ht="13.8" hidden="false" customHeight="false" outlineLevel="0" collapsed="false">
      <c r="A1840" s="4" t="s">
        <v>52</v>
      </c>
      <c r="B1840" s="7" t="s">
        <v>4279</v>
      </c>
      <c r="C1840" s="7" t="s">
        <v>1191</v>
      </c>
      <c r="D1840" s="7" t="s">
        <v>4280</v>
      </c>
      <c r="E1840" s="7" t="s">
        <v>1418</v>
      </c>
      <c r="F1840" s="4" t="n">
        <v>2006</v>
      </c>
      <c r="G1840" s="7" t="s">
        <v>4281</v>
      </c>
    </row>
    <row r="1841" customFormat="false" ht="13.8" hidden="false" customHeight="false" outlineLevel="0" collapsed="false">
      <c r="A1841" s="4" t="s">
        <v>52</v>
      </c>
      <c r="B1841" s="7" t="s">
        <v>4282</v>
      </c>
      <c r="C1841" s="7" t="s">
        <v>2336</v>
      </c>
      <c r="D1841" s="7" t="s">
        <v>417</v>
      </c>
      <c r="E1841" s="7" t="s">
        <v>3307</v>
      </c>
      <c r="F1841" s="4" t="n">
        <v>2006</v>
      </c>
      <c r="G1841" s="7" t="s">
        <v>4283</v>
      </c>
    </row>
    <row r="1842" customFormat="false" ht="13.8" hidden="false" customHeight="false" outlineLevel="0" collapsed="false">
      <c r="A1842" s="4" t="s">
        <v>52</v>
      </c>
      <c r="B1842" s="7" t="s">
        <v>4284</v>
      </c>
      <c r="C1842" s="7" t="s">
        <v>4285</v>
      </c>
      <c r="D1842" s="7"/>
      <c r="E1842" s="7" t="s">
        <v>347</v>
      </c>
      <c r="F1842" s="4" t="n">
        <v>2006</v>
      </c>
      <c r="G1842" s="7" t="s">
        <v>4286</v>
      </c>
    </row>
    <row r="1843" customFormat="false" ht="13.8" hidden="false" customHeight="false" outlineLevel="0" collapsed="false">
      <c r="A1843" s="4" t="s">
        <v>52</v>
      </c>
      <c r="B1843" s="7" t="s">
        <v>4287</v>
      </c>
      <c r="C1843" s="7" t="s">
        <v>4288</v>
      </c>
      <c r="D1843" s="7" t="s">
        <v>467</v>
      </c>
      <c r="E1843" s="7" t="s">
        <v>3332</v>
      </c>
      <c r="F1843" s="4" t="n">
        <v>2006</v>
      </c>
      <c r="G1843" s="7" t="s">
        <v>4289</v>
      </c>
    </row>
    <row r="1844" customFormat="false" ht="13.8" hidden="false" customHeight="false" outlineLevel="0" collapsed="false">
      <c r="A1844" s="4" t="s">
        <v>52</v>
      </c>
      <c r="B1844" s="7" t="s">
        <v>4290</v>
      </c>
      <c r="C1844" s="7" t="s">
        <v>151</v>
      </c>
      <c r="D1844" s="7"/>
      <c r="E1844" s="7" t="s">
        <v>1418</v>
      </c>
      <c r="F1844" s="4" t="n">
        <v>2006</v>
      </c>
      <c r="G1844" s="7" t="s">
        <v>4291</v>
      </c>
    </row>
    <row r="1845" customFormat="false" ht="13.8" hidden="false" customHeight="false" outlineLevel="0" collapsed="false">
      <c r="A1845" s="4" t="s">
        <v>52</v>
      </c>
      <c r="B1845" s="7" t="s">
        <v>1513</v>
      </c>
      <c r="C1845" s="7" t="s">
        <v>409</v>
      </c>
      <c r="D1845" s="7" t="s">
        <v>619</v>
      </c>
      <c r="E1845" s="7" t="s">
        <v>2336</v>
      </c>
      <c r="F1845" s="4" t="n">
        <v>2006</v>
      </c>
      <c r="G1845" s="7" t="s">
        <v>4292</v>
      </c>
    </row>
    <row r="1846" customFormat="false" ht="13.8" hidden="false" customHeight="false" outlineLevel="0" collapsed="false">
      <c r="A1846" s="4" t="s">
        <v>52</v>
      </c>
      <c r="B1846" s="7" t="s">
        <v>4293</v>
      </c>
      <c r="C1846" s="7" t="s">
        <v>3486</v>
      </c>
      <c r="D1846" s="7"/>
      <c r="E1846" s="7" t="s">
        <v>3465</v>
      </c>
      <c r="F1846" s="4" t="n">
        <v>2006</v>
      </c>
      <c r="G1846" s="7" t="s">
        <v>4294</v>
      </c>
    </row>
    <row r="1847" customFormat="false" ht="13.8" hidden="false" customHeight="false" outlineLevel="0" collapsed="false">
      <c r="A1847" s="4" t="s">
        <v>52</v>
      </c>
      <c r="B1847" s="7" t="s">
        <v>4295</v>
      </c>
      <c r="C1847" s="7" t="s">
        <v>409</v>
      </c>
      <c r="D1847" s="7" t="s">
        <v>20</v>
      </c>
      <c r="E1847" s="7" t="s">
        <v>293</v>
      </c>
      <c r="F1847" s="4" t="n">
        <v>2006</v>
      </c>
      <c r="G1847" s="7" t="s">
        <v>4296</v>
      </c>
    </row>
    <row r="1848" customFormat="false" ht="13.8" hidden="false" customHeight="false" outlineLevel="0" collapsed="false">
      <c r="A1848" s="4" t="s">
        <v>52</v>
      </c>
      <c r="B1848" s="7" t="s">
        <v>4297</v>
      </c>
      <c r="C1848" s="7" t="s">
        <v>3279</v>
      </c>
      <c r="D1848" s="7" t="s">
        <v>3635</v>
      </c>
      <c r="E1848" s="7" t="s">
        <v>3170</v>
      </c>
      <c r="F1848" s="4" t="n">
        <v>2006</v>
      </c>
      <c r="G1848" s="7" t="s">
        <v>4298</v>
      </c>
    </row>
    <row r="1849" customFormat="false" ht="13.8" hidden="false" customHeight="false" outlineLevel="0" collapsed="false">
      <c r="A1849" s="4" t="s">
        <v>52</v>
      </c>
      <c r="B1849" s="7" t="s">
        <v>744</v>
      </c>
      <c r="C1849" s="7" t="s">
        <v>4299</v>
      </c>
      <c r="D1849" s="7" t="s">
        <v>487</v>
      </c>
      <c r="E1849" s="7" t="s">
        <v>3307</v>
      </c>
      <c r="F1849" s="4" t="n">
        <v>2006</v>
      </c>
      <c r="G1849" s="7" t="s">
        <v>4300</v>
      </c>
    </row>
    <row r="1850" customFormat="false" ht="13.8" hidden="false" customHeight="false" outlineLevel="0" collapsed="false">
      <c r="A1850" s="4" t="s">
        <v>52</v>
      </c>
      <c r="B1850" s="7" t="s">
        <v>4301</v>
      </c>
      <c r="C1850" s="7" t="s">
        <v>3593</v>
      </c>
      <c r="D1850" s="7" t="s">
        <v>593</v>
      </c>
      <c r="E1850" s="7" t="s">
        <v>306</v>
      </c>
      <c r="F1850" s="4" t="n">
        <v>2006</v>
      </c>
      <c r="G1850" s="7" t="s">
        <v>4302</v>
      </c>
    </row>
    <row r="1851" customFormat="false" ht="13.8" hidden="false" customHeight="false" outlineLevel="0" collapsed="false">
      <c r="A1851" s="4" t="s">
        <v>52</v>
      </c>
      <c r="B1851" s="7" t="s">
        <v>4303</v>
      </c>
      <c r="C1851" s="7" t="s">
        <v>1666</v>
      </c>
      <c r="D1851" s="7"/>
      <c r="E1851" s="7" t="s">
        <v>2312</v>
      </c>
      <c r="F1851" s="4" t="n">
        <v>2006</v>
      </c>
      <c r="G1851" s="7" t="s">
        <v>4304</v>
      </c>
    </row>
    <row r="1852" customFormat="false" ht="13.8" hidden="false" customHeight="false" outlineLevel="0" collapsed="false">
      <c r="A1852" s="4" t="s">
        <v>52</v>
      </c>
      <c r="B1852" s="7" t="s">
        <v>627</v>
      </c>
      <c r="C1852" s="7" t="s">
        <v>4305</v>
      </c>
      <c r="D1852" s="7"/>
      <c r="E1852" s="7" t="s">
        <v>2336</v>
      </c>
      <c r="F1852" s="4" t="n">
        <v>2006</v>
      </c>
      <c r="G1852" s="7" t="s">
        <v>4306</v>
      </c>
    </row>
    <row r="1853" customFormat="false" ht="13.8" hidden="false" customHeight="false" outlineLevel="0" collapsed="false">
      <c r="A1853" s="4" t="s">
        <v>52</v>
      </c>
      <c r="B1853" s="7" t="s">
        <v>1530</v>
      </c>
      <c r="C1853" s="7" t="s">
        <v>3254</v>
      </c>
      <c r="D1853" s="7"/>
      <c r="E1853" s="7" t="s">
        <v>2312</v>
      </c>
      <c r="F1853" s="4" t="n">
        <v>2006</v>
      </c>
      <c r="G1853" s="7" t="s">
        <v>4307</v>
      </c>
    </row>
    <row r="1854" customFormat="false" ht="13.8" hidden="false" customHeight="false" outlineLevel="0" collapsed="false">
      <c r="A1854" s="4" t="s">
        <v>52</v>
      </c>
      <c r="B1854" s="7" t="s">
        <v>4002</v>
      </c>
      <c r="C1854" s="7" t="s">
        <v>2281</v>
      </c>
      <c r="D1854" s="7" t="s">
        <v>519</v>
      </c>
      <c r="E1854" s="7" t="s">
        <v>1135</v>
      </c>
      <c r="F1854" s="4" t="n">
        <v>2006</v>
      </c>
      <c r="G1854" s="7" t="s">
        <v>4308</v>
      </c>
    </row>
    <row r="1855" customFormat="false" ht="13.8" hidden="false" customHeight="false" outlineLevel="0" collapsed="false">
      <c r="A1855" s="4" t="s">
        <v>52</v>
      </c>
      <c r="B1855" s="7" t="s">
        <v>4309</v>
      </c>
      <c r="C1855" s="7" t="s">
        <v>1457</v>
      </c>
      <c r="D1855" s="7" t="s">
        <v>339</v>
      </c>
      <c r="E1855" s="7" t="s">
        <v>1013</v>
      </c>
      <c r="F1855" s="4" t="n">
        <v>2006</v>
      </c>
      <c r="G1855" s="7" t="s">
        <v>4310</v>
      </c>
    </row>
    <row r="1856" customFormat="false" ht="13.8" hidden="false" customHeight="false" outlineLevel="0" collapsed="false">
      <c r="A1856" s="4" t="s">
        <v>52</v>
      </c>
      <c r="B1856" s="7" t="s">
        <v>3311</v>
      </c>
      <c r="C1856" s="7" t="s">
        <v>4311</v>
      </c>
      <c r="D1856" s="7"/>
      <c r="E1856" s="7" t="s">
        <v>2773</v>
      </c>
      <c r="F1856" s="4" t="n">
        <v>2006</v>
      </c>
      <c r="G1856" s="7" t="s">
        <v>4312</v>
      </c>
    </row>
    <row r="1857" customFormat="false" ht="13.8" hidden="false" customHeight="false" outlineLevel="0" collapsed="false">
      <c r="A1857" s="4" t="s">
        <v>52</v>
      </c>
      <c r="B1857" s="7" t="s">
        <v>548</v>
      </c>
      <c r="C1857" s="7" t="s">
        <v>4313</v>
      </c>
      <c r="D1857" s="7"/>
      <c r="E1857" s="7" t="s">
        <v>2176</v>
      </c>
      <c r="F1857" s="4" t="n">
        <v>2006</v>
      </c>
      <c r="G1857" s="7" t="s">
        <v>4314</v>
      </c>
    </row>
    <row r="1858" customFormat="false" ht="13.8" hidden="false" customHeight="false" outlineLevel="0" collapsed="false">
      <c r="A1858" s="4" t="s">
        <v>52</v>
      </c>
      <c r="B1858" s="7" t="s">
        <v>4315</v>
      </c>
      <c r="C1858" s="7" t="s">
        <v>1776</v>
      </c>
      <c r="D1858" s="7" t="s">
        <v>4316</v>
      </c>
      <c r="E1858" s="7" t="s">
        <v>1135</v>
      </c>
      <c r="F1858" s="4" t="n">
        <v>2006</v>
      </c>
      <c r="G1858" s="7" t="s">
        <v>4317</v>
      </c>
    </row>
    <row r="1859" customFormat="false" ht="13.8" hidden="false" customHeight="false" outlineLevel="0" collapsed="false">
      <c r="A1859" s="4" t="s">
        <v>52</v>
      </c>
      <c r="B1859" s="7" t="s">
        <v>4318</v>
      </c>
      <c r="C1859" s="7" t="s">
        <v>4319</v>
      </c>
      <c r="D1859" s="7"/>
      <c r="E1859" s="7" t="s">
        <v>3051</v>
      </c>
      <c r="F1859" s="4" t="n">
        <v>2006</v>
      </c>
      <c r="G1859" s="7" t="s">
        <v>4320</v>
      </c>
    </row>
    <row r="1860" customFormat="false" ht="13.8" hidden="false" customHeight="false" outlineLevel="0" collapsed="false">
      <c r="A1860" s="4" t="s">
        <v>52</v>
      </c>
      <c r="B1860" s="7" t="s">
        <v>4321</v>
      </c>
      <c r="C1860" s="7" t="s">
        <v>4263</v>
      </c>
      <c r="D1860" s="7" t="s">
        <v>4322</v>
      </c>
      <c r="E1860" s="7" t="s">
        <v>2773</v>
      </c>
      <c r="F1860" s="4" t="n">
        <v>2006</v>
      </c>
      <c r="G1860" s="7" t="s">
        <v>4323</v>
      </c>
    </row>
    <row r="1861" customFormat="false" ht="13.8" hidden="false" customHeight="false" outlineLevel="0" collapsed="false">
      <c r="A1861" s="4" t="s">
        <v>245</v>
      </c>
      <c r="B1861" s="7" t="s">
        <v>3612</v>
      </c>
      <c r="C1861" s="7" t="s">
        <v>20</v>
      </c>
      <c r="D1861" s="7" t="s">
        <v>881</v>
      </c>
      <c r="E1861" s="7" t="s">
        <v>293</v>
      </c>
      <c r="F1861" s="4" t="n">
        <v>2006</v>
      </c>
      <c r="G1861" s="7" t="s">
        <v>4324</v>
      </c>
    </row>
    <row r="1862" customFormat="false" ht="13.8" hidden="false" customHeight="false" outlineLevel="0" collapsed="false">
      <c r="A1862" s="4" t="s">
        <v>245</v>
      </c>
      <c r="B1862" s="7" t="s">
        <v>3887</v>
      </c>
      <c r="C1862" s="7" t="s">
        <v>141</v>
      </c>
      <c r="D1862" s="7" t="s">
        <v>165</v>
      </c>
      <c r="E1862" s="7" t="s">
        <v>1694</v>
      </c>
      <c r="F1862" s="4" t="n">
        <v>2006</v>
      </c>
      <c r="G1862" s="7" t="s">
        <v>4325</v>
      </c>
    </row>
    <row r="1863" customFormat="false" ht="13.8" hidden="false" customHeight="false" outlineLevel="0" collapsed="false">
      <c r="A1863" s="4" t="s">
        <v>245</v>
      </c>
      <c r="B1863" s="7" t="s">
        <v>3907</v>
      </c>
      <c r="C1863" s="7" t="s">
        <v>3908</v>
      </c>
      <c r="D1863" s="7"/>
      <c r="E1863" s="7" t="s">
        <v>2188</v>
      </c>
      <c r="F1863" s="4" t="n">
        <v>2006</v>
      </c>
      <c r="G1863" s="7" t="s">
        <v>4326</v>
      </c>
    </row>
    <row r="1864" customFormat="false" ht="13.8" hidden="false" customHeight="false" outlineLevel="0" collapsed="false">
      <c r="A1864" s="4" t="s">
        <v>245</v>
      </c>
      <c r="B1864" s="7" t="s">
        <v>4327</v>
      </c>
      <c r="C1864" s="7" t="s">
        <v>892</v>
      </c>
      <c r="D1864" s="7"/>
      <c r="E1864" s="7" t="s">
        <v>1430</v>
      </c>
      <c r="F1864" s="4" t="n">
        <v>2006</v>
      </c>
      <c r="G1864" s="7" t="s">
        <v>4328</v>
      </c>
    </row>
    <row r="1865" customFormat="false" ht="13.8" hidden="false" customHeight="false" outlineLevel="0" collapsed="false">
      <c r="A1865" s="4" t="s">
        <v>245</v>
      </c>
      <c r="B1865" s="7" t="s">
        <v>3631</v>
      </c>
      <c r="C1865" s="7" t="s">
        <v>3632</v>
      </c>
      <c r="D1865" s="7"/>
      <c r="E1865" s="7" t="s">
        <v>3051</v>
      </c>
      <c r="F1865" s="4" t="n">
        <v>2006</v>
      </c>
      <c r="G1865" s="7" t="s">
        <v>4329</v>
      </c>
    </row>
    <row r="1866" customFormat="false" ht="13.8" hidden="false" customHeight="false" outlineLevel="0" collapsed="false">
      <c r="A1866" s="4" t="s">
        <v>245</v>
      </c>
      <c r="B1866" s="7" t="s">
        <v>4330</v>
      </c>
      <c r="C1866" s="7" t="s">
        <v>4331</v>
      </c>
      <c r="D1866" s="7" t="s">
        <v>2790</v>
      </c>
      <c r="E1866" s="7" t="s">
        <v>2773</v>
      </c>
      <c r="F1866" s="4" t="n">
        <v>2006</v>
      </c>
      <c r="G1866" s="7" t="s">
        <v>4332</v>
      </c>
    </row>
    <row r="1867" customFormat="false" ht="13.8" hidden="false" customHeight="false" outlineLevel="0" collapsed="false">
      <c r="A1867" s="4" t="s">
        <v>245</v>
      </c>
      <c r="B1867" s="7" t="s">
        <v>1348</v>
      </c>
      <c r="C1867" s="7" t="s">
        <v>2280</v>
      </c>
      <c r="D1867" s="7" t="s">
        <v>881</v>
      </c>
      <c r="E1867" s="7" t="s">
        <v>293</v>
      </c>
      <c r="F1867" s="4" t="n">
        <v>2006</v>
      </c>
      <c r="G1867" s="7" t="s">
        <v>4333</v>
      </c>
    </row>
    <row r="1868" customFormat="false" ht="13.8" hidden="false" customHeight="false" outlineLevel="0" collapsed="false">
      <c r="A1868" s="4" t="s">
        <v>245</v>
      </c>
      <c r="B1868" s="7" t="s">
        <v>4334</v>
      </c>
      <c r="C1868" s="7" t="s">
        <v>1715</v>
      </c>
      <c r="D1868" s="7" t="s">
        <v>417</v>
      </c>
      <c r="E1868" s="7" t="s">
        <v>798</v>
      </c>
      <c r="F1868" s="4" t="n">
        <v>2006</v>
      </c>
      <c r="G1868" s="7" t="s">
        <v>4335</v>
      </c>
    </row>
    <row r="1869" customFormat="false" ht="13.8" hidden="false" customHeight="false" outlineLevel="0" collapsed="false">
      <c r="A1869" s="4" t="s">
        <v>245</v>
      </c>
      <c r="B1869" s="7" t="s">
        <v>3936</v>
      </c>
      <c r="C1869" s="7" t="s">
        <v>109</v>
      </c>
      <c r="D1869" s="7" t="s">
        <v>552</v>
      </c>
      <c r="E1869" s="7" t="s">
        <v>3669</v>
      </c>
      <c r="F1869" s="4" t="n">
        <v>2006</v>
      </c>
      <c r="G1869" s="7" t="s">
        <v>4336</v>
      </c>
    </row>
    <row r="1870" customFormat="false" ht="13.8" hidden="false" customHeight="false" outlineLevel="0" collapsed="false">
      <c r="B1870" s="2"/>
      <c r="C1870" s="2"/>
      <c r="D1870" s="7"/>
      <c r="E1870" s="7"/>
    </row>
    <row r="1871" customFormat="false" ht="13.8" hidden="false" customHeight="false" outlineLevel="0" collapsed="false">
      <c r="A1871" s="4" t="s">
        <v>52</v>
      </c>
      <c r="B1871" s="7" t="s">
        <v>477</v>
      </c>
      <c r="C1871" s="7" t="s">
        <v>3601</v>
      </c>
      <c r="D1871" s="7" t="s">
        <v>4337</v>
      </c>
      <c r="E1871" s="7" t="s">
        <v>2773</v>
      </c>
      <c r="F1871" s="4" t="n">
        <v>2007</v>
      </c>
      <c r="G1871" s="7" t="s">
        <v>4338</v>
      </c>
    </row>
    <row r="1872" customFormat="false" ht="13.8" hidden="false" customHeight="false" outlineLevel="0" collapsed="false">
      <c r="A1872" s="4" t="s">
        <v>52</v>
      </c>
      <c r="B1872" s="7" t="s">
        <v>143</v>
      </c>
      <c r="C1872" s="7" t="s">
        <v>4339</v>
      </c>
      <c r="D1872" s="7" t="s">
        <v>463</v>
      </c>
      <c r="E1872" s="7" t="s">
        <v>1135</v>
      </c>
      <c r="F1872" s="4" t="n">
        <v>2007</v>
      </c>
      <c r="G1872" s="7" t="s">
        <v>4340</v>
      </c>
    </row>
    <row r="1873" customFormat="false" ht="13.8" hidden="false" customHeight="false" outlineLevel="0" collapsed="false">
      <c r="A1873" s="4" t="s">
        <v>52</v>
      </c>
      <c r="B1873" s="7" t="s">
        <v>4341</v>
      </c>
      <c r="C1873" s="7" t="s">
        <v>892</v>
      </c>
      <c r="D1873" s="7" t="s">
        <v>4342</v>
      </c>
      <c r="E1873" s="7" t="s">
        <v>2176</v>
      </c>
      <c r="F1873" s="4" t="n">
        <v>2007</v>
      </c>
      <c r="G1873" s="7" t="s">
        <v>4343</v>
      </c>
    </row>
    <row r="1874" customFormat="false" ht="13.8" hidden="false" customHeight="false" outlineLevel="0" collapsed="false">
      <c r="A1874" s="4" t="s">
        <v>52</v>
      </c>
      <c r="B1874" s="7" t="s">
        <v>4344</v>
      </c>
      <c r="C1874" s="7" t="s">
        <v>1570</v>
      </c>
      <c r="D1874" s="7"/>
      <c r="E1874" s="7" t="s">
        <v>3170</v>
      </c>
      <c r="F1874" s="4" t="n">
        <v>2007</v>
      </c>
      <c r="G1874" s="7" t="s">
        <v>4345</v>
      </c>
    </row>
    <row r="1875" customFormat="false" ht="13.8" hidden="false" customHeight="false" outlineLevel="0" collapsed="false">
      <c r="A1875" s="4" t="s">
        <v>52</v>
      </c>
      <c r="B1875" s="7" t="s">
        <v>4346</v>
      </c>
      <c r="C1875" s="7" t="s">
        <v>4347</v>
      </c>
      <c r="D1875" s="7"/>
      <c r="E1875" s="7" t="s">
        <v>1409</v>
      </c>
      <c r="F1875" s="4" t="n">
        <v>2007</v>
      </c>
      <c r="G1875" s="7" t="s">
        <v>4348</v>
      </c>
    </row>
    <row r="1876" customFormat="false" ht="13.8" hidden="false" customHeight="false" outlineLevel="0" collapsed="false">
      <c r="A1876" s="4" t="s">
        <v>52</v>
      </c>
      <c r="B1876" s="7" t="s">
        <v>4349</v>
      </c>
      <c r="C1876" s="7" t="s">
        <v>4350</v>
      </c>
      <c r="D1876" s="7" t="s">
        <v>519</v>
      </c>
      <c r="E1876" s="7" t="s">
        <v>1418</v>
      </c>
      <c r="F1876" s="4" t="n">
        <v>2007</v>
      </c>
      <c r="G1876" s="7" t="s">
        <v>4351</v>
      </c>
    </row>
    <row r="1877" customFormat="false" ht="13.8" hidden="false" customHeight="false" outlineLevel="0" collapsed="false">
      <c r="A1877" s="4" t="s">
        <v>52</v>
      </c>
      <c r="B1877" s="7" t="s">
        <v>4352</v>
      </c>
      <c r="C1877" s="7" t="s">
        <v>3277</v>
      </c>
      <c r="D1877" s="7"/>
      <c r="E1877" s="7" t="s">
        <v>781</v>
      </c>
      <c r="F1877" s="4" t="n">
        <v>2007</v>
      </c>
      <c r="G1877" s="7" t="s">
        <v>4353</v>
      </c>
    </row>
    <row r="1878" customFormat="false" ht="13.8" hidden="false" customHeight="false" outlineLevel="0" collapsed="false">
      <c r="A1878" s="4" t="s">
        <v>52</v>
      </c>
      <c r="B1878" s="7" t="s">
        <v>4354</v>
      </c>
      <c r="C1878" s="7" t="s">
        <v>2118</v>
      </c>
      <c r="D1878" s="7" t="s">
        <v>463</v>
      </c>
      <c r="E1878" s="7" t="s">
        <v>798</v>
      </c>
      <c r="F1878" s="4" t="n">
        <v>2007</v>
      </c>
      <c r="G1878" s="7" t="s">
        <v>4355</v>
      </c>
    </row>
    <row r="1879" customFormat="false" ht="13.8" hidden="false" customHeight="false" outlineLevel="0" collapsed="false">
      <c r="A1879" s="4" t="s">
        <v>52</v>
      </c>
      <c r="B1879" s="7" t="s">
        <v>3878</v>
      </c>
      <c r="C1879" s="7" t="s">
        <v>4356</v>
      </c>
      <c r="D1879" s="7" t="s">
        <v>4357</v>
      </c>
      <c r="E1879" s="7" t="s">
        <v>2336</v>
      </c>
      <c r="F1879" s="4" t="n">
        <v>2007</v>
      </c>
      <c r="G1879" s="7" t="s">
        <v>4358</v>
      </c>
    </row>
    <row r="1880" customFormat="false" ht="13.8" hidden="false" customHeight="false" outlineLevel="0" collapsed="false">
      <c r="A1880" s="4" t="s">
        <v>52</v>
      </c>
      <c r="B1880" s="7" t="s">
        <v>4359</v>
      </c>
      <c r="C1880" s="7" t="s">
        <v>2161</v>
      </c>
      <c r="D1880" s="7" t="s">
        <v>1214</v>
      </c>
      <c r="E1880" s="7" t="s">
        <v>4360</v>
      </c>
      <c r="F1880" s="4" t="n">
        <v>2007</v>
      </c>
      <c r="G1880" s="7" t="s">
        <v>4361</v>
      </c>
    </row>
    <row r="1881" customFormat="false" ht="13.8" hidden="false" customHeight="false" outlineLevel="0" collapsed="false">
      <c r="A1881" s="4" t="s">
        <v>52</v>
      </c>
      <c r="B1881" s="7" t="s">
        <v>4362</v>
      </c>
      <c r="C1881" s="7" t="s">
        <v>2161</v>
      </c>
      <c r="D1881" s="7" t="s">
        <v>1676</v>
      </c>
      <c r="E1881" s="7" t="s">
        <v>2336</v>
      </c>
      <c r="F1881" s="4" t="n">
        <v>2007</v>
      </c>
      <c r="G1881" s="7" t="s">
        <v>4363</v>
      </c>
    </row>
    <row r="1882" customFormat="false" ht="13.8" hidden="false" customHeight="false" outlineLevel="0" collapsed="false">
      <c r="A1882" s="4" t="s">
        <v>52</v>
      </c>
      <c r="B1882" s="7" t="s">
        <v>4364</v>
      </c>
      <c r="C1882" s="7" t="s">
        <v>4365</v>
      </c>
      <c r="D1882" s="7"/>
      <c r="E1882" s="7" t="s">
        <v>3905</v>
      </c>
      <c r="F1882" s="4" t="n">
        <v>2007</v>
      </c>
      <c r="G1882" s="7" t="s">
        <v>4366</v>
      </c>
    </row>
    <row r="1883" customFormat="false" ht="13.8" hidden="false" customHeight="false" outlineLevel="0" collapsed="false">
      <c r="A1883" s="4" t="s">
        <v>52</v>
      </c>
      <c r="B1883" s="7" t="s">
        <v>101</v>
      </c>
      <c r="C1883" s="7" t="s">
        <v>895</v>
      </c>
      <c r="D1883" s="7" t="s">
        <v>593</v>
      </c>
      <c r="E1883" s="7" t="s">
        <v>3332</v>
      </c>
      <c r="F1883" s="4" t="n">
        <v>2007</v>
      </c>
      <c r="G1883" s="7" t="s">
        <v>4367</v>
      </c>
    </row>
    <row r="1884" customFormat="false" ht="13.8" hidden="false" customHeight="false" outlineLevel="0" collapsed="false">
      <c r="A1884" s="4" t="s">
        <v>52</v>
      </c>
      <c r="B1884" s="7" t="s">
        <v>4368</v>
      </c>
      <c r="C1884" s="7" t="s">
        <v>4369</v>
      </c>
      <c r="D1884" s="7"/>
      <c r="E1884" s="7" t="s">
        <v>3619</v>
      </c>
      <c r="F1884" s="4" t="n">
        <v>2007</v>
      </c>
      <c r="G1884" s="7" t="s">
        <v>4370</v>
      </c>
    </row>
    <row r="1885" customFormat="false" ht="13.8" hidden="false" customHeight="false" outlineLevel="0" collapsed="false">
      <c r="A1885" s="4" t="s">
        <v>52</v>
      </c>
      <c r="B1885" s="7" t="s">
        <v>4371</v>
      </c>
      <c r="C1885" s="7" t="s">
        <v>2586</v>
      </c>
      <c r="D1885" s="7" t="s">
        <v>519</v>
      </c>
      <c r="E1885" s="7" t="s">
        <v>1168</v>
      </c>
      <c r="F1885" s="4" t="n">
        <v>2007</v>
      </c>
      <c r="G1885" s="7" t="s">
        <v>4372</v>
      </c>
    </row>
    <row r="1886" customFormat="false" ht="13.8" hidden="false" customHeight="false" outlineLevel="0" collapsed="false">
      <c r="A1886" s="4" t="s">
        <v>52</v>
      </c>
      <c r="B1886" s="7" t="s">
        <v>347</v>
      </c>
      <c r="C1886" s="7" t="s">
        <v>4113</v>
      </c>
      <c r="D1886" s="7" t="s">
        <v>463</v>
      </c>
      <c r="E1886" s="7" t="s">
        <v>4373</v>
      </c>
      <c r="F1886" s="4" t="n">
        <v>2007</v>
      </c>
      <c r="G1886" s="7" t="s">
        <v>4374</v>
      </c>
    </row>
    <row r="1887" customFormat="false" ht="13.8" hidden="false" customHeight="false" outlineLevel="0" collapsed="false">
      <c r="A1887" s="4" t="s">
        <v>52</v>
      </c>
      <c r="B1887" s="7" t="s">
        <v>2445</v>
      </c>
      <c r="C1887" s="7" t="s">
        <v>4375</v>
      </c>
      <c r="D1887" s="7"/>
      <c r="E1887" s="7" t="s">
        <v>3619</v>
      </c>
      <c r="F1887" s="4" t="n">
        <v>2007</v>
      </c>
      <c r="G1887" s="7" t="s">
        <v>4376</v>
      </c>
    </row>
    <row r="1888" customFormat="false" ht="13.8" hidden="false" customHeight="false" outlineLevel="0" collapsed="false">
      <c r="A1888" s="4" t="s">
        <v>52</v>
      </c>
      <c r="B1888" s="7" t="s">
        <v>4377</v>
      </c>
      <c r="C1888" s="7" t="s">
        <v>4378</v>
      </c>
      <c r="D1888" s="7" t="s">
        <v>4379</v>
      </c>
      <c r="E1888" s="7" t="s">
        <v>1418</v>
      </c>
      <c r="F1888" s="4" t="n">
        <v>2007</v>
      </c>
      <c r="G1888" s="7" t="s">
        <v>4380</v>
      </c>
    </row>
    <row r="1889" customFormat="false" ht="13.8" hidden="false" customHeight="false" outlineLevel="0" collapsed="false">
      <c r="A1889" s="4" t="s">
        <v>52</v>
      </c>
      <c r="B1889" s="7" t="s">
        <v>1278</v>
      </c>
      <c r="C1889" s="7" t="s">
        <v>3682</v>
      </c>
      <c r="D1889" s="7" t="s">
        <v>881</v>
      </c>
      <c r="E1889" s="7" t="s">
        <v>1168</v>
      </c>
      <c r="F1889" s="4" t="n">
        <v>2007</v>
      </c>
      <c r="G1889" s="7" t="s">
        <v>4381</v>
      </c>
    </row>
    <row r="1890" customFormat="false" ht="13.8" hidden="false" customHeight="false" outlineLevel="0" collapsed="false">
      <c r="A1890" s="4" t="s">
        <v>52</v>
      </c>
      <c r="B1890" s="7" t="s">
        <v>4382</v>
      </c>
      <c r="C1890" s="7" t="s">
        <v>141</v>
      </c>
      <c r="D1890" s="7" t="s">
        <v>734</v>
      </c>
      <c r="E1890" s="7" t="s">
        <v>2176</v>
      </c>
      <c r="F1890" s="4" t="n">
        <v>2007</v>
      </c>
      <c r="G1890" s="7" t="s">
        <v>4383</v>
      </c>
    </row>
    <row r="1891" customFormat="false" ht="13.8" hidden="false" customHeight="false" outlineLevel="0" collapsed="false">
      <c r="A1891" s="4" t="s">
        <v>52</v>
      </c>
      <c r="B1891" s="7" t="s">
        <v>4384</v>
      </c>
      <c r="C1891" s="7" t="s">
        <v>4385</v>
      </c>
      <c r="D1891" s="7"/>
      <c r="E1891" s="7" t="s">
        <v>3619</v>
      </c>
      <c r="F1891" s="4" t="n">
        <v>2007</v>
      </c>
      <c r="G1891" s="7" t="s">
        <v>4386</v>
      </c>
    </row>
    <row r="1892" customFormat="false" ht="13.8" hidden="false" customHeight="false" outlineLevel="0" collapsed="false">
      <c r="A1892" s="4" t="s">
        <v>52</v>
      </c>
      <c r="B1892" s="7" t="s">
        <v>627</v>
      </c>
      <c r="C1892" s="7" t="s">
        <v>3814</v>
      </c>
      <c r="D1892" s="7"/>
      <c r="E1892" s="7" t="s">
        <v>2583</v>
      </c>
      <c r="F1892" s="4" t="n">
        <v>2007</v>
      </c>
      <c r="G1892" s="7" t="s">
        <v>4387</v>
      </c>
    </row>
    <row r="1893" customFormat="false" ht="13.8" hidden="false" customHeight="false" outlineLevel="0" collapsed="false">
      <c r="A1893" s="4" t="s">
        <v>52</v>
      </c>
      <c r="B1893" s="7" t="s">
        <v>4388</v>
      </c>
      <c r="C1893" s="7" t="s">
        <v>77</v>
      </c>
      <c r="D1893" s="7" t="s">
        <v>17</v>
      </c>
      <c r="E1893" s="7" t="s">
        <v>2312</v>
      </c>
      <c r="F1893" s="4" t="n">
        <v>2007</v>
      </c>
      <c r="G1893" s="7" t="s">
        <v>4389</v>
      </c>
    </row>
    <row r="1894" customFormat="false" ht="13.8" hidden="false" customHeight="false" outlineLevel="0" collapsed="false">
      <c r="A1894" s="4" t="s">
        <v>52</v>
      </c>
      <c r="B1894" s="7" t="s">
        <v>4390</v>
      </c>
      <c r="C1894" s="7" t="s">
        <v>4391</v>
      </c>
      <c r="D1894" s="7" t="s">
        <v>487</v>
      </c>
      <c r="E1894" s="7" t="s">
        <v>4392</v>
      </c>
      <c r="F1894" s="4" t="n">
        <v>2007</v>
      </c>
      <c r="G1894" s="7" t="s">
        <v>4393</v>
      </c>
    </row>
    <row r="1895" customFormat="false" ht="13.8" hidden="false" customHeight="false" outlineLevel="0" collapsed="false">
      <c r="A1895" s="4" t="s">
        <v>52</v>
      </c>
      <c r="B1895" s="7" t="s">
        <v>922</v>
      </c>
      <c r="C1895" s="7" t="s">
        <v>4394</v>
      </c>
      <c r="D1895" s="7" t="s">
        <v>1932</v>
      </c>
      <c r="E1895" s="7" t="s">
        <v>3332</v>
      </c>
      <c r="F1895" s="4" t="n">
        <v>2007</v>
      </c>
      <c r="G1895" s="7" t="s">
        <v>4395</v>
      </c>
    </row>
    <row r="1896" customFormat="false" ht="13.8" hidden="false" customHeight="false" outlineLevel="0" collapsed="false">
      <c r="A1896" s="4" t="s">
        <v>52</v>
      </c>
      <c r="B1896" s="7" t="s">
        <v>4396</v>
      </c>
      <c r="C1896" s="7" t="s">
        <v>4397</v>
      </c>
      <c r="D1896" s="7"/>
      <c r="E1896" s="7" t="s">
        <v>3088</v>
      </c>
      <c r="F1896" s="4" t="n">
        <v>2007</v>
      </c>
      <c r="G1896" s="7" t="s">
        <v>4398</v>
      </c>
    </row>
    <row r="1897" customFormat="false" ht="13.8" hidden="false" customHeight="false" outlineLevel="0" collapsed="false">
      <c r="A1897" s="4" t="s">
        <v>52</v>
      </c>
      <c r="B1897" s="7" t="s">
        <v>4399</v>
      </c>
      <c r="C1897" s="7" t="s">
        <v>4400</v>
      </c>
      <c r="D1897" s="7" t="s">
        <v>4401</v>
      </c>
      <c r="E1897" s="7" t="s">
        <v>2759</v>
      </c>
      <c r="F1897" s="4" t="n">
        <v>2007</v>
      </c>
      <c r="G1897" s="7" t="s">
        <v>4402</v>
      </c>
    </row>
    <row r="1898" customFormat="false" ht="13.8" hidden="false" customHeight="false" outlineLevel="0" collapsed="false">
      <c r="A1898" s="4" t="s">
        <v>52</v>
      </c>
      <c r="B1898" s="7" t="s">
        <v>4403</v>
      </c>
      <c r="C1898" s="7" t="s">
        <v>1349</v>
      </c>
      <c r="D1898" s="7" t="s">
        <v>773</v>
      </c>
      <c r="E1898" s="7" t="s">
        <v>3307</v>
      </c>
      <c r="F1898" s="4" t="n">
        <v>2007</v>
      </c>
      <c r="G1898" s="7" t="s">
        <v>4404</v>
      </c>
    </row>
    <row r="1899" customFormat="false" ht="13.8" hidden="false" customHeight="false" outlineLevel="0" collapsed="false">
      <c r="A1899" s="4" t="s">
        <v>52</v>
      </c>
      <c r="B1899" s="7" t="s">
        <v>1348</v>
      </c>
      <c r="C1899" s="7" t="s">
        <v>4405</v>
      </c>
      <c r="D1899" s="7"/>
      <c r="E1899" s="7" t="s">
        <v>2773</v>
      </c>
      <c r="F1899" s="4" t="n">
        <v>2007</v>
      </c>
      <c r="G1899" s="7" t="s">
        <v>4406</v>
      </c>
    </row>
    <row r="1900" customFormat="false" ht="13.8" hidden="false" customHeight="false" outlineLevel="0" collapsed="false">
      <c r="A1900" s="4" t="s">
        <v>52</v>
      </c>
      <c r="B1900" s="7" t="s">
        <v>4407</v>
      </c>
      <c r="C1900" s="7" t="s">
        <v>213</v>
      </c>
      <c r="D1900" s="7"/>
      <c r="E1900" s="7" t="s">
        <v>1418</v>
      </c>
      <c r="F1900" s="4" t="n">
        <v>2007</v>
      </c>
      <c r="G1900" s="7" t="s">
        <v>4408</v>
      </c>
    </row>
    <row r="1901" customFormat="false" ht="13.8" hidden="false" customHeight="false" outlineLevel="0" collapsed="false">
      <c r="A1901" s="4" t="s">
        <v>52</v>
      </c>
      <c r="B1901" s="7" t="s">
        <v>3823</v>
      </c>
      <c r="C1901" s="7" t="s">
        <v>3824</v>
      </c>
      <c r="D1901" s="7" t="s">
        <v>3825</v>
      </c>
      <c r="E1901" s="7" t="s">
        <v>4409</v>
      </c>
      <c r="F1901" s="4" t="n">
        <v>2007</v>
      </c>
      <c r="G1901" s="7" t="s">
        <v>4410</v>
      </c>
    </row>
    <row r="1902" customFormat="false" ht="13.8" hidden="false" customHeight="false" outlineLevel="0" collapsed="false">
      <c r="A1902" s="4" t="s">
        <v>52</v>
      </c>
      <c r="B1902" s="7" t="s">
        <v>4411</v>
      </c>
      <c r="C1902" s="7" t="s">
        <v>3915</v>
      </c>
      <c r="D1902" s="7" t="s">
        <v>1942</v>
      </c>
      <c r="E1902" s="7" t="s">
        <v>3170</v>
      </c>
      <c r="F1902" s="4" t="n">
        <v>2007</v>
      </c>
      <c r="G1902" s="7" t="s">
        <v>4412</v>
      </c>
    </row>
    <row r="1903" customFormat="false" ht="13.8" hidden="false" customHeight="false" outlineLevel="0" collapsed="false">
      <c r="A1903" s="4" t="s">
        <v>52</v>
      </c>
      <c r="B1903" s="7" t="s">
        <v>4413</v>
      </c>
      <c r="C1903" s="7" t="s">
        <v>1110</v>
      </c>
      <c r="D1903" s="7"/>
      <c r="E1903" s="7" t="s">
        <v>3465</v>
      </c>
      <c r="F1903" s="4" t="n">
        <v>2007</v>
      </c>
      <c r="G1903" s="7" t="s">
        <v>4414</v>
      </c>
    </row>
    <row r="1904" customFormat="false" ht="13.8" hidden="false" customHeight="false" outlineLevel="0" collapsed="false">
      <c r="A1904" s="4" t="s">
        <v>52</v>
      </c>
      <c r="B1904" s="7" t="s">
        <v>4415</v>
      </c>
      <c r="C1904" s="7" t="s">
        <v>4416</v>
      </c>
      <c r="D1904" s="7"/>
      <c r="E1904" s="7" t="s">
        <v>2188</v>
      </c>
      <c r="F1904" s="4" t="n">
        <v>2007</v>
      </c>
      <c r="G1904" s="7" t="s">
        <v>4417</v>
      </c>
    </row>
    <row r="1905" customFormat="false" ht="13.8" hidden="false" customHeight="false" outlineLevel="0" collapsed="false">
      <c r="A1905" s="4" t="s">
        <v>52</v>
      </c>
      <c r="B1905" s="7" t="s">
        <v>4418</v>
      </c>
      <c r="C1905" s="7" t="s">
        <v>2893</v>
      </c>
      <c r="D1905" s="7" t="s">
        <v>417</v>
      </c>
      <c r="E1905" s="7" t="s">
        <v>2336</v>
      </c>
      <c r="F1905" s="4" t="n">
        <v>2007</v>
      </c>
      <c r="G1905" s="7" t="s">
        <v>4419</v>
      </c>
    </row>
    <row r="1906" customFormat="false" ht="13.8" hidden="false" customHeight="false" outlineLevel="0" collapsed="false">
      <c r="A1906" s="4" t="s">
        <v>52</v>
      </c>
      <c r="B1906" s="7" t="s">
        <v>4158</v>
      </c>
      <c r="C1906" s="7" t="s">
        <v>4420</v>
      </c>
      <c r="D1906" s="7"/>
      <c r="E1906" s="7" t="s">
        <v>2759</v>
      </c>
      <c r="F1906" s="4" t="n">
        <v>2007</v>
      </c>
      <c r="G1906" s="7" t="s">
        <v>4421</v>
      </c>
    </row>
    <row r="1907" customFormat="false" ht="13.8" hidden="false" customHeight="false" outlineLevel="0" collapsed="false">
      <c r="A1907" s="4" t="s">
        <v>245</v>
      </c>
      <c r="B1907" s="7" t="s">
        <v>3119</v>
      </c>
      <c r="C1907" s="7" t="s">
        <v>4422</v>
      </c>
      <c r="D1907" s="7" t="s">
        <v>17</v>
      </c>
      <c r="E1907" s="7" t="s">
        <v>3088</v>
      </c>
      <c r="F1907" s="4" t="n">
        <v>2007</v>
      </c>
      <c r="G1907" s="7" t="s">
        <v>4423</v>
      </c>
    </row>
    <row r="1908" customFormat="false" ht="13.8" hidden="false" customHeight="false" outlineLevel="0" collapsed="false">
      <c r="A1908" s="4" t="s">
        <v>245</v>
      </c>
      <c r="B1908" s="7" t="s">
        <v>4424</v>
      </c>
      <c r="C1908" s="7" t="s">
        <v>2127</v>
      </c>
      <c r="D1908" s="7" t="s">
        <v>463</v>
      </c>
      <c r="E1908" s="7" t="s">
        <v>3619</v>
      </c>
      <c r="F1908" s="4" t="n">
        <v>2007</v>
      </c>
      <c r="G1908" s="7" t="s">
        <v>4425</v>
      </c>
    </row>
    <row r="1909" customFormat="false" ht="13.8" hidden="false" customHeight="false" outlineLevel="0" collapsed="false">
      <c r="A1909" s="4" t="s">
        <v>245</v>
      </c>
      <c r="B1909" s="7" t="s">
        <v>4426</v>
      </c>
      <c r="C1909" s="7" t="s">
        <v>4427</v>
      </c>
      <c r="D1909" s="7" t="s">
        <v>487</v>
      </c>
      <c r="E1909" s="7" t="s">
        <v>2583</v>
      </c>
      <c r="F1909" s="4" t="n">
        <v>2007</v>
      </c>
      <c r="G1909" s="7" t="s">
        <v>4428</v>
      </c>
    </row>
    <row r="1910" customFormat="false" ht="13.8" hidden="false" customHeight="false" outlineLevel="0" collapsed="false">
      <c r="A1910" s="4" t="s">
        <v>245</v>
      </c>
      <c r="B1910" s="7" t="s">
        <v>4429</v>
      </c>
      <c r="C1910" s="7" t="s">
        <v>4430</v>
      </c>
      <c r="D1910" s="7" t="s">
        <v>881</v>
      </c>
      <c r="E1910" s="7" t="s">
        <v>2312</v>
      </c>
      <c r="F1910" s="4" t="n">
        <v>2007</v>
      </c>
      <c r="G1910" s="7" t="s">
        <v>4431</v>
      </c>
    </row>
    <row r="1911" customFormat="false" ht="13.8" hidden="false" customHeight="false" outlineLevel="0" collapsed="false">
      <c r="A1911" s="4" t="s">
        <v>245</v>
      </c>
      <c r="B1911" s="7" t="s">
        <v>3298</v>
      </c>
      <c r="C1911" s="7" t="s">
        <v>3299</v>
      </c>
      <c r="D1911" s="7"/>
      <c r="E1911" s="7" t="s">
        <v>3051</v>
      </c>
      <c r="F1911" s="4" t="n">
        <v>2007</v>
      </c>
      <c r="G1911" s="7" t="s">
        <v>4432</v>
      </c>
    </row>
    <row r="1912" customFormat="false" ht="13.8" hidden="false" customHeight="false" outlineLevel="0" collapsed="false">
      <c r="A1912" s="4" t="s">
        <v>245</v>
      </c>
      <c r="B1912" s="7" t="s">
        <v>4433</v>
      </c>
      <c r="C1912" s="7" t="s">
        <v>365</v>
      </c>
      <c r="D1912" s="7"/>
      <c r="E1912" s="7" t="s">
        <v>2759</v>
      </c>
      <c r="F1912" s="4" t="n">
        <v>2007</v>
      </c>
      <c r="G1912" s="7" t="s">
        <v>4434</v>
      </c>
    </row>
    <row r="1913" customFormat="false" ht="13.8" hidden="false" customHeight="false" outlineLevel="0" collapsed="false">
      <c r="A1913" s="4" t="s">
        <v>245</v>
      </c>
      <c r="B1913" s="7" t="s">
        <v>1357</v>
      </c>
      <c r="C1913" s="7" t="s">
        <v>151</v>
      </c>
      <c r="D1913" s="7" t="s">
        <v>4435</v>
      </c>
      <c r="E1913" s="7" t="s">
        <v>343</v>
      </c>
      <c r="F1913" s="4" t="n">
        <v>2007</v>
      </c>
      <c r="G1913" s="7" t="s">
        <v>4436</v>
      </c>
    </row>
    <row r="1914" customFormat="false" ht="13.8" hidden="false" customHeight="false" outlineLevel="0" collapsed="false">
      <c r="A1914" s="4" t="s">
        <v>245</v>
      </c>
      <c r="B1914" s="7" t="s">
        <v>4437</v>
      </c>
      <c r="C1914" s="7" t="s">
        <v>1296</v>
      </c>
      <c r="D1914" s="7" t="s">
        <v>487</v>
      </c>
      <c r="E1914" s="7" t="s">
        <v>2336</v>
      </c>
      <c r="F1914" s="4" t="n">
        <v>2007</v>
      </c>
      <c r="G1914" s="7" t="s">
        <v>4438</v>
      </c>
    </row>
    <row r="1915" customFormat="false" ht="13.8" hidden="false" customHeight="false" outlineLevel="0" collapsed="false">
      <c r="A1915" s="4" t="s">
        <v>245</v>
      </c>
      <c r="B1915" s="7" t="s">
        <v>4439</v>
      </c>
      <c r="C1915" s="7" t="s">
        <v>4440</v>
      </c>
      <c r="D1915" s="7" t="s">
        <v>3224</v>
      </c>
      <c r="E1915" s="7" t="s">
        <v>3669</v>
      </c>
      <c r="F1915" s="4" t="n">
        <v>2007</v>
      </c>
      <c r="G1915" s="7" t="s">
        <v>4441</v>
      </c>
    </row>
    <row r="1916" customFormat="false" ht="13.8" hidden="false" customHeight="false" outlineLevel="0" collapsed="false">
      <c r="B1916" s="2"/>
      <c r="C1916" s="2"/>
      <c r="D1916" s="7"/>
      <c r="E1916" s="7"/>
    </row>
    <row r="1917" customFormat="false" ht="13.8" hidden="false" customHeight="false" outlineLevel="0" collapsed="false">
      <c r="A1917" s="4" t="s">
        <v>52</v>
      </c>
      <c r="B1917" s="7" t="s">
        <v>4442</v>
      </c>
      <c r="C1917" s="7" t="s">
        <v>773</v>
      </c>
      <c r="D1917" s="7" t="s">
        <v>4443</v>
      </c>
      <c r="E1917" s="7" t="s">
        <v>2773</v>
      </c>
      <c r="F1917" s="4" t="n">
        <v>2008</v>
      </c>
      <c r="G1917" s="7" t="s">
        <v>4444</v>
      </c>
    </row>
    <row r="1918" customFormat="false" ht="13.8" hidden="false" customHeight="false" outlineLevel="0" collapsed="false">
      <c r="A1918" s="4" t="s">
        <v>52</v>
      </c>
      <c r="B1918" s="7" t="s">
        <v>4445</v>
      </c>
      <c r="C1918" s="7" t="s">
        <v>3745</v>
      </c>
      <c r="D1918" s="7"/>
      <c r="E1918" s="7" t="s">
        <v>2583</v>
      </c>
      <c r="F1918" s="4" t="n">
        <v>2008</v>
      </c>
      <c r="G1918" s="7" t="s">
        <v>4446</v>
      </c>
    </row>
    <row r="1919" customFormat="false" ht="13.8" hidden="false" customHeight="false" outlineLevel="0" collapsed="false">
      <c r="A1919" s="4" t="s">
        <v>52</v>
      </c>
      <c r="B1919" s="7" t="s">
        <v>3150</v>
      </c>
      <c r="C1919" s="7" t="s">
        <v>141</v>
      </c>
      <c r="D1919" s="7" t="s">
        <v>151</v>
      </c>
      <c r="E1919" s="7" t="s">
        <v>1168</v>
      </c>
      <c r="F1919" s="4" t="n">
        <v>2008</v>
      </c>
      <c r="G1919" s="7" t="s">
        <v>4447</v>
      </c>
    </row>
    <row r="1920" customFormat="false" ht="13.8" hidden="false" customHeight="false" outlineLevel="0" collapsed="false">
      <c r="A1920" s="4" t="s">
        <v>52</v>
      </c>
      <c r="B1920" s="7" t="s">
        <v>4448</v>
      </c>
      <c r="C1920" s="7" t="s">
        <v>4449</v>
      </c>
      <c r="D1920" s="7"/>
      <c r="E1920" s="7" t="s">
        <v>3307</v>
      </c>
      <c r="F1920" s="4" t="n">
        <v>2008</v>
      </c>
      <c r="G1920" s="7" t="s">
        <v>4450</v>
      </c>
    </row>
    <row r="1921" customFormat="false" ht="13.8" hidden="false" customHeight="false" outlineLevel="0" collapsed="false">
      <c r="A1921" s="4" t="s">
        <v>52</v>
      </c>
      <c r="B1921" s="7" t="s">
        <v>3237</v>
      </c>
      <c r="C1921" s="7" t="s">
        <v>654</v>
      </c>
      <c r="D1921" s="7" t="s">
        <v>734</v>
      </c>
      <c r="E1921" s="7" t="s">
        <v>1409</v>
      </c>
      <c r="F1921" s="4" t="n">
        <v>2008</v>
      </c>
      <c r="G1921" s="7" t="s">
        <v>4451</v>
      </c>
    </row>
    <row r="1922" customFormat="false" ht="13.8" hidden="false" customHeight="false" outlineLevel="0" collapsed="false">
      <c r="A1922" s="4" t="s">
        <v>52</v>
      </c>
      <c r="B1922" s="7" t="s">
        <v>4452</v>
      </c>
      <c r="C1922" s="7" t="s">
        <v>3593</v>
      </c>
      <c r="D1922" s="7" t="s">
        <v>409</v>
      </c>
      <c r="E1922" s="7" t="s">
        <v>1013</v>
      </c>
      <c r="F1922" s="4" t="n">
        <v>2008</v>
      </c>
      <c r="G1922" s="7" t="s">
        <v>4453</v>
      </c>
    </row>
    <row r="1923" customFormat="false" ht="13.8" hidden="false" customHeight="false" outlineLevel="0" collapsed="false">
      <c r="A1923" s="4" t="s">
        <v>52</v>
      </c>
      <c r="B1923" s="7" t="s">
        <v>1536</v>
      </c>
      <c r="C1923" s="7" t="s">
        <v>4454</v>
      </c>
      <c r="D1923" s="7" t="s">
        <v>4299</v>
      </c>
      <c r="E1923" s="7" t="s">
        <v>3170</v>
      </c>
      <c r="F1923" s="4" t="n">
        <v>2008</v>
      </c>
      <c r="G1923" s="7" t="s">
        <v>4455</v>
      </c>
    </row>
    <row r="1924" customFormat="false" ht="13.8" hidden="false" customHeight="false" outlineLevel="0" collapsed="false">
      <c r="A1924" s="4" t="s">
        <v>52</v>
      </c>
      <c r="B1924" s="7" t="s">
        <v>4456</v>
      </c>
      <c r="C1924" s="7" t="s">
        <v>101</v>
      </c>
      <c r="D1924" s="7" t="s">
        <v>881</v>
      </c>
      <c r="E1924" s="7" t="s">
        <v>343</v>
      </c>
      <c r="F1924" s="4" t="n">
        <v>2008</v>
      </c>
      <c r="G1924" s="7" t="s">
        <v>4457</v>
      </c>
    </row>
    <row r="1925" customFormat="false" ht="13.8" hidden="false" customHeight="false" outlineLevel="0" collapsed="false">
      <c r="A1925" s="4" t="s">
        <v>52</v>
      </c>
      <c r="B1925" s="7" t="s">
        <v>4458</v>
      </c>
      <c r="C1925" s="7" t="s">
        <v>577</v>
      </c>
      <c r="D1925" s="7" t="s">
        <v>1456</v>
      </c>
      <c r="E1925" s="7" t="s">
        <v>3051</v>
      </c>
      <c r="F1925" s="4" t="n">
        <v>2008</v>
      </c>
      <c r="G1925" s="7" t="s">
        <v>4459</v>
      </c>
    </row>
    <row r="1926" customFormat="false" ht="13.8" hidden="false" customHeight="false" outlineLevel="0" collapsed="false">
      <c r="A1926" s="4" t="s">
        <v>52</v>
      </c>
      <c r="B1926" s="7" t="s">
        <v>4460</v>
      </c>
      <c r="C1926" s="7" t="s">
        <v>4461</v>
      </c>
      <c r="D1926" s="7" t="s">
        <v>17</v>
      </c>
      <c r="E1926" s="7" t="s">
        <v>2583</v>
      </c>
      <c r="F1926" s="4" t="n">
        <v>2008</v>
      </c>
      <c r="G1926" s="7" t="s">
        <v>4462</v>
      </c>
    </row>
    <row r="1927" customFormat="false" ht="13.8" hidden="false" customHeight="false" outlineLevel="0" collapsed="false">
      <c r="A1927" s="4" t="s">
        <v>52</v>
      </c>
      <c r="B1927" s="7" t="s">
        <v>306</v>
      </c>
      <c r="C1927" s="7" t="s">
        <v>2519</v>
      </c>
      <c r="D1927" s="7" t="s">
        <v>339</v>
      </c>
      <c r="E1927" s="7" t="s">
        <v>3027</v>
      </c>
      <c r="F1927" s="4" t="n">
        <v>2008</v>
      </c>
      <c r="G1927" s="7" t="s">
        <v>4463</v>
      </c>
    </row>
    <row r="1928" customFormat="false" ht="13.8" hidden="false" customHeight="false" outlineLevel="0" collapsed="false">
      <c r="A1928" s="4" t="s">
        <v>52</v>
      </c>
      <c r="B1928" s="7" t="s">
        <v>306</v>
      </c>
      <c r="C1928" s="7" t="s">
        <v>380</v>
      </c>
      <c r="D1928" s="7" t="s">
        <v>409</v>
      </c>
      <c r="E1928" s="7" t="s">
        <v>3170</v>
      </c>
      <c r="F1928" s="4" t="n">
        <v>2008</v>
      </c>
      <c r="G1928" s="7" t="s">
        <v>4464</v>
      </c>
    </row>
    <row r="1929" customFormat="false" ht="13.8" hidden="false" customHeight="false" outlineLevel="0" collapsed="false">
      <c r="A1929" s="4" t="s">
        <v>52</v>
      </c>
      <c r="B1929" s="7" t="s">
        <v>3109</v>
      </c>
      <c r="C1929" s="7" t="s">
        <v>2063</v>
      </c>
      <c r="D1929" s="7" t="s">
        <v>773</v>
      </c>
      <c r="E1929" s="7" t="s">
        <v>2566</v>
      </c>
      <c r="F1929" s="4" t="n">
        <v>2008</v>
      </c>
      <c r="G1929" s="7" t="s">
        <v>4465</v>
      </c>
    </row>
    <row r="1930" customFormat="false" ht="13.8" hidden="false" customHeight="false" outlineLevel="0" collapsed="false">
      <c r="A1930" s="4" t="s">
        <v>52</v>
      </c>
      <c r="B1930" s="7" t="s">
        <v>4466</v>
      </c>
      <c r="C1930" s="7" t="s">
        <v>4467</v>
      </c>
      <c r="D1930" s="7" t="s">
        <v>347</v>
      </c>
      <c r="E1930" s="7" t="s">
        <v>4468</v>
      </c>
      <c r="F1930" s="4" t="n">
        <v>2008</v>
      </c>
      <c r="G1930" s="7" t="s">
        <v>4469</v>
      </c>
    </row>
    <row r="1931" customFormat="false" ht="13.8" hidden="false" customHeight="false" outlineLevel="0" collapsed="false">
      <c r="A1931" s="4" t="s">
        <v>52</v>
      </c>
      <c r="B1931" s="7" t="s">
        <v>4470</v>
      </c>
      <c r="C1931" s="7" t="s">
        <v>4471</v>
      </c>
      <c r="D1931" s="7"/>
      <c r="E1931" s="7" t="s">
        <v>3170</v>
      </c>
      <c r="F1931" s="4" t="n">
        <v>2008</v>
      </c>
      <c r="G1931" s="7" t="s">
        <v>4472</v>
      </c>
    </row>
    <row r="1932" customFormat="false" ht="13.8" hidden="false" customHeight="false" outlineLevel="0" collapsed="false">
      <c r="A1932" s="4" t="s">
        <v>52</v>
      </c>
      <c r="B1932" s="7" t="s">
        <v>4315</v>
      </c>
      <c r="C1932" s="7" t="s">
        <v>4322</v>
      </c>
      <c r="D1932" s="7" t="s">
        <v>1278</v>
      </c>
      <c r="E1932" s="7" t="s">
        <v>2312</v>
      </c>
      <c r="F1932" s="4" t="n">
        <v>2008</v>
      </c>
      <c r="G1932" s="7" t="s">
        <v>4473</v>
      </c>
    </row>
    <row r="1933" customFormat="false" ht="13.8" hidden="false" customHeight="false" outlineLevel="0" collapsed="false">
      <c r="A1933" s="4" t="s">
        <v>52</v>
      </c>
      <c r="B1933" s="7" t="s">
        <v>4474</v>
      </c>
      <c r="C1933" s="7" t="s">
        <v>4475</v>
      </c>
      <c r="D1933" s="7" t="s">
        <v>487</v>
      </c>
      <c r="E1933" s="7" t="s">
        <v>1672</v>
      </c>
      <c r="F1933" s="4" t="n">
        <v>2008</v>
      </c>
      <c r="G1933" s="7" t="s">
        <v>4476</v>
      </c>
    </row>
    <row r="1934" customFormat="false" ht="13.8" hidden="false" customHeight="false" outlineLevel="0" collapsed="false">
      <c r="A1934" s="4" t="s">
        <v>52</v>
      </c>
      <c r="B1934" s="7" t="s">
        <v>4477</v>
      </c>
      <c r="C1934" s="7" t="s">
        <v>4478</v>
      </c>
      <c r="D1934" s="7"/>
      <c r="E1934" s="7" t="s">
        <v>1418</v>
      </c>
      <c r="F1934" s="4" t="n">
        <v>2008</v>
      </c>
      <c r="G1934" s="7" t="s">
        <v>4479</v>
      </c>
    </row>
    <row r="1935" customFormat="false" ht="13.8" hidden="false" customHeight="false" outlineLevel="0" collapsed="false">
      <c r="A1935" s="4" t="s">
        <v>52</v>
      </c>
      <c r="B1935" s="7" t="s">
        <v>4480</v>
      </c>
      <c r="C1935" s="7" t="s">
        <v>4140</v>
      </c>
      <c r="D1935" s="7" t="s">
        <v>881</v>
      </c>
      <c r="E1935" s="7" t="s">
        <v>1479</v>
      </c>
      <c r="F1935" s="4" t="n">
        <v>2008</v>
      </c>
      <c r="G1935" s="7" t="s">
        <v>4481</v>
      </c>
    </row>
    <row r="1936" customFormat="false" ht="13.8" hidden="false" customHeight="false" outlineLevel="0" collapsed="false">
      <c r="A1936" s="4" t="s">
        <v>52</v>
      </c>
      <c r="B1936" s="7" t="s">
        <v>323</v>
      </c>
      <c r="C1936" s="7" t="s">
        <v>4482</v>
      </c>
      <c r="D1936" s="7" t="s">
        <v>2127</v>
      </c>
      <c r="E1936" s="7" t="s">
        <v>2773</v>
      </c>
      <c r="F1936" s="4" t="n">
        <v>2008</v>
      </c>
      <c r="G1936" s="7" t="s">
        <v>4483</v>
      </c>
    </row>
    <row r="1937" customFormat="false" ht="13.8" hidden="false" customHeight="false" outlineLevel="0" collapsed="false">
      <c r="A1937" s="4" t="s">
        <v>52</v>
      </c>
      <c r="B1937" s="7" t="s">
        <v>323</v>
      </c>
      <c r="C1937" s="7" t="s">
        <v>4484</v>
      </c>
      <c r="D1937" s="7" t="s">
        <v>552</v>
      </c>
      <c r="E1937" s="7" t="s">
        <v>4392</v>
      </c>
      <c r="F1937" s="4" t="n">
        <v>2008</v>
      </c>
      <c r="G1937" s="7" t="s">
        <v>4485</v>
      </c>
    </row>
    <row r="1938" customFormat="false" ht="13.8" hidden="false" customHeight="false" outlineLevel="0" collapsed="false">
      <c r="A1938" s="4" t="s">
        <v>52</v>
      </c>
      <c r="B1938" s="7" t="s">
        <v>4486</v>
      </c>
      <c r="C1938" s="7" t="s">
        <v>4487</v>
      </c>
      <c r="D1938" s="7" t="s">
        <v>4488</v>
      </c>
      <c r="E1938" s="7" t="s">
        <v>1672</v>
      </c>
      <c r="F1938" s="4" t="n">
        <v>2008</v>
      </c>
      <c r="G1938" s="7" t="s">
        <v>4489</v>
      </c>
    </row>
    <row r="1939" customFormat="false" ht="13.8" hidden="false" customHeight="false" outlineLevel="0" collapsed="false">
      <c r="A1939" s="4" t="s">
        <v>52</v>
      </c>
      <c r="B1939" s="7" t="s">
        <v>54</v>
      </c>
      <c r="C1939" s="7" t="s">
        <v>4490</v>
      </c>
      <c r="D1939" s="7" t="s">
        <v>3714</v>
      </c>
      <c r="E1939" s="7" t="s">
        <v>3332</v>
      </c>
      <c r="F1939" s="4" t="n">
        <v>2008</v>
      </c>
      <c r="G1939" s="7" t="s">
        <v>4491</v>
      </c>
    </row>
    <row r="1940" customFormat="false" ht="13.8" hidden="false" customHeight="false" outlineLevel="0" collapsed="false">
      <c r="A1940" s="4" t="s">
        <v>245</v>
      </c>
      <c r="B1940" s="7" t="s">
        <v>4492</v>
      </c>
      <c r="C1940" s="7" t="s">
        <v>3218</v>
      </c>
      <c r="D1940" s="7" t="s">
        <v>593</v>
      </c>
      <c r="E1940" s="7" t="s">
        <v>3669</v>
      </c>
      <c r="F1940" s="4" t="n">
        <v>2008</v>
      </c>
      <c r="G1940" s="7" t="s">
        <v>4493</v>
      </c>
    </row>
    <row r="1941" customFormat="false" ht="13.8" hidden="false" customHeight="false" outlineLevel="0" collapsed="false">
      <c r="A1941" s="4" t="s">
        <v>245</v>
      </c>
      <c r="B1941" s="7" t="s">
        <v>4494</v>
      </c>
      <c r="C1941" s="7" t="s">
        <v>4495</v>
      </c>
      <c r="D1941" s="7"/>
      <c r="E1941" s="7" t="s">
        <v>3027</v>
      </c>
      <c r="F1941" s="4" t="n">
        <v>2008</v>
      </c>
      <c r="G1941" s="7" t="s">
        <v>4496</v>
      </c>
    </row>
    <row r="1942" customFormat="false" ht="13.8" hidden="false" customHeight="false" outlineLevel="0" collapsed="false">
      <c r="A1942" s="4" t="s">
        <v>245</v>
      </c>
      <c r="B1942" s="7" t="s">
        <v>4497</v>
      </c>
      <c r="C1942" s="7" t="s">
        <v>654</v>
      </c>
      <c r="D1942" s="7" t="s">
        <v>417</v>
      </c>
      <c r="E1942" s="7" t="s">
        <v>3465</v>
      </c>
      <c r="F1942" s="4" t="n">
        <v>2008</v>
      </c>
      <c r="G1942" s="7" t="s">
        <v>4498</v>
      </c>
    </row>
    <row r="1943" customFormat="false" ht="13.8" hidden="false" customHeight="false" outlineLevel="0" collapsed="false">
      <c r="A1943" s="4" t="s">
        <v>245</v>
      </c>
      <c r="B1943" s="7" t="s">
        <v>4499</v>
      </c>
      <c r="C1943" s="7" t="s">
        <v>593</v>
      </c>
      <c r="D1943" s="7" t="s">
        <v>410</v>
      </c>
      <c r="E1943" s="7" t="s">
        <v>3669</v>
      </c>
      <c r="F1943" s="4" t="n">
        <v>2008</v>
      </c>
      <c r="G1943" s="7" t="s">
        <v>4500</v>
      </c>
    </row>
    <row r="1944" customFormat="false" ht="13.8" hidden="false" customHeight="false" outlineLevel="0" collapsed="false">
      <c r="A1944" s="4" t="s">
        <v>245</v>
      </c>
      <c r="B1944" s="7" t="s">
        <v>12</v>
      </c>
      <c r="C1944" s="7" t="s">
        <v>3789</v>
      </c>
      <c r="D1944" s="7" t="s">
        <v>552</v>
      </c>
      <c r="E1944" s="7" t="s">
        <v>306</v>
      </c>
      <c r="F1944" s="4" t="n">
        <v>2008</v>
      </c>
      <c r="G1944" s="7" t="s">
        <v>4501</v>
      </c>
    </row>
    <row r="1945" customFormat="false" ht="13.8" hidden="false" customHeight="false" outlineLevel="0" collapsed="false">
      <c r="A1945" s="4" t="s">
        <v>245</v>
      </c>
      <c r="B1945" s="7" t="s">
        <v>4502</v>
      </c>
      <c r="C1945" s="7" t="s">
        <v>4503</v>
      </c>
      <c r="D1945" s="7"/>
      <c r="E1945" s="7" t="s">
        <v>1479</v>
      </c>
      <c r="F1945" s="4" t="n">
        <v>2008</v>
      </c>
      <c r="G1945" s="7" t="s">
        <v>4504</v>
      </c>
    </row>
    <row r="1946" customFormat="false" ht="13.8" hidden="false" customHeight="false" outlineLevel="0" collapsed="false">
      <c r="A1946" s="4" t="s">
        <v>245</v>
      </c>
      <c r="B1946" s="7" t="s">
        <v>3684</v>
      </c>
      <c r="C1946" s="7" t="s">
        <v>3985</v>
      </c>
      <c r="D1946" s="7"/>
      <c r="E1946" s="7" t="s">
        <v>1409</v>
      </c>
      <c r="F1946" s="4" t="n">
        <v>2008</v>
      </c>
      <c r="G1946" s="7" t="s">
        <v>4505</v>
      </c>
    </row>
    <row r="1947" customFormat="false" ht="13.8" hidden="false" customHeight="false" outlineLevel="0" collapsed="false">
      <c r="A1947" s="4" t="s">
        <v>245</v>
      </c>
      <c r="B1947" s="7" t="s">
        <v>4219</v>
      </c>
      <c r="C1947" s="7" t="s">
        <v>101</v>
      </c>
      <c r="D1947" s="7" t="s">
        <v>8</v>
      </c>
      <c r="E1947" s="7" t="s">
        <v>343</v>
      </c>
      <c r="F1947" s="4" t="n">
        <v>2008</v>
      </c>
      <c r="G1947" s="7" t="s">
        <v>4506</v>
      </c>
    </row>
    <row r="1948" customFormat="false" ht="13.8" hidden="false" customHeight="false" outlineLevel="0" collapsed="false">
      <c r="A1948" s="4" t="s">
        <v>245</v>
      </c>
      <c r="B1948" s="7" t="s">
        <v>4507</v>
      </c>
      <c r="C1948" s="7" t="s">
        <v>4508</v>
      </c>
      <c r="D1948" s="7" t="s">
        <v>466</v>
      </c>
      <c r="E1948" s="7" t="s">
        <v>2583</v>
      </c>
      <c r="F1948" s="4" t="n">
        <v>2008</v>
      </c>
      <c r="G1948" s="7" t="s">
        <v>4509</v>
      </c>
    </row>
    <row r="1949" customFormat="false" ht="13.8" hidden="false" customHeight="false" outlineLevel="0" collapsed="false">
      <c r="A1949" s="4" t="s">
        <v>245</v>
      </c>
      <c r="B1949" s="7" t="s">
        <v>4127</v>
      </c>
      <c r="C1949" s="7" t="s">
        <v>238</v>
      </c>
      <c r="D1949" s="7" t="s">
        <v>417</v>
      </c>
      <c r="E1949" s="7" t="s">
        <v>2176</v>
      </c>
      <c r="F1949" s="4" t="n">
        <v>2008</v>
      </c>
      <c r="G1949" s="7" t="s">
        <v>4510</v>
      </c>
    </row>
    <row r="1950" customFormat="false" ht="13.8" hidden="false" customHeight="false" outlineLevel="0" collapsed="false">
      <c r="A1950" s="4" t="s">
        <v>245</v>
      </c>
      <c r="B1950" s="7" t="s">
        <v>4511</v>
      </c>
      <c r="C1950" s="7" t="s">
        <v>1676</v>
      </c>
      <c r="D1950" s="7"/>
      <c r="E1950" s="7" t="s">
        <v>3619</v>
      </c>
      <c r="F1950" s="4" t="n">
        <v>2008</v>
      </c>
      <c r="G1950" s="7" t="s">
        <v>4512</v>
      </c>
    </row>
    <row r="1951" customFormat="false" ht="13.8" hidden="false" customHeight="false" outlineLevel="0" collapsed="false">
      <c r="A1951" s="4" t="s">
        <v>245</v>
      </c>
      <c r="B1951" s="7" t="s">
        <v>3481</v>
      </c>
      <c r="C1951" s="7" t="s">
        <v>3482</v>
      </c>
      <c r="D1951" s="7" t="s">
        <v>1191</v>
      </c>
      <c r="E1951" s="7" t="s">
        <v>2773</v>
      </c>
      <c r="F1951" s="4" t="n">
        <v>2008</v>
      </c>
      <c r="G1951" s="7" t="s">
        <v>4513</v>
      </c>
    </row>
    <row r="1952" customFormat="false" ht="13.8" hidden="false" customHeight="false" outlineLevel="0" collapsed="false">
      <c r="B1952" s="2"/>
      <c r="C1952" s="2"/>
      <c r="D1952" s="7"/>
      <c r="E1952" s="7"/>
    </row>
    <row r="1953" customFormat="false" ht="13.8" hidden="false" customHeight="false" outlineLevel="0" collapsed="false">
      <c r="A1953" s="4" t="s">
        <v>52</v>
      </c>
      <c r="B1953" s="7" t="s">
        <v>729</v>
      </c>
      <c r="C1953" s="7" t="s">
        <v>4514</v>
      </c>
      <c r="D1953" s="7"/>
      <c r="E1953" s="7" t="s">
        <v>1135</v>
      </c>
      <c r="F1953" s="4" t="n">
        <v>2009</v>
      </c>
      <c r="G1953" s="7" t="s">
        <v>4515</v>
      </c>
    </row>
    <row r="1954" customFormat="false" ht="13.8" hidden="false" customHeight="false" outlineLevel="0" collapsed="false">
      <c r="A1954" s="4" t="s">
        <v>52</v>
      </c>
      <c r="B1954" s="7" t="s">
        <v>4516</v>
      </c>
      <c r="C1954" s="7" t="s">
        <v>1349</v>
      </c>
      <c r="D1954" s="7" t="s">
        <v>773</v>
      </c>
      <c r="E1954" s="7" t="s">
        <v>1407</v>
      </c>
      <c r="F1954" s="4" t="n">
        <v>2009</v>
      </c>
      <c r="G1954" s="7" t="s">
        <v>4517</v>
      </c>
    </row>
    <row r="1955" customFormat="false" ht="13.8" hidden="false" customHeight="false" outlineLevel="0" collapsed="false">
      <c r="A1955" s="4" t="s">
        <v>52</v>
      </c>
      <c r="B1955" s="7" t="s">
        <v>4518</v>
      </c>
      <c r="C1955" s="7" t="s">
        <v>4519</v>
      </c>
      <c r="D1955" s="7" t="s">
        <v>467</v>
      </c>
      <c r="E1955" s="7" t="s">
        <v>4520</v>
      </c>
      <c r="F1955" s="4" t="n">
        <v>2009</v>
      </c>
      <c r="G1955" s="7" t="s">
        <v>4521</v>
      </c>
    </row>
    <row r="1956" customFormat="false" ht="13.8" hidden="false" customHeight="false" outlineLevel="0" collapsed="false">
      <c r="A1956" s="4" t="s">
        <v>52</v>
      </c>
      <c r="B1956" s="7" t="s">
        <v>4522</v>
      </c>
      <c r="C1956" s="7" t="s">
        <v>4523</v>
      </c>
      <c r="D1956" s="7" t="s">
        <v>417</v>
      </c>
      <c r="E1956" s="7" t="s">
        <v>10</v>
      </c>
      <c r="F1956" s="4" t="n">
        <v>2009</v>
      </c>
      <c r="G1956" s="7" t="s">
        <v>4524</v>
      </c>
    </row>
    <row r="1957" customFormat="false" ht="13.8" hidden="false" customHeight="false" outlineLevel="0" collapsed="false">
      <c r="A1957" s="4" t="s">
        <v>52</v>
      </c>
      <c r="B1957" s="7" t="s">
        <v>4525</v>
      </c>
      <c r="C1957" s="7" t="s">
        <v>2374</v>
      </c>
      <c r="D1957" s="7" t="s">
        <v>2845</v>
      </c>
      <c r="E1957" s="7" t="s">
        <v>3684</v>
      </c>
      <c r="F1957" s="4" t="n">
        <v>2009</v>
      </c>
      <c r="G1957" s="7" t="s">
        <v>4526</v>
      </c>
    </row>
    <row r="1958" customFormat="false" ht="13.8" hidden="false" customHeight="false" outlineLevel="0" collapsed="false">
      <c r="A1958" s="4" t="s">
        <v>52</v>
      </c>
      <c r="B1958" s="7" t="s">
        <v>4527</v>
      </c>
      <c r="C1958" s="7" t="s">
        <v>2363</v>
      </c>
      <c r="D1958" s="7" t="s">
        <v>339</v>
      </c>
      <c r="E1958" s="7" t="s">
        <v>3669</v>
      </c>
      <c r="F1958" s="4" t="n">
        <v>2009</v>
      </c>
      <c r="G1958" s="7" t="s">
        <v>4528</v>
      </c>
    </row>
    <row r="1959" customFormat="false" ht="13.8" hidden="false" customHeight="false" outlineLevel="0" collapsed="false">
      <c r="A1959" s="4" t="s">
        <v>52</v>
      </c>
      <c r="B1959" s="7" t="s">
        <v>4529</v>
      </c>
      <c r="C1959" s="7" t="s">
        <v>172</v>
      </c>
      <c r="D1959" s="7"/>
      <c r="E1959" s="7" t="s">
        <v>4530</v>
      </c>
      <c r="F1959" s="4" t="n">
        <v>2009</v>
      </c>
      <c r="G1959" s="7" t="s">
        <v>4531</v>
      </c>
    </row>
    <row r="1960" customFormat="false" ht="13.8" hidden="false" customHeight="false" outlineLevel="0" collapsed="false">
      <c r="A1960" s="4" t="s">
        <v>52</v>
      </c>
      <c r="B1960" s="7" t="s">
        <v>4532</v>
      </c>
      <c r="C1960" s="7" t="s">
        <v>4299</v>
      </c>
      <c r="D1960" s="7"/>
      <c r="E1960" s="7" t="s">
        <v>3684</v>
      </c>
      <c r="F1960" s="4" t="n">
        <v>2009</v>
      </c>
      <c r="G1960" s="7" t="s">
        <v>4533</v>
      </c>
    </row>
    <row r="1961" customFormat="false" ht="13.8" hidden="false" customHeight="false" outlineLevel="0" collapsed="false">
      <c r="A1961" s="4" t="s">
        <v>52</v>
      </c>
      <c r="B1961" s="7" t="s">
        <v>1500</v>
      </c>
      <c r="C1961" s="7" t="s">
        <v>4534</v>
      </c>
      <c r="D1961" s="7"/>
      <c r="E1961" s="7" t="s">
        <v>3332</v>
      </c>
      <c r="F1961" s="4" t="n">
        <v>2009</v>
      </c>
      <c r="G1961" s="7" t="s">
        <v>4535</v>
      </c>
    </row>
    <row r="1962" customFormat="false" ht="13.8" hidden="false" customHeight="false" outlineLevel="0" collapsed="false">
      <c r="A1962" s="4" t="s">
        <v>52</v>
      </c>
      <c r="B1962" s="7" t="s">
        <v>4536</v>
      </c>
      <c r="C1962" s="7" t="s">
        <v>4285</v>
      </c>
      <c r="D1962" s="7" t="s">
        <v>4537</v>
      </c>
      <c r="E1962" s="7" t="s">
        <v>4538</v>
      </c>
      <c r="F1962" s="4" t="n">
        <v>2009</v>
      </c>
      <c r="G1962" s="7" t="s">
        <v>4539</v>
      </c>
    </row>
    <row r="1963" customFormat="false" ht="13.8" hidden="false" customHeight="false" outlineLevel="0" collapsed="false">
      <c r="A1963" s="21" t="s">
        <v>52</v>
      </c>
      <c r="B1963" s="22" t="s">
        <v>4540</v>
      </c>
      <c r="C1963" s="22" t="s">
        <v>4541</v>
      </c>
      <c r="D1963" s="22"/>
      <c r="E1963" s="22" t="s">
        <v>1672</v>
      </c>
      <c r="F1963" s="21" t="n">
        <v>2009</v>
      </c>
      <c r="G1963" s="22" t="s">
        <v>4542</v>
      </c>
    </row>
    <row r="1964" customFormat="false" ht="13.8" hidden="false" customHeight="false" outlineLevel="0" collapsed="false">
      <c r="A1964" s="4" t="s">
        <v>52</v>
      </c>
      <c r="B1964" s="7" t="s">
        <v>4543</v>
      </c>
      <c r="C1964" s="7" t="s">
        <v>4544</v>
      </c>
      <c r="D1964" s="7" t="s">
        <v>4288</v>
      </c>
      <c r="E1964" s="7" t="s">
        <v>3684</v>
      </c>
      <c r="F1964" s="4" t="n">
        <v>2009</v>
      </c>
      <c r="G1964" s="7" t="s">
        <v>4545</v>
      </c>
    </row>
    <row r="1965" customFormat="false" ht="13.8" hidden="false" customHeight="false" outlineLevel="0" collapsed="false">
      <c r="A1965" s="4" t="s">
        <v>52</v>
      </c>
      <c r="B1965" s="7" t="s">
        <v>915</v>
      </c>
      <c r="C1965" s="7" t="s">
        <v>2161</v>
      </c>
      <c r="D1965" s="7" t="s">
        <v>487</v>
      </c>
      <c r="E1965" s="7" t="s">
        <v>1013</v>
      </c>
      <c r="F1965" s="4" t="n">
        <v>2009</v>
      </c>
      <c r="G1965" s="7" t="s">
        <v>4546</v>
      </c>
    </row>
    <row r="1966" customFormat="false" ht="13.8" hidden="false" customHeight="false" outlineLevel="0" collapsed="false">
      <c r="A1966" s="4" t="s">
        <v>52</v>
      </c>
      <c r="B1966" s="7" t="s">
        <v>980</v>
      </c>
      <c r="C1966" s="7" t="s">
        <v>4547</v>
      </c>
      <c r="D1966" s="7"/>
      <c r="E1966" s="7" t="s">
        <v>2759</v>
      </c>
      <c r="F1966" s="4" t="n">
        <v>2009</v>
      </c>
      <c r="G1966" s="7" t="s">
        <v>4548</v>
      </c>
    </row>
    <row r="1967" customFormat="false" ht="13.8" hidden="false" customHeight="false" outlineLevel="0" collapsed="false">
      <c r="A1967" s="4" t="s">
        <v>52</v>
      </c>
      <c r="B1967" s="7" t="s">
        <v>4549</v>
      </c>
      <c r="C1967" s="7" t="s">
        <v>2565</v>
      </c>
      <c r="D1967" s="7" t="s">
        <v>1214</v>
      </c>
      <c r="E1967" s="7" t="s">
        <v>306</v>
      </c>
      <c r="F1967" s="4" t="n">
        <v>2009</v>
      </c>
      <c r="G1967" s="7" t="s">
        <v>4550</v>
      </c>
    </row>
    <row r="1968" customFormat="false" ht="13.8" hidden="false" customHeight="false" outlineLevel="0" collapsed="false">
      <c r="A1968" s="4" t="s">
        <v>52</v>
      </c>
      <c r="B1968" s="7" t="s">
        <v>4551</v>
      </c>
      <c r="C1968" s="7" t="s">
        <v>3682</v>
      </c>
      <c r="D1968" s="7" t="s">
        <v>881</v>
      </c>
      <c r="E1968" s="7" t="s">
        <v>4392</v>
      </c>
      <c r="F1968" s="4" t="n">
        <v>2009</v>
      </c>
      <c r="G1968" s="7" t="s">
        <v>4552</v>
      </c>
    </row>
    <row r="1969" customFormat="false" ht="13.8" hidden="false" customHeight="false" outlineLevel="0" collapsed="false">
      <c r="A1969" s="4" t="s">
        <v>52</v>
      </c>
      <c r="B1969" s="7" t="s">
        <v>4553</v>
      </c>
      <c r="C1969" s="7" t="s">
        <v>3122</v>
      </c>
      <c r="D1969" s="7" t="s">
        <v>881</v>
      </c>
      <c r="E1969" s="7" t="s">
        <v>1854</v>
      </c>
      <c r="F1969" s="4" t="n">
        <v>2009</v>
      </c>
      <c r="G1969" s="7" t="s">
        <v>4554</v>
      </c>
    </row>
    <row r="1970" customFormat="false" ht="13.8" hidden="false" customHeight="false" outlineLevel="0" collapsed="false">
      <c r="A1970" s="4" t="s">
        <v>52</v>
      </c>
      <c r="B1970" s="7" t="s">
        <v>4555</v>
      </c>
      <c r="C1970" s="7" t="s">
        <v>4556</v>
      </c>
      <c r="D1970" s="7"/>
      <c r="E1970" s="7" t="s">
        <v>4557</v>
      </c>
      <c r="F1970" s="4" t="n">
        <v>2009</v>
      </c>
      <c r="G1970" s="7" t="s">
        <v>4558</v>
      </c>
    </row>
    <row r="1971" customFormat="false" ht="13.8" hidden="false" customHeight="false" outlineLevel="0" collapsed="false">
      <c r="A1971" s="4" t="s">
        <v>52</v>
      </c>
      <c r="B1971" s="7" t="s">
        <v>4559</v>
      </c>
      <c r="C1971" s="7" t="s">
        <v>380</v>
      </c>
      <c r="D1971" s="7"/>
      <c r="E1971" s="7" t="s">
        <v>798</v>
      </c>
      <c r="F1971" s="4" t="n">
        <v>2009</v>
      </c>
      <c r="G1971" s="7" t="s">
        <v>4560</v>
      </c>
    </row>
    <row r="1972" customFormat="false" ht="13.8" hidden="false" customHeight="false" outlineLevel="0" collapsed="false">
      <c r="A1972" s="4" t="s">
        <v>52</v>
      </c>
      <c r="B1972" s="7" t="s">
        <v>1348</v>
      </c>
      <c r="C1972" s="7" t="s">
        <v>409</v>
      </c>
      <c r="D1972" s="7" t="s">
        <v>552</v>
      </c>
      <c r="E1972" s="7" t="s">
        <v>3234</v>
      </c>
      <c r="F1972" s="4" t="n">
        <v>2009</v>
      </c>
      <c r="G1972" s="7" t="s">
        <v>4561</v>
      </c>
    </row>
    <row r="1973" customFormat="false" ht="13.8" hidden="false" customHeight="false" outlineLevel="0" collapsed="false">
      <c r="A1973" s="4" t="s">
        <v>52</v>
      </c>
      <c r="B1973" s="7" t="s">
        <v>4562</v>
      </c>
      <c r="C1973" s="7" t="s">
        <v>184</v>
      </c>
      <c r="D1973" s="7"/>
      <c r="E1973" s="7" t="s">
        <v>2312</v>
      </c>
      <c r="F1973" s="4" t="n">
        <v>2009</v>
      </c>
      <c r="G1973" s="7" t="s">
        <v>4563</v>
      </c>
    </row>
    <row r="1974" customFormat="false" ht="13.8" hidden="false" customHeight="false" outlineLevel="0" collapsed="false">
      <c r="A1974" s="4" t="s">
        <v>52</v>
      </c>
      <c r="B1974" s="7" t="s">
        <v>3489</v>
      </c>
      <c r="C1974" s="7" t="s">
        <v>4564</v>
      </c>
      <c r="D1974" s="7"/>
      <c r="E1974" s="7" t="s">
        <v>4468</v>
      </c>
      <c r="F1974" s="4" t="n">
        <v>2009</v>
      </c>
      <c r="G1974" s="7" t="s">
        <v>4565</v>
      </c>
    </row>
    <row r="1975" customFormat="false" ht="13.8" hidden="false" customHeight="false" outlineLevel="0" collapsed="false">
      <c r="A1975" s="4" t="s">
        <v>245</v>
      </c>
      <c r="B1975" s="7" t="s">
        <v>4566</v>
      </c>
      <c r="C1975" s="7" t="s">
        <v>3804</v>
      </c>
      <c r="D1975" s="7"/>
      <c r="E1975" s="7" t="s">
        <v>3619</v>
      </c>
      <c r="F1975" s="4" t="n">
        <v>2009</v>
      </c>
      <c r="G1975" s="7" t="s">
        <v>4567</v>
      </c>
    </row>
    <row r="1976" customFormat="false" ht="13.8" hidden="false" customHeight="false" outlineLevel="0" collapsed="false">
      <c r="A1976" s="4" t="s">
        <v>245</v>
      </c>
      <c r="B1976" s="7" t="s">
        <v>612</v>
      </c>
      <c r="C1976" s="7" t="s">
        <v>654</v>
      </c>
      <c r="D1976" s="7" t="s">
        <v>773</v>
      </c>
      <c r="E1976" s="7" t="s">
        <v>343</v>
      </c>
      <c r="F1976" s="4" t="n">
        <v>2009</v>
      </c>
      <c r="G1976" s="7" t="s">
        <v>4568</v>
      </c>
    </row>
    <row r="1977" customFormat="false" ht="13.8" hidden="false" customHeight="false" outlineLevel="0" collapsed="false">
      <c r="A1977" s="4" t="s">
        <v>245</v>
      </c>
      <c r="B1977" s="7" t="s">
        <v>2445</v>
      </c>
      <c r="C1977" s="7" t="s">
        <v>101</v>
      </c>
      <c r="D1977" s="22" t="s">
        <v>20</v>
      </c>
      <c r="E1977" s="7" t="s">
        <v>2759</v>
      </c>
      <c r="F1977" s="4" t="n">
        <v>2009</v>
      </c>
      <c r="G1977" s="7" t="s">
        <v>4569</v>
      </c>
    </row>
    <row r="1978" customFormat="false" ht="13.8" hidden="false" customHeight="false" outlineLevel="0" collapsed="false">
      <c r="A1978" s="4" t="s">
        <v>245</v>
      </c>
      <c r="B1978" s="7" t="s">
        <v>2447</v>
      </c>
      <c r="C1978" s="7" t="s">
        <v>4209</v>
      </c>
      <c r="D1978" s="7"/>
      <c r="E1978" s="7" t="s">
        <v>1409</v>
      </c>
      <c r="F1978" s="4" t="n">
        <v>2009</v>
      </c>
      <c r="G1978" s="7" t="s">
        <v>4570</v>
      </c>
    </row>
    <row r="1979" customFormat="false" ht="13.8" hidden="false" customHeight="false" outlineLevel="0" collapsed="false">
      <c r="A1979" s="4" t="s">
        <v>245</v>
      </c>
      <c r="B1979" s="7" t="s">
        <v>4233</v>
      </c>
      <c r="C1979" s="7" t="s">
        <v>4234</v>
      </c>
      <c r="D1979" s="7"/>
      <c r="E1979" s="7" t="s">
        <v>2759</v>
      </c>
      <c r="F1979" s="4" t="n">
        <v>2009</v>
      </c>
      <c r="G1979" s="7" t="s">
        <v>4571</v>
      </c>
    </row>
    <row r="1980" customFormat="false" ht="13.8" hidden="false" customHeight="false" outlineLevel="0" collapsed="false">
      <c r="A1980" s="4" t="s">
        <v>245</v>
      </c>
      <c r="B1980" s="7" t="s">
        <v>4572</v>
      </c>
      <c r="C1980" s="7" t="s">
        <v>54</v>
      </c>
      <c r="D1980" s="7" t="s">
        <v>1714</v>
      </c>
      <c r="E1980" s="7" t="s">
        <v>3669</v>
      </c>
      <c r="F1980" s="4" t="n">
        <v>2009</v>
      </c>
      <c r="G1980" s="7" t="s">
        <v>4573</v>
      </c>
    </row>
    <row r="1981" customFormat="false" ht="13.8" hidden="false" customHeight="false" outlineLevel="0" collapsed="false">
      <c r="A1981" s="4" t="s">
        <v>245</v>
      </c>
      <c r="B1981" s="7" t="s">
        <v>4574</v>
      </c>
      <c r="C1981" s="7" t="s">
        <v>2845</v>
      </c>
      <c r="D1981" s="7" t="s">
        <v>881</v>
      </c>
      <c r="E1981" s="7" t="s">
        <v>3332</v>
      </c>
      <c r="F1981" s="4" t="n">
        <v>2009</v>
      </c>
      <c r="G1981" s="7" t="s">
        <v>4575</v>
      </c>
    </row>
    <row r="1982" customFormat="false" ht="13.8" hidden="false" customHeight="false" outlineLevel="0" collapsed="false">
      <c r="B1982" s="2"/>
      <c r="C1982" s="2"/>
      <c r="D1982" s="7"/>
      <c r="E1982" s="7"/>
    </row>
    <row r="1983" customFormat="false" ht="13.8" hidden="false" customHeight="false" outlineLevel="0" collapsed="false">
      <c r="A1983" s="4" t="s">
        <v>52</v>
      </c>
      <c r="B1983" s="7" t="s">
        <v>4576</v>
      </c>
      <c r="C1983" s="7" t="s">
        <v>1432</v>
      </c>
      <c r="D1983" s="7" t="s">
        <v>519</v>
      </c>
      <c r="E1983" s="7" t="s">
        <v>3027</v>
      </c>
      <c r="F1983" s="4" t="n">
        <v>2010</v>
      </c>
      <c r="G1983" s="7" t="s">
        <v>4577</v>
      </c>
    </row>
    <row r="1984" customFormat="false" ht="13.8" hidden="false" customHeight="false" outlineLevel="0" collapsed="false">
      <c r="A1984" s="4" t="s">
        <v>52</v>
      </c>
      <c r="B1984" s="7" t="s">
        <v>477</v>
      </c>
      <c r="C1984" s="7" t="s">
        <v>4578</v>
      </c>
      <c r="D1984" s="7" t="s">
        <v>4579</v>
      </c>
      <c r="E1984" s="7" t="s">
        <v>3332</v>
      </c>
      <c r="F1984" s="4" t="n">
        <v>2010</v>
      </c>
      <c r="G1984" s="7" t="s">
        <v>4580</v>
      </c>
    </row>
    <row r="1985" customFormat="false" ht="13.8" hidden="false" customHeight="false" outlineLevel="0" collapsed="false">
      <c r="A1985" s="4" t="s">
        <v>52</v>
      </c>
      <c r="B1985" s="7" t="s">
        <v>4581</v>
      </c>
      <c r="C1985" s="7" t="s">
        <v>109</v>
      </c>
      <c r="D1985" s="7" t="s">
        <v>1162</v>
      </c>
      <c r="E1985" s="7" t="s">
        <v>1854</v>
      </c>
      <c r="F1985" s="4" t="n">
        <v>2010</v>
      </c>
      <c r="G1985" s="7" t="s">
        <v>4582</v>
      </c>
    </row>
    <row r="1986" customFormat="false" ht="13.8" hidden="false" customHeight="false" outlineLevel="0" collapsed="false">
      <c r="A1986" s="4" t="s">
        <v>52</v>
      </c>
      <c r="B1986" s="7" t="s">
        <v>4583</v>
      </c>
      <c r="C1986" s="7" t="s">
        <v>409</v>
      </c>
      <c r="D1986" s="7" t="s">
        <v>1398</v>
      </c>
      <c r="E1986" s="7" t="s">
        <v>4584</v>
      </c>
      <c r="F1986" s="4" t="n">
        <v>2010</v>
      </c>
      <c r="G1986" s="7" t="s">
        <v>4585</v>
      </c>
    </row>
    <row r="1987" customFormat="false" ht="13.8" hidden="false" customHeight="false" outlineLevel="0" collapsed="false">
      <c r="A1987" s="4" t="s">
        <v>52</v>
      </c>
      <c r="B1987" s="7" t="s">
        <v>4586</v>
      </c>
      <c r="C1987" s="7" t="s">
        <v>3600</v>
      </c>
      <c r="D1987" s="7" t="s">
        <v>552</v>
      </c>
      <c r="E1987" s="7" t="s">
        <v>2773</v>
      </c>
      <c r="F1987" s="4" t="n">
        <v>2010</v>
      </c>
      <c r="G1987" s="7" t="s">
        <v>4587</v>
      </c>
    </row>
    <row r="1988" customFormat="false" ht="13.8" hidden="false" customHeight="false" outlineLevel="0" collapsed="false">
      <c r="A1988" s="4" t="s">
        <v>52</v>
      </c>
      <c r="B1988" s="7" t="s">
        <v>4588</v>
      </c>
      <c r="C1988" s="7" t="s">
        <v>2833</v>
      </c>
      <c r="D1988" s="7"/>
      <c r="E1988" s="7" t="s">
        <v>1418</v>
      </c>
      <c r="F1988" s="4" t="n">
        <v>2010</v>
      </c>
      <c r="G1988" s="7" t="s">
        <v>4589</v>
      </c>
    </row>
    <row r="1989" customFormat="false" ht="13.8" hidden="false" customHeight="false" outlineLevel="0" collapsed="false">
      <c r="A1989" s="4" t="s">
        <v>52</v>
      </c>
      <c r="B1989" s="7" t="s">
        <v>4590</v>
      </c>
      <c r="C1989" s="7" t="s">
        <v>2874</v>
      </c>
      <c r="D1989" s="7" t="s">
        <v>519</v>
      </c>
      <c r="E1989" s="7" t="s">
        <v>2990</v>
      </c>
      <c r="F1989" s="4" t="n">
        <v>2010</v>
      </c>
      <c r="G1989" s="7" t="s">
        <v>4591</v>
      </c>
    </row>
    <row r="1990" customFormat="false" ht="13.8" hidden="false" customHeight="false" outlineLevel="0" collapsed="false">
      <c r="A1990" s="4" t="s">
        <v>52</v>
      </c>
      <c r="B1990" s="7" t="s">
        <v>3068</v>
      </c>
      <c r="C1990" s="7" t="s">
        <v>4484</v>
      </c>
      <c r="D1990" s="7"/>
      <c r="E1990" s="7" t="s">
        <v>2773</v>
      </c>
      <c r="F1990" s="4" t="n">
        <v>2010</v>
      </c>
      <c r="G1990" s="7" t="s">
        <v>4592</v>
      </c>
    </row>
    <row r="1991" customFormat="false" ht="13.8" hidden="false" customHeight="false" outlineLevel="0" collapsed="false">
      <c r="A1991" s="4" t="s">
        <v>52</v>
      </c>
      <c r="B1991" s="7" t="s">
        <v>4593</v>
      </c>
      <c r="C1991" s="7" t="s">
        <v>3260</v>
      </c>
      <c r="D1991" s="7"/>
      <c r="E1991" s="7" t="s">
        <v>1013</v>
      </c>
      <c r="F1991" s="4" t="n">
        <v>2010</v>
      </c>
      <c r="G1991" s="7" t="s">
        <v>4594</v>
      </c>
    </row>
    <row r="1992" customFormat="false" ht="13.8" hidden="false" customHeight="false" outlineLevel="0" collapsed="false">
      <c r="A1992" s="4" t="s">
        <v>52</v>
      </c>
      <c r="B1992" s="7" t="s">
        <v>1141</v>
      </c>
      <c r="C1992" s="7" t="s">
        <v>4595</v>
      </c>
      <c r="D1992" s="7"/>
      <c r="E1992" s="7" t="s">
        <v>4530</v>
      </c>
      <c r="F1992" s="4" t="n">
        <v>2010</v>
      </c>
      <c r="G1992" s="7" t="s">
        <v>4596</v>
      </c>
    </row>
    <row r="1993" customFormat="false" ht="13.8" hidden="false" customHeight="false" outlineLevel="0" collapsed="false">
      <c r="A1993" s="4" t="s">
        <v>52</v>
      </c>
      <c r="B1993" s="7" t="s">
        <v>4597</v>
      </c>
      <c r="C1993" s="7" t="s">
        <v>4206</v>
      </c>
      <c r="D1993" s="7" t="s">
        <v>416</v>
      </c>
      <c r="E1993" s="7" t="s">
        <v>3170</v>
      </c>
      <c r="F1993" s="4" t="n">
        <v>2010</v>
      </c>
      <c r="G1993" s="7" t="s">
        <v>4598</v>
      </c>
    </row>
    <row r="1994" customFormat="false" ht="13.8" hidden="false" customHeight="false" outlineLevel="0" collapsed="false">
      <c r="A1994" s="4" t="s">
        <v>52</v>
      </c>
      <c r="B1994" s="7" t="s">
        <v>4599</v>
      </c>
      <c r="C1994" s="7" t="s">
        <v>4600</v>
      </c>
      <c r="D1994" s="7"/>
      <c r="E1994" s="7" t="s">
        <v>3088</v>
      </c>
      <c r="F1994" s="4" t="n">
        <v>2010</v>
      </c>
      <c r="G1994" s="7" t="s">
        <v>4601</v>
      </c>
    </row>
    <row r="1995" customFormat="false" ht="13.8" hidden="false" customHeight="false" outlineLevel="0" collapsed="false">
      <c r="A1995" s="4" t="s">
        <v>52</v>
      </c>
      <c r="B1995" s="7" t="s">
        <v>996</v>
      </c>
      <c r="C1995" s="7" t="s">
        <v>990</v>
      </c>
      <c r="D1995" s="7" t="s">
        <v>4602</v>
      </c>
      <c r="E1995" s="7" t="s">
        <v>2312</v>
      </c>
      <c r="F1995" s="4" t="n">
        <v>2010</v>
      </c>
      <c r="G1995" s="7" t="s">
        <v>4603</v>
      </c>
    </row>
    <row r="1996" customFormat="false" ht="13.8" hidden="false" customHeight="false" outlineLevel="0" collapsed="false">
      <c r="A1996" s="4" t="s">
        <v>52</v>
      </c>
      <c r="B1996" s="7" t="s">
        <v>1703</v>
      </c>
      <c r="C1996" s="7" t="s">
        <v>1922</v>
      </c>
      <c r="D1996" s="7" t="s">
        <v>519</v>
      </c>
      <c r="E1996" s="7" t="s">
        <v>781</v>
      </c>
      <c r="F1996" s="4" t="n">
        <v>2010</v>
      </c>
      <c r="G1996" s="7" t="s">
        <v>4604</v>
      </c>
    </row>
    <row r="1997" customFormat="false" ht="13.8" hidden="false" customHeight="false" outlineLevel="0" collapsed="false">
      <c r="A1997" s="4" t="s">
        <v>52</v>
      </c>
      <c r="B1997" s="7" t="s">
        <v>937</v>
      </c>
      <c r="C1997" s="7" t="s">
        <v>2374</v>
      </c>
      <c r="D1997" s="7" t="s">
        <v>4605</v>
      </c>
      <c r="E1997" s="7" t="s">
        <v>4606</v>
      </c>
      <c r="F1997" s="4" t="n">
        <v>2010</v>
      </c>
      <c r="G1997" s="7" t="s">
        <v>4607</v>
      </c>
    </row>
    <row r="1998" customFormat="false" ht="13.8" hidden="false" customHeight="false" outlineLevel="0" collapsed="false">
      <c r="A1998" s="4" t="s">
        <v>52</v>
      </c>
      <c r="B1998" s="7" t="s">
        <v>4608</v>
      </c>
      <c r="C1998" s="7" t="s">
        <v>2240</v>
      </c>
      <c r="D1998" s="7" t="s">
        <v>2845</v>
      </c>
      <c r="E1998" s="7" t="s">
        <v>2583</v>
      </c>
      <c r="F1998" s="4" t="n">
        <v>2010</v>
      </c>
      <c r="G1998" s="7" t="s">
        <v>4609</v>
      </c>
    </row>
    <row r="1999" customFormat="false" ht="13.8" hidden="false" customHeight="false" outlineLevel="0" collapsed="false">
      <c r="A1999" s="4" t="s">
        <v>52</v>
      </c>
      <c r="B1999" s="7" t="s">
        <v>980</v>
      </c>
      <c r="C1999" s="7" t="s">
        <v>4610</v>
      </c>
      <c r="D1999" s="7"/>
      <c r="E1999" s="7" t="s">
        <v>4611</v>
      </c>
      <c r="F1999" s="4" t="n">
        <v>2010</v>
      </c>
      <c r="G1999" s="7" t="s">
        <v>4612</v>
      </c>
    </row>
    <row r="2000" customFormat="false" ht="13.8" hidden="false" customHeight="false" outlineLevel="0" collapsed="false">
      <c r="A2000" s="4" t="s">
        <v>52</v>
      </c>
      <c r="B2000" s="7" t="s">
        <v>4613</v>
      </c>
      <c r="C2000" s="7" t="s">
        <v>2537</v>
      </c>
      <c r="D2000" s="7"/>
      <c r="E2000" s="7" t="s">
        <v>2336</v>
      </c>
      <c r="F2000" s="4" t="n">
        <v>2010</v>
      </c>
      <c r="G2000" s="7" t="s">
        <v>4614</v>
      </c>
    </row>
    <row r="2001" customFormat="false" ht="13.8" hidden="false" customHeight="false" outlineLevel="0" collapsed="false">
      <c r="A2001" s="4" t="s">
        <v>52</v>
      </c>
      <c r="B2001" s="7" t="s">
        <v>3036</v>
      </c>
      <c r="C2001" s="7" t="s">
        <v>4615</v>
      </c>
      <c r="D2001" s="7"/>
      <c r="E2001" s="7" t="s">
        <v>1576</v>
      </c>
      <c r="F2001" s="4" t="n">
        <v>2010</v>
      </c>
      <c r="G2001" s="7" t="s">
        <v>4616</v>
      </c>
    </row>
    <row r="2002" customFormat="false" ht="13.8" hidden="false" customHeight="false" outlineLevel="0" collapsed="false">
      <c r="A2002" s="4" t="s">
        <v>52</v>
      </c>
      <c r="B2002" s="7" t="s">
        <v>718</v>
      </c>
      <c r="C2002" s="7" t="s">
        <v>2537</v>
      </c>
      <c r="D2002" s="7" t="s">
        <v>1154</v>
      </c>
      <c r="E2002" s="7" t="s">
        <v>4468</v>
      </c>
      <c r="F2002" s="4" t="n">
        <v>2010</v>
      </c>
      <c r="G2002" s="7" t="s">
        <v>4617</v>
      </c>
    </row>
    <row r="2003" customFormat="false" ht="13.8" hidden="false" customHeight="false" outlineLevel="0" collapsed="false">
      <c r="A2003" s="4" t="s">
        <v>52</v>
      </c>
      <c r="B2003" s="7" t="s">
        <v>412</v>
      </c>
      <c r="C2003" s="7" t="s">
        <v>1922</v>
      </c>
      <c r="D2003" s="7"/>
      <c r="E2003" s="7" t="s">
        <v>4618</v>
      </c>
      <c r="F2003" s="4" t="n">
        <v>2010</v>
      </c>
      <c r="G2003" s="7" t="s">
        <v>4619</v>
      </c>
    </row>
    <row r="2004" customFormat="false" ht="13.8" hidden="false" customHeight="false" outlineLevel="0" collapsed="false">
      <c r="A2004" s="4" t="s">
        <v>52</v>
      </c>
      <c r="B2004" s="7" t="s">
        <v>4620</v>
      </c>
      <c r="C2004" s="7" t="s">
        <v>2130</v>
      </c>
      <c r="D2004" s="7"/>
      <c r="E2004" s="7" t="s">
        <v>781</v>
      </c>
      <c r="F2004" s="4" t="n">
        <v>2010</v>
      </c>
      <c r="G2004" s="7" t="s">
        <v>4621</v>
      </c>
    </row>
    <row r="2005" customFormat="false" ht="13.8" hidden="false" customHeight="false" outlineLevel="0" collapsed="false">
      <c r="A2005" s="4" t="s">
        <v>52</v>
      </c>
      <c r="B2005" s="7" t="s">
        <v>4622</v>
      </c>
      <c r="C2005" s="7" t="s">
        <v>580</v>
      </c>
      <c r="D2005" s="7" t="s">
        <v>101</v>
      </c>
      <c r="E2005" s="7" t="s">
        <v>1418</v>
      </c>
      <c r="F2005" s="4" t="n">
        <v>2010</v>
      </c>
      <c r="G2005" s="7" t="s">
        <v>4623</v>
      </c>
    </row>
    <row r="2006" customFormat="false" ht="13.8" hidden="false" customHeight="false" outlineLevel="0" collapsed="false">
      <c r="A2006" s="4" t="s">
        <v>52</v>
      </c>
      <c r="B2006" s="7" t="s">
        <v>4624</v>
      </c>
      <c r="C2006" s="7" t="s">
        <v>1593</v>
      </c>
      <c r="D2006" s="7" t="s">
        <v>1191</v>
      </c>
      <c r="E2006" s="7" t="s">
        <v>4611</v>
      </c>
      <c r="F2006" s="4" t="n">
        <v>2010</v>
      </c>
      <c r="G2006" s="7" t="s">
        <v>4625</v>
      </c>
    </row>
    <row r="2007" customFormat="false" ht="13.8" hidden="false" customHeight="false" outlineLevel="0" collapsed="false">
      <c r="A2007" s="4" t="s">
        <v>52</v>
      </c>
      <c r="B2007" s="7" t="s">
        <v>4626</v>
      </c>
      <c r="C2007" s="7" t="s">
        <v>2893</v>
      </c>
      <c r="D2007" s="7"/>
      <c r="E2007" s="7" t="s">
        <v>2583</v>
      </c>
      <c r="F2007" s="4" t="n">
        <v>2010</v>
      </c>
      <c r="G2007" s="7" t="s">
        <v>4627</v>
      </c>
    </row>
    <row r="2008" customFormat="false" ht="13.8" hidden="false" customHeight="false" outlineLevel="0" collapsed="false">
      <c r="A2008" s="4" t="s">
        <v>52</v>
      </c>
      <c r="B2008" s="7" t="s">
        <v>4628</v>
      </c>
      <c r="C2008" s="7" t="s">
        <v>654</v>
      </c>
      <c r="D2008" s="7"/>
      <c r="E2008" s="7" t="s">
        <v>781</v>
      </c>
      <c r="F2008" s="4" t="n">
        <v>2010</v>
      </c>
      <c r="G2008" s="7" t="s">
        <v>4629</v>
      </c>
    </row>
    <row r="2009" customFormat="false" ht="13.8" hidden="false" customHeight="false" outlineLevel="0" collapsed="false">
      <c r="A2009" s="4" t="s">
        <v>52</v>
      </c>
      <c r="B2009" s="7" t="s">
        <v>170</v>
      </c>
      <c r="C2009" s="7" t="s">
        <v>4630</v>
      </c>
      <c r="D2009" s="7"/>
      <c r="E2009" s="7" t="s">
        <v>3307</v>
      </c>
      <c r="F2009" s="4" t="n">
        <v>2010</v>
      </c>
      <c r="G2009" s="7" t="s">
        <v>4631</v>
      </c>
    </row>
    <row r="2010" customFormat="false" ht="13.8" hidden="false" customHeight="false" outlineLevel="0" collapsed="false">
      <c r="A2010" s="4" t="s">
        <v>245</v>
      </c>
      <c r="B2010" s="7" t="s">
        <v>4282</v>
      </c>
      <c r="C2010" s="7" t="s">
        <v>2336</v>
      </c>
      <c r="D2010" s="7" t="s">
        <v>417</v>
      </c>
      <c r="E2010" s="7" t="s">
        <v>1407</v>
      </c>
      <c r="F2010" s="4" t="n">
        <v>2010</v>
      </c>
      <c r="G2010" s="7" t="s">
        <v>4632</v>
      </c>
    </row>
    <row r="2011" customFormat="false" ht="13.8" hidden="false" customHeight="false" outlineLevel="0" collapsed="false">
      <c r="A2011" s="4" t="s">
        <v>245</v>
      </c>
      <c r="B2011" s="7" t="s">
        <v>4633</v>
      </c>
      <c r="C2011" s="7" t="s">
        <v>279</v>
      </c>
      <c r="D2011" s="7" t="s">
        <v>17</v>
      </c>
      <c r="E2011" s="7" t="s">
        <v>343</v>
      </c>
      <c r="F2011" s="4" t="n">
        <v>2010</v>
      </c>
      <c r="G2011" s="7" t="s">
        <v>4634</v>
      </c>
    </row>
    <row r="2012" customFormat="false" ht="13.8" hidden="false" customHeight="false" outlineLevel="0" collapsed="false">
      <c r="A2012" s="4" t="s">
        <v>245</v>
      </c>
      <c r="B2012" s="7" t="s">
        <v>4205</v>
      </c>
      <c r="C2012" s="7" t="s">
        <v>1715</v>
      </c>
      <c r="D2012" s="7" t="s">
        <v>4206</v>
      </c>
      <c r="E2012" s="7" t="s">
        <v>3234</v>
      </c>
      <c r="F2012" s="4" t="n">
        <v>2010</v>
      </c>
      <c r="G2012" s="7" t="s">
        <v>4635</v>
      </c>
    </row>
    <row r="2013" customFormat="false" ht="13.8" hidden="false" customHeight="false" outlineLevel="0" collapsed="false">
      <c r="A2013" s="4" t="s">
        <v>245</v>
      </c>
      <c r="B2013" s="7" t="s">
        <v>4636</v>
      </c>
      <c r="C2013" s="7" t="s">
        <v>4637</v>
      </c>
      <c r="D2013" s="7"/>
      <c r="E2013" s="7" t="s">
        <v>3619</v>
      </c>
      <c r="F2013" s="4" t="n">
        <v>2010</v>
      </c>
      <c r="G2013" s="7" t="s">
        <v>4638</v>
      </c>
    </row>
    <row r="2014" customFormat="false" ht="13.8" hidden="false" customHeight="false" outlineLevel="0" collapsed="false">
      <c r="A2014" s="4" t="s">
        <v>245</v>
      </c>
      <c r="B2014" s="7" t="s">
        <v>868</v>
      </c>
      <c r="C2014" s="7" t="s">
        <v>4080</v>
      </c>
      <c r="D2014" s="7" t="s">
        <v>487</v>
      </c>
      <c r="E2014" s="7" t="s">
        <v>3195</v>
      </c>
      <c r="F2014" s="4" t="n">
        <v>2010</v>
      </c>
      <c r="G2014" s="7" t="s">
        <v>4639</v>
      </c>
    </row>
    <row r="2015" customFormat="false" ht="13.8" hidden="false" customHeight="false" outlineLevel="0" collapsed="false">
      <c r="A2015" s="4" t="s">
        <v>245</v>
      </c>
      <c r="B2015" s="7" t="s">
        <v>3209</v>
      </c>
      <c r="C2015" s="7" t="s">
        <v>1318</v>
      </c>
      <c r="D2015" s="7" t="s">
        <v>729</v>
      </c>
      <c r="E2015" s="7" t="s">
        <v>2336</v>
      </c>
      <c r="F2015" s="4" t="n">
        <v>2010</v>
      </c>
      <c r="G2015" s="7" t="s">
        <v>4640</v>
      </c>
    </row>
    <row r="2016" customFormat="false" ht="13.8" hidden="false" customHeight="false" outlineLevel="0" collapsed="false">
      <c r="A2016" s="4" t="s">
        <v>245</v>
      </c>
      <c r="B2016" s="7" t="s">
        <v>4641</v>
      </c>
      <c r="C2016" s="7" t="s">
        <v>4642</v>
      </c>
      <c r="D2016" s="7"/>
      <c r="E2016" s="7" t="s">
        <v>3170</v>
      </c>
      <c r="F2016" s="4" t="n">
        <v>2010</v>
      </c>
      <c r="G2016" s="7" t="s">
        <v>4643</v>
      </c>
    </row>
    <row r="2017" customFormat="false" ht="13.8" hidden="false" customHeight="false" outlineLevel="0" collapsed="false">
      <c r="A2017" s="4" t="s">
        <v>245</v>
      </c>
      <c r="B2017" s="7" t="s">
        <v>4644</v>
      </c>
      <c r="C2017" s="7" t="s">
        <v>239</v>
      </c>
      <c r="D2017" s="7" t="s">
        <v>66</v>
      </c>
      <c r="E2017" s="7" t="s">
        <v>3669</v>
      </c>
      <c r="F2017" s="4" t="n">
        <v>2010</v>
      </c>
      <c r="G2017" s="7" t="s">
        <v>4645</v>
      </c>
    </row>
    <row r="2018" customFormat="false" ht="13.8" hidden="false" customHeight="false" outlineLevel="0" collapsed="false">
      <c r="A2018" s="4" t="s">
        <v>245</v>
      </c>
      <c r="B2018" s="7" t="s">
        <v>3429</v>
      </c>
      <c r="C2018" s="7" t="s">
        <v>3430</v>
      </c>
      <c r="D2018" s="7" t="s">
        <v>466</v>
      </c>
      <c r="E2018" s="7" t="s">
        <v>306</v>
      </c>
      <c r="F2018" s="4" t="n">
        <v>2010</v>
      </c>
      <c r="G2018" s="7" t="s">
        <v>4646</v>
      </c>
    </row>
    <row r="2019" customFormat="false" ht="13.8" hidden="false" customHeight="false" outlineLevel="0" collapsed="false">
      <c r="B2019" s="2"/>
      <c r="C2019" s="2"/>
      <c r="D2019" s="7"/>
      <c r="E2019" s="7"/>
    </row>
    <row r="2020" customFormat="false" ht="13.8" hidden="false" customHeight="false" outlineLevel="0" collapsed="false">
      <c r="A2020" s="4" t="s">
        <v>52</v>
      </c>
      <c r="B2020" s="7" t="s">
        <v>4647</v>
      </c>
      <c r="C2020" s="7" t="s">
        <v>3933</v>
      </c>
      <c r="D2020" s="7" t="s">
        <v>487</v>
      </c>
      <c r="E2020" s="7" t="s">
        <v>306</v>
      </c>
      <c r="F2020" s="4" t="n">
        <v>2011</v>
      </c>
      <c r="G2020" s="7" t="s">
        <v>4648</v>
      </c>
    </row>
    <row r="2021" customFormat="false" ht="13.8" hidden="false" customHeight="false" outlineLevel="0" collapsed="false">
      <c r="A2021" s="4" t="s">
        <v>52</v>
      </c>
      <c r="B2021" s="7" t="s">
        <v>1310</v>
      </c>
      <c r="C2021" s="7" t="s">
        <v>695</v>
      </c>
      <c r="D2021" s="7" t="s">
        <v>66</v>
      </c>
      <c r="E2021" s="7" t="s">
        <v>4649</v>
      </c>
      <c r="F2021" s="4" t="n">
        <v>2011</v>
      </c>
      <c r="G2021" s="7" t="s">
        <v>4650</v>
      </c>
    </row>
    <row r="2022" customFormat="false" ht="13.8" hidden="false" customHeight="false" outlineLevel="0" collapsed="false">
      <c r="A2022" s="4" t="s">
        <v>52</v>
      </c>
      <c r="B2022" s="7" t="s">
        <v>4651</v>
      </c>
      <c r="C2022" s="7" t="s">
        <v>552</v>
      </c>
      <c r="D2022" s="7" t="s">
        <v>4652</v>
      </c>
      <c r="E2022" s="7" t="s">
        <v>3195</v>
      </c>
      <c r="F2022" s="4" t="n">
        <v>2011</v>
      </c>
      <c r="G2022" s="7" t="s">
        <v>4653</v>
      </c>
    </row>
    <row r="2023" customFormat="false" ht="13.8" hidden="false" customHeight="false" outlineLevel="0" collapsed="false">
      <c r="A2023" s="4" t="s">
        <v>52</v>
      </c>
      <c r="B2023" s="7" t="s">
        <v>3023</v>
      </c>
      <c r="C2023" s="7" t="s">
        <v>4654</v>
      </c>
      <c r="D2023" s="7" t="s">
        <v>4655</v>
      </c>
      <c r="E2023" s="7" t="s">
        <v>4611</v>
      </c>
      <c r="F2023" s="4" t="n">
        <v>2011</v>
      </c>
      <c r="G2023" s="7" t="s">
        <v>4656</v>
      </c>
    </row>
    <row r="2024" customFormat="false" ht="13.8" hidden="false" customHeight="false" outlineLevel="0" collapsed="false">
      <c r="A2024" s="4" t="s">
        <v>52</v>
      </c>
      <c r="B2024" s="7" t="s">
        <v>4657</v>
      </c>
      <c r="C2024" s="7" t="s">
        <v>347</v>
      </c>
      <c r="D2024" s="7" t="s">
        <v>4658</v>
      </c>
      <c r="E2024" s="7" t="s">
        <v>2336</v>
      </c>
      <c r="F2024" s="4" t="n">
        <v>2011</v>
      </c>
      <c r="G2024" s="7" t="s">
        <v>4659</v>
      </c>
    </row>
    <row r="2025" customFormat="false" ht="13.8" hidden="false" customHeight="false" outlineLevel="0" collapsed="false">
      <c r="A2025" s="4" t="s">
        <v>52</v>
      </c>
      <c r="B2025" s="7" t="s">
        <v>4660</v>
      </c>
      <c r="C2025" s="7" t="s">
        <v>4661</v>
      </c>
      <c r="D2025" s="7" t="s">
        <v>487</v>
      </c>
      <c r="E2025" s="7" t="s">
        <v>2336</v>
      </c>
      <c r="F2025" s="4" t="n">
        <v>2011</v>
      </c>
      <c r="G2025" s="7" t="s">
        <v>4662</v>
      </c>
    </row>
    <row r="2026" customFormat="false" ht="13.8" hidden="false" customHeight="false" outlineLevel="0" collapsed="false">
      <c r="A2026" s="4" t="s">
        <v>52</v>
      </c>
      <c r="B2026" s="7" t="s">
        <v>4663</v>
      </c>
      <c r="C2026" s="7" t="s">
        <v>4664</v>
      </c>
      <c r="D2026" s="7"/>
      <c r="E2026" s="7" t="s">
        <v>1407</v>
      </c>
      <c r="F2026" s="4" t="n">
        <v>2011</v>
      </c>
      <c r="G2026" s="7" t="s">
        <v>4665</v>
      </c>
    </row>
    <row r="2027" customFormat="false" ht="13.8" hidden="false" customHeight="false" outlineLevel="0" collapsed="false">
      <c r="A2027" s="4" t="s">
        <v>52</v>
      </c>
      <c r="B2027" s="7" t="s">
        <v>4666</v>
      </c>
      <c r="C2027" s="7" t="s">
        <v>1349</v>
      </c>
      <c r="D2027" s="7" t="s">
        <v>466</v>
      </c>
      <c r="E2027" s="7" t="s">
        <v>3669</v>
      </c>
      <c r="F2027" s="4" t="n">
        <v>2011</v>
      </c>
      <c r="G2027" s="7" t="s">
        <v>4667</v>
      </c>
    </row>
    <row r="2028" customFormat="false" ht="13.8" hidden="false" customHeight="false" outlineLevel="0" collapsed="false">
      <c r="A2028" s="4" t="s">
        <v>52</v>
      </c>
      <c r="B2028" s="7" t="s">
        <v>4668</v>
      </c>
      <c r="C2028" s="7" t="s">
        <v>505</v>
      </c>
      <c r="D2028" s="7" t="s">
        <v>416</v>
      </c>
      <c r="E2028" s="7" t="s">
        <v>798</v>
      </c>
      <c r="F2028" s="4" t="n">
        <v>2011</v>
      </c>
      <c r="G2028" s="7" t="s">
        <v>4669</v>
      </c>
    </row>
    <row r="2029" customFormat="false" ht="13.8" hidden="false" customHeight="false" outlineLevel="0" collapsed="false">
      <c r="A2029" s="4" t="s">
        <v>52</v>
      </c>
      <c r="B2029" s="7" t="s">
        <v>4670</v>
      </c>
      <c r="C2029" s="7" t="s">
        <v>4671</v>
      </c>
      <c r="D2029" s="7"/>
      <c r="E2029" s="7" t="s">
        <v>4392</v>
      </c>
      <c r="F2029" s="4" t="n">
        <v>2011</v>
      </c>
      <c r="G2029" s="7" t="s">
        <v>4672</v>
      </c>
    </row>
    <row r="2030" customFormat="false" ht="13.8" hidden="false" customHeight="false" outlineLevel="0" collapsed="false">
      <c r="A2030" s="4" t="s">
        <v>52</v>
      </c>
      <c r="B2030" s="7" t="s">
        <v>4673</v>
      </c>
      <c r="C2030" s="7" t="s">
        <v>2136</v>
      </c>
      <c r="D2030" s="7" t="s">
        <v>4674</v>
      </c>
      <c r="E2030" s="7" t="s">
        <v>2336</v>
      </c>
      <c r="F2030" s="4" t="n">
        <v>2011</v>
      </c>
      <c r="G2030" s="7" t="s">
        <v>4675</v>
      </c>
    </row>
    <row r="2031" customFormat="false" ht="13.8" hidden="false" customHeight="false" outlineLevel="0" collapsed="false">
      <c r="A2031" s="4" t="s">
        <v>52</v>
      </c>
      <c r="B2031" s="7" t="s">
        <v>4676</v>
      </c>
      <c r="C2031" s="7" t="s">
        <v>3360</v>
      </c>
      <c r="D2031" s="7" t="s">
        <v>463</v>
      </c>
      <c r="E2031" s="7" t="s">
        <v>3307</v>
      </c>
      <c r="F2031" s="4" t="n">
        <v>2011</v>
      </c>
      <c r="G2031" s="7" t="s">
        <v>4677</v>
      </c>
    </row>
    <row r="2032" customFormat="false" ht="13.8" hidden="false" customHeight="false" outlineLevel="0" collapsed="false">
      <c r="A2032" s="4" t="s">
        <v>52</v>
      </c>
      <c r="B2032" s="7" t="s">
        <v>996</v>
      </c>
      <c r="C2032" s="7" t="s">
        <v>95</v>
      </c>
      <c r="D2032" s="7" t="s">
        <v>4678</v>
      </c>
      <c r="E2032" s="7" t="s">
        <v>2312</v>
      </c>
      <c r="F2032" s="4" t="n">
        <v>2011</v>
      </c>
      <c r="G2032" s="7" t="s">
        <v>4679</v>
      </c>
    </row>
    <row r="2033" customFormat="false" ht="13.8" hidden="false" customHeight="false" outlineLevel="0" collapsed="false">
      <c r="A2033" s="4" t="s">
        <v>52</v>
      </c>
      <c r="B2033" s="7" t="s">
        <v>4680</v>
      </c>
      <c r="C2033" s="7" t="s">
        <v>2336</v>
      </c>
      <c r="D2033" s="7" t="s">
        <v>466</v>
      </c>
      <c r="E2033" s="7" t="s">
        <v>4618</v>
      </c>
      <c r="F2033" s="4" t="n">
        <v>2011</v>
      </c>
      <c r="G2033" s="7" t="s">
        <v>4681</v>
      </c>
    </row>
    <row r="2034" customFormat="false" ht="13.8" hidden="false" customHeight="false" outlineLevel="0" collapsed="false">
      <c r="A2034" s="4" t="s">
        <v>52</v>
      </c>
      <c r="B2034" s="7" t="s">
        <v>4682</v>
      </c>
      <c r="C2034" s="7" t="s">
        <v>1570</v>
      </c>
      <c r="D2034" s="7" t="s">
        <v>466</v>
      </c>
      <c r="E2034" s="7" t="s">
        <v>4618</v>
      </c>
      <c r="F2034" s="4" t="n">
        <v>2011</v>
      </c>
      <c r="G2034" s="7" t="s">
        <v>4683</v>
      </c>
    </row>
    <row r="2035" customFormat="false" ht="13.8" hidden="false" customHeight="false" outlineLevel="0" collapsed="false">
      <c r="A2035" s="4" t="s">
        <v>52</v>
      </c>
      <c r="B2035" s="7" t="s">
        <v>4297</v>
      </c>
      <c r="C2035" s="7" t="s">
        <v>3279</v>
      </c>
      <c r="D2035" s="7" t="s">
        <v>3635</v>
      </c>
      <c r="E2035" s="7" t="s">
        <v>3170</v>
      </c>
      <c r="F2035" s="4" t="n">
        <v>2011</v>
      </c>
      <c r="G2035" s="7" t="s">
        <v>4684</v>
      </c>
    </row>
    <row r="2036" customFormat="false" ht="13.8" hidden="false" customHeight="false" outlineLevel="0" collapsed="false">
      <c r="A2036" s="4" t="s">
        <v>52</v>
      </c>
      <c r="B2036" s="7" t="s">
        <v>1061</v>
      </c>
      <c r="C2036" s="7" t="s">
        <v>407</v>
      </c>
      <c r="D2036" s="7" t="s">
        <v>4685</v>
      </c>
      <c r="E2036" s="7" t="s">
        <v>4686</v>
      </c>
      <c r="F2036" s="4" t="n">
        <v>2011</v>
      </c>
      <c r="G2036" s="7" t="s">
        <v>4687</v>
      </c>
    </row>
    <row r="2037" customFormat="false" ht="13.8" hidden="false" customHeight="false" outlineLevel="0" collapsed="false">
      <c r="A2037" s="4" t="s">
        <v>52</v>
      </c>
      <c r="B2037" s="7" t="s">
        <v>4688</v>
      </c>
      <c r="C2037" s="7" t="s">
        <v>2240</v>
      </c>
      <c r="D2037" s="7"/>
      <c r="E2037" s="7" t="s">
        <v>4649</v>
      </c>
      <c r="F2037" s="4" t="n">
        <v>2011</v>
      </c>
      <c r="G2037" s="7" t="s">
        <v>4689</v>
      </c>
    </row>
    <row r="2038" customFormat="false" ht="13.8" hidden="false" customHeight="false" outlineLevel="0" collapsed="false">
      <c r="A2038" s="4" t="s">
        <v>52</v>
      </c>
      <c r="B2038" s="7" t="s">
        <v>1099</v>
      </c>
      <c r="C2038" s="7" t="s">
        <v>109</v>
      </c>
      <c r="D2038" s="7" t="s">
        <v>941</v>
      </c>
      <c r="E2038" s="7" t="s">
        <v>1013</v>
      </c>
      <c r="F2038" s="4" t="n">
        <v>2011</v>
      </c>
      <c r="G2038" s="7" t="s">
        <v>4690</v>
      </c>
    </row>
    <row r="2039" customFormat="false" ht="13.8" hidden="false" customHeight="false" outlineLevel="0" collapsed="false">
      <c r="A2039" s="4" t="s">
        <v>52</v>
      </c>
      <c r="B2039" s="7" t="s">
        <v>4691</v>
      </c>
      <c r="C2039" s="7" t="s">
        <v>4692</v>
      </c>
      <c r="D2039" s="7" t="s">
        <v>881</v>
      </c>
      <c r="E2039" s="7" t="s">
        <v>4538</v>
      </c>
      <c r="F2039" s="4" t="n">
        <v>2011</v>
      </c>
      <c r="G2039" s="7" t="s">
        <v>4693</v>
      </c>
    </row>
    <row r="2040" customFormat="false" ht="13.8" hidden="false" customHeight="false" outlineLevel="0" collapsed="false">
      <c r="A2040" s="4" t="s">
        <v>52</v>
      </c>
      <c r="B2040" s="7" t="s">
        <v>4694</v>
      </c>
      <c r="C2040" s="7" t="s">
        <v>4695</v>
      </c>
      <c r="D2040" s="7"/>
      <c r="E2040" s="7" t="s">
        <v>3619</v>
      </c>
      <c r="F2040" s="4" t="n">
        <v>2011</v>
      </c>
      <c r="G2040" s="7" t="s">
        <v>4696</v>
      </c>
    </row>
    <row r="2041" customFormat="false" ht="13.8" hidden="false" customHeight="false" outlineLevel="0" collapsed="false">
      <c r="A2041" s="4" t="s">
        <v>52</v>
      </c>
      <c r="B2041" s="7" t="s">
        <v>4697</v>
      </c>
      <c r="C2041" s="7" t="s">
        <v>892</v>
      </c>
      <c r="D2041" s="7"/>
      <c r="E2041" s="7" t="s">
        <v>4698</v>
      </c>
      <c r="F2041" s="4" t="n">
        <v>2011</v>
      </c>
      <c r="G2041" s="7" t="s">
        <v>4699</v>
      </c>
    </row>
    <row r="2042" customFormat="false" ht="13.8" hidden="false" customHeight="false" outlineLevel="0" collapsed="false">
      <c r="A2042" s="4" t="s">
        <v>52</v>
      </c>
      <c r="B2042" s="7" t="s">
        <v>935</v>
      </c>
      <c r="C2042" s="7" t="s">
        <v>4700</v>
      </c>
      <c r="D2042" s="7"/>
      <c r="E2042" s="7" t="s">
        <v>4538</v>
      </c>
      <c r="F2042" s="4" t="n">
        <v>2011</v>
      </c>
      <c r="G2042" s="7" t="s">
        <v>4701</v>
      </c>
    </row>
    <row r="2043" customFormat="false" ht="13.8" hidden="false" customHeight="false" outlineLevel="0" collapsed="false">
      <c r="A2043" s="4" t="s">
        <v>52</v>
      </c>
      <c r="B2043" s="7" t="s">
        <v>4702</v>
      </c>
      <c r="C2043" s="7" t="s">
        <v>4703</v>
      </c>
      <c r="D2043" s="7"/>
      <c r="E2043" s="7" t="s">
        <v>4611</v>
      </c>
      <c r="F2043" s="4" t="n">
        <v>2011</v>
      </c>
      <c r="G2043" s="7" t="s">
        <v>4704</v>
      </c>
    </row>
    <row r="2044" customFormat="false" ht="13.8" hidden="false" customHeight="false" outlineLevel="0" collapsed="false">
      <c r="A2044" s="4" t="s">
        <v>52</v>
      </c>
      <c r="B2044" s="7" t="s">
        <v>4705</v>
      </c>
      <c r="C2044" s="7" t="s">
        <v>4578</v>
      </c>
      <c r="D2044" s="7" t="s">
        <v>466</v>
      </c>
      <c r="E2044" s="7" t="s">
        <v>4538</v>
      </c>
      <c r="F2044" s="4" t="n">
        <v>2011</v>
      </c>
      <c r="G2044" s="7" t="s">
        <v>4706</v>
      </c>
    </row>
    <row r="2045" customFormat="false" ht="13.8" hidden="false" customHeight="false" outlineLevel="0" collapsed="false">
      <c r="A2045" s="4" t="s">
        <v>52</v>
      </c>
      <c r="B2045" s="7" t="s">
        <v>4707</v>
      </c>
      <c r="C2045" s="7" t="s">
        <v>3983</v>
      </c>
      <c r="D2045" s="7" t="s">
        <v>4708</v>
      </c>
      <c r="E2045" s="7" t="s">
        <v>1854</v>
      </c>
      <c r="F2045" s="4" t="n">
        <v>2011</v>
      </c>
      <c r="G2045" s="7" t="s">
        <v>4709</v>
      </c>
    </row>
    <row r="2046" customFormat="false" ht="13.8" hidden="false" customHeight="false" outlineLevel="0" collapsed="false">
      <c r="A2046" s="4" t="s">
        <v>52</v>
      </c>
      <c r="B2046" s="7" t="s">
        <v>4710</v>
      </c>
      <c r="C2046" s="7" t="s">
        <v>4113</v>
      </c>
      <c r="D2046" s="7" t="s">
        <v>881</v>
      </c>
      <c r="E2046" s="7" t="s">
        <v>4538</v>
      </c>
      <c r="F2046" s="4" t="n">
        <v>2011</v>
      </c>
      <c r="G2046" s="7" t="s">
        <v>4711</v>
      </c>
    </row>
    <row r="2047" customFormat="false" ht="13.8" hidden="false" customHeight="false" outlineLevel="0" collapsed="false">
      <c r="A2047" s="4" t="s">
        <v>52</v>
      </c>
      <c r="B2047" s="7" t="s">
        <v>4712</v>
      </c>
      <c r="C2047" s="7" t="s">
        <v>4263</v>
      </c>
      <c r="D2047" s="7" t="s">
        <v>519</v>
      </c>
      <c r="E2047" s="7" t="s">
        <v>3669</v>
      </c>
      <c r="F2047" s="4" t="n">
        <v>2011</v>
      </c>
      <c r="G2047" s="7" t="s">
        <v>4713</v>
      </c>
    </row>
    <row r="2048" customFormat="false" ht="13.8" hidden="false" customHeight="false" outlineLevel="0" collapsed="false">
      <c r="A2048" s="4" t="s">
        <v>52</v>
      </c>
      <c r="B2048" s="7" t="s">
        <v>640</v>
      </c>
      <c r="C2048" s="7" t="s">
        <v>309</v>
      </c>
      <c r="D2048" s="7" t="s">
        <v>17</v>
      </c>
      <c r="E2048" s="7" t="s">
        <v>4530</v>
      </c>
      <c r="F2048" s="4" t="n">
        <v>2011</v>
      </c>
      <c r="G2048" s="7" t="s">
        <v>4714</v>
      </c>
    </row>
    <row r="2049" customFormat="false" ht="13.8" hidden="false" customHeight="false" outlineLevel="0" collapsed="false">
      <c r="A2049" s="4" t="s">
        <v>52</v>
      </c>
      <c r="B2049" s="7" t="s">
        <v>4480</v>
      </c>
      <c r="C2049" s="7" t="s">
        <v>2274</v>
      </c>
      <c r="D2049" s="7" t="s">
        <v>467</v>
      </c>
      <c r="E2049" s="7" t="s">
        <v>3170</v>
      </c>
      <c r="F2049" s="4" t="n">
        <v>2011</v>
      </c>
      <c r="G2049" s="7" t="s">
        <v>4715</v>
      </c>
    </row>
    <row r="2050" customFormat="false" ht="13.8" hidden="false" customHeight="false" outlineLevel="0" collapsed="false">
      <c r="A2050" s="1" t="s">
        <v>52</v>
      </c>
      <c r="B2050" s="7" t="s">
        <v>21</v>
      </c>
      <c r="C2050" s="7" t="s">
        <v>4602</v>
      </c>
      <c r="D2050" s="7"/>
      <c r="E2050" s="7" t="s">
        <v>3349</v>
      </c>
      <c r="F2050" s="4" t="n">
        <v>2011</v>
      </c>
      <c r="G2050" s="7" t="s">
        <v>4716</v>
      </c>
    </row>
    <row r="2051" customFormat="false" ht="13.8" hidden="false" customHeight="false" outlineLevel="0" collapsed="false">
      <c r="A2051" s="4" t="s">
        <v>52</v>
      </c>
      <c r="B2051" s="7" t="s">
        <v>1528</v>
      </c>
      <c r="C2051" s="7" t="s">
        <v>2790</v>
      </c>
      <c r="D2051" s="7" t="s">
        <v>4717</v>
      </c>
      <c r="E2051" s="7" t="s">
        <v>4718</v>
      </c>
      <c r="F2051" s="4" t="n">
        <v>2011</v>
      </c>
      <c r="G2051" s="7" t="s">
        <v>4719</v>
      </c>
    </row>
    <row r="2052" customFormat="false" ht="13.8" hidden="false" customHeight="false" outlineLevel="0" collapsed="false">
      <c r="A2052" s="4" t="s">
        <v>52</v>
      </c>
      <c r="B2052" s="7" t="s">
        <v>4720</v>
      </c>
      <c r="C2052" s="7" t="s">
        <v>3279</v>
      </c>
      <c r="D2052" s="7" t="s">
        <v>1676</v>
      </c>
      <c r="E2052" s="7" t="s">
        <v>3234</v>
      </c>
      <c r="F2052" s="4" t="n">
        <v>2011</v>
      </c>
      <c r="G2052" s="7" t="s">
        <v>4721</v>
      </c>
    </row>
    <row r="2053" customFormat="false" ht="13.8" hidden="false" customHeight="false" outlineLevel="0" collapsed="false">
      <c r="A2053" s="4" t="s">
        <v>52</v>
      </c>
      <c r="B2053" s="7" t="s">
        <v>407</v>
      </c>
      <c r="C2053" s="7" t="s">
        <v>4722</v>
      </c>
      <c r="D2053" s="7"/>
      <c r="E2053" s="7" t="s">
        <v>1823</v>
      </c>
      <c r="F2053" s="4" t="n">
        <v>2011</v>
      </c>
      <c r="G2053" s="7" t="s">
        <v>4723</v>
      </c>
    </row>
    <row r="2054" customFormat="false" ht="13.8" hidden="false" customHeight="false" outlineLevel="0" collapsed="false">
      <c r="A2054" s="4" t="s">
        <v>245</v>
      </c>
      <c r="B2054" s="7" t="s">
        <v>4724</v>
      </c>
      <c r="C2054" s="7" t="s">
        <v>4725</v>
      </c>
      <c r="D2054" s="7"/>
      <c r="E2054" s="7" t="s">
        <v>3027</v>
      </c>
      <c r="F2054" s="4" t="n">
        <v>2011</v>
      </c>
      <c r="G2054" s="7" t="s">
        <v>4726</v>
      </c>
    </row>
    <row r="2055" customFormat="false" ht="13.8" hidden="false" customHeight="false" outlineLevel="0" collapsed="false">
      <c r="A2055" s="4" t="s">
        <v>245</v>
      </c>
      <c r="B2055" s="7" t="s">
        <v>4183</v>
      </c>
      <c r="C2055" s="7" t="s">
        <v>3122</v>
      </c>
      <c r="D2055" s="7" t="s">
        <v>3361</v>
      </c>
      <c r="E2055" s="7" t="s">
        <v>2773</v>
      </c>
      <c r="F2055" s="4" t="n">
        <v>2011</v>
      </c>
      <c r="G2055" s="7" t="s">
        <v>4727</v>
      </c>
    </row>
    <row r="2056" customFormat="false" ht="13.8" hidden="false" customHeight="false" outlineLevel="0" collapsed="false">
      <c r="A2056" s="4" t="s">
        <v>245</v>
      </c>
      <c r="B2056" s="7" t="s">
        <v>4540</v>
      </c>
      <c r="C2056" s="7" t="s">
        <v>4541</v>
      </c>
      <c r="D2056" s="7"/>
      <c r="E2056" s="7" t="s">
        <v>1672</v>
      </c>
      <c r="F2056" s="4" t="n">
        <v>2011</v>
      </c>
      <c r="G2056" s="7" t="s">
        <v>4728</v>
      </c>
    </row>
    <row r="2057" customFormat="false" ht="13.8" hidden="false" customHeight="false" outlineLevel="0" collapsed="false">
      <c r="A2057" s="4" t="s">
        <v>245</v>
      </c>
      <c r="B2057" s="7" t="s">
        <v>4729</v>
      </c>
      <c r="C2057" s="7" t="s">
        <v>4730</v>
      </c>
      <c r="D2057" s="7"/>
      <c r="E2057" s="7" t="s">
        <v>4731</v>
      </c>
      <c r="F2057" s="4" t="n">
        <v>2011</v>
      </c>
      <c r="G2057" s="7" t="s">
        <v>4732</v>
      </c>
    </row>
    <row r="2058" customFormat="false" ht="13.8" hidden="false" customHeight="false" outlineLevel="0" collapsed="false">
      <c r="A2058" s="4" t="s">
        <v>245</v>
      </c>
      <c r="B2058" s="7" t="s">
        <v>4733</v>
      </c>
      <c r="C2058" s="7" t="s">
        <v>4717</v>
      </c>
      <c r="D2058" s="7"/>
      <c r="E2058" s="7" t="s">
        <v>781</v>
      </c>
      <c r="F2058" s="4" t="n">
        <v>2011</v>
      </c>
      <c r="G2058" s="7" t="s">
        <v>4734</v>
      </c>
    </row>
    <row r="2059" customFormat="false" ht="13.8" hidden="false" customHeight="false" outlineLevel="0" collapsed="false">
      <c r="A2059" s="4" t="s">
        <v>245</v>
      </c>
      <c r="B2059" s="7" t="s">
        <v>4735</v>
      </c>
      <c r="C2059" s="7" t="s">
        <v>409</v>
      </c>
      <c r="D2059" s="7" t="s">
        <v>309</v>
      </c>
      <c r="E2059" s="7" t="s">
        <v>3669</v>
      </c>
      <c r="F2059" s="4" t="n">
        <v>2011</v>
      </c>
      <c r="G2059" s="7" t="s">
        <v>4736</v>
      </c>
    </row>
    <row r="2060" customFormat="false" ht="13.8" hidden="false" customHeight="false" outlineLevel="0" collapsed="false">
      <c r="A2060" s="4" t="s">
        <v>245</v>
      </c>
      <c r="B2060" s="7" t="s">
        <v>3851</v>
      </c>
      <c r="C2060" s="7" t="s">
        <v>4737</v>
      </c>
      <c r="D2060" s="7"/>
      <c r="E2060" s="7" t="s">
        <v>3051</v>
      </c>
      <c r="F2060" s="4" t="n">
        <v>2011</v>
      </c>
      <c r="G2060" s="7" t="s">
        <v>4738</v>
      </c>
    </row>
    <row r="2061" customFormat="false" ht="13.8" hidden="false" customHeight="false" outlineLevel="0" collapsed="false">
      <c r="A2061" s="4" t="s">
        <v>245</v>
      </c>
      <c r="B2061" s="7" t="s">
        <v>3109</v>
      </c>
      <c r="C2061" s="7" t="s">
        <v>2063</v>
      </c>
      <c r="D2061" s="7" t="s">
        <v>773</v>
      </c>
      <c r="E2061" s="7" t="s">
        <v>4530</v>
      </c>
      <c r="F2061" s="4" t="n">
        <v>2011</v>
      </c>
      <c r="G2061" s="7" t="s">
        <v>4739</v>
      </c>
    </row>
    <row r="2062" customFormat="false" ht="13.8" hidden="false" customHeight="false" outlineLevel="0" collapsed="false">
      <c r="A2062" s="4" t="s">
        <v>245</v>
      </c>
      <c r="B2062" s="7" t="s">
        <v>4139</v>
      </c>
      <c r="C2062" s="7" t="s">
        <v>4140</v>
      </c>
      <c r="D2062" s="7" t="s">
        <v>1154</v>
      </c>
      <c r="E2062" s="7" t="s">
        <v>3619</v>
      </c>
      <c r="F2062" s="4" t="n">
        <v>2011</v>
      </c>
      <c r="G2062" s="7" t="s">
        <v>4740</v>
      </c>
    </row>
    <row r="2063" customFormat="false" ht="13.8" hidden="false" customHeight="false" outlineLevel="0" collapsed="false">
      <c r="A2063" s="4" t="s">
        <v>245</v>
      </c>
      <c r="B2063" s="7" t="s">
        <v>4741</v>
      </c>
      <c r="C2063" s="7" t="s">
        <v>4742</v>
      </c>
      <c r="D2063" s="7"/>
      <c r="E2063" s="7" t="s">
        <v>3027</v>
      </c>
      <c r="F2063" s="4" t="n">
        <v>2011</v>
      </c>
      <c r="G2063" s="7" t="s">
        <v>4743</v>
      </c>
    </row>
    <row r="2064" customFormat="false" ht="13.8" hidden="false" customHeight="false" outlineLevel="0" collapsed="false">
      <c r="A2064" s="4" t="s">
        <v>245</v>
      </c>
      <c r="B2064" s="7" t="s">
        <v>3328</v>
      </c>
      <c r="C2064" s="7" t="s">
        <v>4744</v>
      </c>
      <c r="D2064" s="7" t="s">
        <v>4745</v>
      </c>
      <c r="E2064" s="7" t="s">
        <v>1135</v>
      </c>
      <c r="F2064" s="4" t="n">
        <v>2011</v>
      </c>
      <c r="G2064" s="7" t="s">
        <v>4746</v>
      </c>
    </row>
    <row r="2065" customFormat="false" ht="13.8" hidden="false" customHeight="false" outlineLevel="0" collapsed="false">
      <c r="A2065" s="4" t="s">
        <v>245</v>
      </c>
      <c r="B2065" s="7" t="s">
        <v>4747</v>
      </c>
      <c r="C2065" s="7" t="s">
        <v>4748</v>
      </c>
      <c r="D2065" s="7" t="s">
        <v>4749</v>
      </c>
      <c r="E2065" s="7" t="s">
        <v>2583</v>
      </c>
      <c r="F2065" s="4" t="n">
        <v>2011</v>
      </c>
      <c r="G2065" s="7" t="s">
        <v>4750</v>
      </c>
    </row>
    <row r="2066" customFormat="false" ht="13.8" hidden="false" customHeight="false" outlineLevel="0" collapsed="false">
      <c r="A2066" s="4" t="s">
        <v>245</v>
      </c>
      <c r="B2066" s="7" t="s">
        <v>4321</v>
      </c>
      <c r="C2066" s="7" t="s">
        <v>4263</v>
      </c>
      <c r="D2066" s="7" t="s">
        <v>4322</v>
      </c>
      <c r="E2066" s="7" t="s">
        <v>2773</v>
      </c>
      <c r="F2066" s="4" t="n">
        <v>2011</v>
      </c>
      <c r="G2066" s="7" t="s">
        <v>4751</v>
      </c>
    </row>
    <row r="2067" customFormat="false" ht="13.8" hidden="false" customHeight="false" outlineLevel="0" collapsed="false">
      <c r="A2067" s="4" t="s">
        <v>245</v>
      </c>
      <c r="B2067" s="7" t="s">
        <v>4413</v>
      </c>
      <c r="C2067" s="7" t="s">
        <v>1110</v>
      </c>
      <c r="D2067" s="7" t="s">
        <v>17</v>
      </c>
      <c r="E2067" s="7" t="s">
        <v>3465</v>
      </c>
      <c r="F2067" s="4" t="n">
        <v>2011</v>
      </c>
      <c r="G2067" s="7" t="s">
        <v>4752</v>
      </c>
    </row>
    <row r="2068" customFormat="false" ht="13.8" hidden="false" customHeight="false" outlineLevel="0" collapsed="false">
      <c r="A2068" s="4" t="s">
        <v>245</v>
      </c>
      <c r="B2068" s="7" t="s">
        <v>4753</v>
      </c>
      <c r="C2068" s="7" t="s">
        <v>4754</v>
      </c>
      <c r="D2068" s="7" t="s">
        <v>435</v>
      </c>
      <c r="E2068" s="7" t="s">
        <v>4538</v>
      </c>
      <c r="F2068" s="4" t="n">
        <v>2011</v>
      </c>
      <c r="G2068" s="7" t="s">
        <v>4755</v>
      </c>
    </row>
    <row r="2069" customFormat="false" ht="13.8" hidden="false" customHeight="false" outlineLevel="0" collapsed="false">
      <c r="A2069" s="4" t="s">
        <v>245</v>
      </c>
      <c r="B2069" s="7" t="s">
        <v>4756</v>
      </c>
      <c r="C2069" s="7" t="s">
        <v>4757</v>
      </c>
      <c r="D2069" s="7"/>
      <c r="E2069" s="7" t="s">
        <v>4530</v>
      </c>
      <c r="F2069" s="4" t="n">
        <v>2011</v>
      </c>
      <c r="G2069" s="7" t="s">
        <v>4758</v>
      </c>
    </row>
    <row r="2070" customFormat="false" ht="13.8" hidden="false" customHeight="false" outlineLevel="0" collapsed="false">
      <c r="B2070" s="2"/>
      <c r="C2070" s="2"/>
      <c r="D2070" s="7"/>
      <c r="E2070" s="7"/>
    </row>
    <row r="2071" customFormat="false" ht="13.8" hidden="false" customHeight="false" outlineLevel="0" collapsed="false">
      <c r="A2071" s="4" t="s">
        <v>52</v>
      </c>
      <c r="B2071" s="28" t="s">
        <v>4759</v>
      </c>
      <c r="C2071" s="7" t="s">
        <v>4760</v>
      </c>
      <c r="D2071" s="7" t="s">
        <v>3635</v>
      </c>
      <c r="E2071" s="7" t="s">
        <v>2336</v>
      </c>
      <c r="F2071" s="4" t="n">
        <v>2012</v>
      </c>
      <c r="G2071" s="7" t="s">
        <v>4761</v>
      </c>
    </row>
    <row r="2072" customFormat="false" ht="13.8" hidden="false" customHeight="false" outlineLevel="0" collapsed="false">
      <c r="A2072" s="4" t="s">
        <v>52</v>
      </c>
      <c r="B2072" s="28" t="s">
        <v>4762</v>
      </c>
      <c r="C2072" s="7" t="s">
        <v>238</v>
      </c>
      <c r="D2072" s="7" t="s">
        <v>4763</v>
      </c>
      <c r="E2072" s="7" t="s">
        <v>2336</v>
      </c>
      <c r="F2072" s="4" t="n">
        <v>2012</v>
      </c>
      <c r="G2072" s="7" t="s">
        <v>4764</v>
      </c>
    </row>
    <row r="2073" customFormat="false" ht="13.8" hidden="false" customHeight="false" outlineLevel="0" collapsed="false">
      <c r="A2073" s="4" t="s">
        <v>52</v>
      </c>
      <c r="B2073" s="28" t="s">
        <v>1907</v>
      </c>
      <c r="C2073" s="7" t="s">
        <v>4765</v>
      </c>
      <c r="D2073" s="7"/>
      <c r="E2073" s="7" t="s">
        <v>3465</v>
      </c>
      <c r="F2073" s="4" t="n">
        <v>2012</v>
      </c>
      <c r="G2073" s="7" t="s">
        <v>4766</v>
      </c>
    </row>
    <row r="2074" customFormat="false" ht="13.8" hidden="false" customHeight="false" outlineLevel="0" collapsed="false">
      <c r="A2074" s="4" t="s">
        <v>52</v>
      </c>
      <c r="B2074" s="28" t="s">
        <v>4767</v>
      </c>
      <c r="C2074" s="7" t="s">
        <v>2274</v>
      </c>
      <c r="D2074" s="7" t="s">
        <v>4768</v>
      </c>
      <c r="E2074" s="7" t="s">
        <v>4769</v>
      </c>
      <c r="F2074" s="4" t="n">
        <v>2012</v>
      </c>
      <c r="G2074" s="7" t="s">
        <v>4770</v>
      </c>
    </row>
    <row r="2075" customFormat="false" ht="13.8" hidden="false" customHeight="false" outlineLevel="0" collapsed="false">
      <c r="A2075" s="4" t="s">
        <v>52</v>
      </c>
      <c r="B2075" s="28" t="s">
        <v>567</v>
      </c>
      <c r="C2075" s="7" t="s">
        <v>4771</v>
      </c>
      <c r="D2075" s="7"/>
      <c r="E2075" s="7" t="s">
        <v>3332</v>
      </c>
      <c r="F2075" s="4" t="n">
        <v>2012</v>
      </c>
      <c r="G2075" s="7" t="s">
        <v>4772</v>
      </c>
    </row>
    <row r="2076" customFormat="false" ht="13.8" hidden="false" customHeight="false" outlineLevel="0" collapsed="false">
      <c r="A2076" s="4" t="s">
        <v>52</v>
      </c>
      <c r="B2076" s="28" t="s">
        <v>4773</v>
      </c>
      <c r="C2076" s="7" t="s">
        <v>1693</v>
      </c>
      <c r="D2076" s="7"/>
      <c r="E2076" s="7" t="s">
        <v>4606</v>
      </c>
      <c r="F2076" s="4" t="n">
        <v>2012</v>
      </c>
      <c r="G2076" s="7" t="s">
        <v>4774</v>
      </c>
    </row>
    <row r="2077" customFormat="false" ht="13.8" hidden="false" customHeight="false" outlineLevel="0" collapsed="false">
      <c r="A2077" s="4" t="s">
        <v>52</v>
      </c>
      <c r="B2077" s="28" t="s">
        <v>4775</v>
      </c>
      <c r="C2077" s="7" t="s">
        <v>2565</v>
      </c>
      <c r="D2077" s="7"/>
      <c r="E2077" s="7" t="s">
        <v>4538</v>
      </c>
      <c r="F2077" s="4" t="n">
        <v>2012</v>
      </c>
      <c r="G2077" s="7" t="s">
        <v>4776</v>
      </c>
    </row>
    <row r="2078" customFormat="false" ht="13.8" hidden="false" customHeight="false" outlineLevel="0" collapsed="false">
      <c r="A2078" s="4" t="s">
        <v>52</v>
      </c>
      <c r="B2078" s="28" t="s">
        <v>4777</v>
      </c>
      <c r="C2078" s="7" t="s">
        <v>4778</v>
      </c>
      <c r="D2078" s="7" t="s">
        <v>4779</v>
      </c>
      <c r="E2078" s="7" t="s">
        <v>3170</v>
      </c>
      <c r="F2078" s="4" t="n">
        <v>2012</v>
      </c>
      <c r="G2078" s="7" t="s">
        <v>4780</v>
      </c>
    </row>
    <row r="2079" customFormat="false" ht="13.8" hidden="false" customHeight="false" outlineLevel="0" collapsed="false">
      <c r="A2079" s="4" t="s">
        <v>52</v>
      </c>
      <c r="B2079" s="28" t="s">
        <v>4781</v>
      </c>
      <c r="C2079" s="7" t="s">
        <v>309</v>
      </c>
      <c r="D2079" s="7" t="s">
        <v>4782</v>
      </c>
      <c r="E2079" s="7" t="s">
        <v>3170</v>
      </c>
      <c r="F2079" s="4" t="n">
        <v>2012</v>
      </c>
      <c r="G2079" s="7" t="s">
        <v>4783</v>
      </c>
    </row>
    <row r="2080" customFormat="false" ht="13.8" hidden="false" customHeight="false" outlineLevel="0" collapsed="false">
      <c r="A2080" s="4" t="s">
        <v>52</v>
      </c>
      <c r="B2080" s="28" t="s">
        <v>4784</v>
      </c>
      <c r="C2080" s="7" t="s">
        <v>4785</v>
      </c>
      <c r="D2080" s="7"/>
      <c r="E2080" s="7" t="s">
        <v>1418</v>
      </c>
      <c r="F2080" s="4" t="n">
        <v>2012</v>
      </c>
      <c r="G2080" s="7" t="s">
        <v>4786</v>
      </c>
    </row>
    <row r="2081" customFormat="false" ht="13.8" hidden="false" customHeight="false" outlineLevel="0" collapsed="false">
      <c r="A2081" s="4" t="s">
        <v>52</v>
      </c>
      <c r="B2081" s="28" t="s">
        <v>4787</v>
      </c>
      <c r="C2081" s="7" t="s">
        <v>4788</v>
      </c>
      <c r="D2081" s="7" t="s">
        <v>4789</v>
      </c>
      <c r="E2081" s="7" t="s">
        <v>798</v>
      </c>
      <c r="F2081" s="4" t="n">
        <v>2012</v>
      </c>
      <c r="G2081" s="7" t="s">
        <v>4790</v>
      </c>
    </row>
    <row r="2082" customFormat="false" ht="13.8" hidden="false" customHeight="false" outlineLevel="0" collapsed="false">
      <c r="A2082" s="4" t="s">
        <v>52</v>
      </c>
      <c r="B2082" s="28" t="s">
        <v>2854</v>
      </c>
      <c r="C2082" s="7" t="s">
        <v>4791</v>
      </c>
      <c r="D2082" s="7"/>
      <c r="E2082" s="7" t="s">
        <v>1418</v>
      </c>
      <c r="F2082" s="4" t="n">
        <v>2012</v>
      </c>
      <c r="G2082" s="7" t="s">
        <v>4792</v>
      </c>
    </row>
    <row r="2083" customFormat="false" ht="13.8" hidden="false" customHeight="false" outlineLevel="0" collapsed="false">
      <c r="A2083" s="4" t="s">
        <v>52</v>
      </c>
      <c r="B2083" s="28" t="s">
        <v>101</v>
      </c>
      <c r="C2083" s="7" t="s">
        <v>4793</v>
      </c>
      <c r="D2083" s="7" t="s">
        <v>4794</v>
      </c>
      <c r="E2083" s="7" t="s">
        <v>1168</v>
      </c>
      <c r="F2083" s="4" t="n">
        <v>2012</v>
      </c>
      <c r="G2083" s="7" t="s">
        <v>4795</v>
      </c>
    </row>
    <row r="2084" customFormat="false" ht="13.8" hidden="false" customHeight="false" outlineLevel="0" collapsed="false">
      <c r="A2084" s="4" t="s">
        <v>52</v>
      </c>
      <c r="B2084" s="28" t="s">
        <v>12</v>
      </c>
      <c r="C2084" s="7" t="s">
        <v>1285</v>
      </c>
      <c r="D2084" s="7" t="s">
        <v>4796</v>
      </c>
      <c r="E2084" s="7" t="s">
        <v>1013</v>
      </c>
      <c r="F2084" s="4" t="n">
        <v>2012</v>
      </c>
      <c r="G2084" s="7" t="s">
        <v>4797</v>
      </c>
    </row>
    <row r="2085" customFormat="false" ht="13.8" hidden="false" customHeight="false" outlineLevel="0" collapsed="false">
      <c r="A2085" s="4" t="s">
        <v>52</v>
      </c>
      <c r="B2085" s="28" t="s">
        <v>4798</v>
      </c>
      <c r="C2085" s="7" t="s">
        <v>4799</v>
      </c>
      <c r="D2085" s="7"/>
      <c r="E2085" s="7" t="s">
        <v>4468</v>
      </c>
      <c r="F2085" s="4" t="n">
        <v>2012</v>
      </c>
      <c r="G2085" s="7" t="s">
        <v>4800</v>
      </c>
    </row>
    <row r="2086" customFormat="false" ht="13.8" hidden="false" customHeight="false" outlineLevel="0" collapsed="false">
      <c r="A2086" s="4" t="s">
        <v>52</v>
      </c>
      <c r="B2086" s="28" t="s">
        <v>4801</v>
      </c>
      <c r="C2086" s="7" t="s">
        <v>4802</v>
      </c>
      <c r="D2086" s="7"/>
      <c r="E2086" s="7" t="s">
        <v>3349</v>
      </c>
      <c r="F2086" s="4" t="n">
        <v>2012</v>
      </c>
      <c r="G2086" s="7" t="s">
        <v>4803</v>
      </c>
    </row>
    <row r="2087" customFormat="false" ht="13.8" hidden="false" customHeight="false" outlineLevel="0" collapsed="false">
      <c r="A2087" s="4" t="s">
        <v>52</v>
      </c>
      <c r="B2087" s="28" t="s">
        <v>4804</v>
      </c>
      <c r="C2087" s="7" t="s">
        <v>1922</v>
      </c>
      <c r="D2087" s="7"/>
      <c r="E2087" s="7" t="s">
        <v>3349</v>
      </c>
      <c r="F2087" s="4" t="n">
        <v>2012</v>
      </c>
      <c r="G2087" s="7" t="s">
        <v>4805</v>
      </c>
    </row>
    <row r="2088" customFormat="false" ht="13.8" hidden="false" customHeight="false" outlineLevel="0" collapsed="false">
      <c r="A2088" s="4" t="s">
        <v>52</v>
      </c>
      <c r="B2088" s="28" t="s">
        <v>1099</v>
      </c>
      <c r="C2088" s="7" t="s">
        <v>3361</v>
      </c>
      <c r="D2088" s="7" t="s">
        <v>4806</v>
      </c>
      <c r="E2088" s="7" t="s">
        <v>2773</v>
      </c>
      <c r="F2088" s="4" t="n">
        <v>2012</v>
      </c>
      <c r="G2088" s="7" t="s">
        <v>4807</v>
      </c>
    </row>
    <row r="2089" customFormat="false" ht="13.2" hidden="false" customHeight="true" outlineLevel="0" collapsed="false">
      <c r="A2089" s="4" t="s">
        <v>52</v>
      </c>
      <c r="B2089" s="28" t="s">
        <v>4808</v>
      </c>
      <c r="C2089" s="7" t="s">
        <v>171</v>
      </c>
      <c r="D2089" s="7" t="s">
        <v>4809</v>
      </c>
      <c r="E2089" s="7" t="s">
        <v>2583</v>
      </c>
      <c r="F2089" s="4" t="n">
        <v>2012</v>
      </c>
      <c r="G2089" s="7" t="s">
        <v>4810</v>
      </c>
    </row>
    <row r="2090" customFormat="false" ht="13.8" hidden="false" customHeight="false" outlineLevel="0" collapsed="false">
      <c r="A2090" s="4" t="s">
        <v>52</v>
      </c>
      <c r="B2090" s="28" t="s">
        <v>4811</v>
      </c>
      <c r="C2090" s="7" t="s">
        <v>1110</v>
      </c>
      <c r="D2090" s="7" t="s">
        <v>4812</v>
      </c>
      <c r="E2090" s="7" t="s">
        <v>343</v>
      </c>
      <c r="F2090" s="4" t="n">
        <v>2012</v>
      </c>
      <c r="G2090" s="7" t="s">
        <v>4813</v>
      </c>
    </row>
    <row r="2091" customFormat="false" ht="13.8" hidden="false" customHeight="false" outlineLevel="0" collapsed="false">
      <c r="A2091" s="4" t="s">
        <v>52</v>
      </c>
      <c r="B2091" s="28" t="s">
        <v>4814</v>
      </c>
      <c r="C2091" s="7" t="s">
        <v>4815</v>
      </c>
      <c r="D2091" s="7"/>
      <c r="E2091" s="7" t="s">
        <v>4769</v>
      </c>
      <c r="F2091" s="4" t="n">
        <v>2012</v>
      </c>
      <c r="G2091" s="7" t="s">
        <v>4816</v>
      </c>
    </row>
    <row r="2092" customFormat="false" ht="13.8" hidden="false" customHeight="false" outlineLevel="0" collapsed="false">
      <c r="A2092" s="4" t="s">
        <v>52</v>
      </c>
      <c r="B2092" s="28" t="s">
        <v>4817</v>
      </c>
      <c r="C2092" s="7" t="s">
        <v>1431</v>
      </c>
      <c r="D2092" s="7" t="s">
        <v>4818</v>
      </c>
      <c r="E2092" s="7" t="s">
        <v>2312</v>
      </c>
      <c r="F2092" s="4" t="n">
        <v>2012</v>
      </c>
      <c r="G2092" s="7" t="s">
        <v>4819</v>
      </c>
    </row>
    <row r="2093" customFormat="false" ht="13.8" hidden="false" customHeight="false" outlineLevel="0" collapsed="false">
      <c r="A2093" s="4" t="s">
        <v>52</v>
      </c>
      <c r="B2093" s="28" t="s">
        <v>4820</v>
      </c>
      <c r="C2093" s="7" t="s">
        <v>1931</v>
      </c>
      <c r="D2093" s="7" t="s">
        <v>4821</v>
      </c>
      <c r="E2093" s="7" t="s">
        <v>781</v>
      </c>
      <c r="F2093" s="4" t="n">
        <v>2012</v>
      </c>
      <c r="G2093" s="7" t="s">
        <v>4822</v>
      </c>
    </row>
    <row r="2094" customFormat="false" ht="13.8" hidden="false" customHeight="false" outlineLevel="0" collapsed="false">
      <c r="A2094" s="4" t="s">
        <v>52</v>
      </c>
      <c r="B2094" s="28" t="s">
        <v>4823</v>
      </c>
      <c r="C2094" s="7" t="s">
        <v>101</v>
      </c>
      <c r="D2094" s="7" t="s">
        <v>4824</v>
      </c>
      <c r="E2094" s="7" t="s">
        <v>4618</v>
      </c>
      <c r="F2094" s="4" t="n">
        <v>2012</v>
      </c>
      <c r="G2094" s="7" t="s">
        <v>4825</v>
      </c>
    </row>
    <row r="2095" customFormat="false" ht="13.8" hidden="false" customHeight="false" outlineLevel="0" collapsed="false">
      <c r="A2095" s="4" t="s">
        <v>52</v>
      </c>
      <c r="B2095" s="22" t="s">
        <v>1357</v>
      </c>
      <c r="C2095" s="7" t="s">
        <v>4826</v>
      </c>
      <c r="D2095" s="7" t="s">
        <v>4827</v>
      </c>
      <c r="E2095" s="7" t="s">
        <v>1168</v>
      </c>
      <c r="F2095" s="4" t="n">
        <v>2012</v>
      </c>
      <c r="G2095" s="7" t="s">
        <v>4828</v>
      </c>
    </row>
    <row r="2096" customFormat="false" ht="13.8" hidden="false" customHeight="false" outlineLevel="0" collapsed="false">
      <c r="A2096" s="4" t="s">
        <v>52</v>
      </c>
      <c r="B2096" s="28" t="s">
        <v>21</v>
      </c>
      <c r="C2096" s="7" t="s">
        <v>2893</v>
      </c>
      <c r="D2096" s="7" t="s">
        <v>4829</v>
      </c>
      <c r="E2096" s="7" t="s">
        <v>4618</v>
      </c>
      <c r="F2096" s="4" t="n">
        <v>2012</v>
      </c>
      <c r="G2096" s="7" t="s">
        <v>4830</v>
      </c>
    </row>
    <row r="2097" customFormat="false" ht="13.8" hidden="false" customHeight="false" outlineLevel="0" collapsed="false">
      <c r="A2097" s="4" t="s">
        <v>52</v>
      </c>
      <c r="B2097" s="28" t="s">
        <v>4831</v>
      </c>
      <c r="C2097" s="7" t="s">
        <v>4832</v>
      </c>
      <c r="D2097" s="7"/>
      <c r="E2097" s="7" t="s">
        <v>4649</v>
      </c>
      <c r="F2097" s="4" t="n">
        <v>2012</v>
      </c>
      <c r="G2097" s="7" t="s">
        <v>4833</v>
      </c>
    </row>
    <row r="2098" customFormat="false" ht="13.8" hidden="false" customHeight="false" outlineLevel="0" collapsed="false">
      <c r="A2098" s="4" t="s">
        <v>245</v>
      </c>
      <c r="B2098" s="28" t="s">
        <v>4834</v>
      </c>
      <c r="C2098" s="7" t="s">
        <v>4835</v>
      </c>
      <c r="D2098" s="7" t="s">
        <v>4836</v>
      </c>
      <c r="E2098" s="7" t="s">
        <v>1168</v>
      </c>
      <c r="F2098" s="4" t="n">
        <v>2012</v>
      </c>
      <c r="G2098" s="7" t="s">
        <v>4837</v>
      </c>
    </row>
    <row r="2099" customFormat="false" ht="13.8" hidden="false" customHeight="false" outlineLevel="0" collapsed="false">
      <c r="A2099" s="4" t="s">
        <v>245</v>
      </c>
      <c r="B2099" s="28" t="s">
        <v>4838</v>
      </c>
      <c r="C2099" s="7" t="s">
        <v>4839</v>
      </c>
      <c r="D2099" s="7" t="s">
        <v>4840</v>
      </c>
      <c r="E2099" s="7" t="s">
        <v>4468</v>
      </c>
      <c r="F2099" s="4" t="n">
        <v>2012</v>
      </c>
      <c r="G2099" s="7" t="s">
        <v>4841</v>
      </c>
    </row>
    <row r="2100" customFormat="false" ht="13.8" hidden="false" customHeight="false" outlineLevel="0" collapsed="false">
      <c r="A2100" s="4" t="s">
        <v>245</v>
      </c>
      <c r="B2100" s="28" t="s">
        <v>2206</v>
      </c>
      <c r="C2100" s="7" t="s">
        <v>4842</v>
      </c>
      <c r="D2100" s="7" t="s">
        <v>4843</v>
      </c>
      <c r="E2100" s="7" t="s">
        <v>798</v>
      </c>
      <c r="F2100" s="4" t="n">
        <v>2012</v>
      </c>
      <c r="G2100" s="7" t="s">
        <v>4844</v>
      </c>
    </row>
    <row r="2101" customFormat="false" ht="13.8" hidden="false" customHeight="false" outlineLevel="0" collapsed="false">
      <c r="A2101" s="4" t="s">
        <v>245</v>
      </c>
      <c r="B2101" s="28" t="s">
        <v>4845</v>
      </c>
      <c r="C2101" s="7" t="s">
        <v>324</v>
      </c>
      <c r="D2101" s="7" t="s">
        <v>4846</v>
      </c>
      <c r="E2101" s="7" t="s">
        <v>3669</v>
      </c>
      <c r="F2101" s="4" t="n">
        <v>2012</v>
      </c>
      <c r="G2101" s="7" t="s">
        <v>4847</v>
      </c>
    </row>
    <row r="2102" customFormat="false" ht="13.8" hidden="false" customHeight="false" outlineLevel="0" collapsed="false">
      <c r="A2102" s="4" t="s">
        <v>245</v>
      </c>
      <c r="B2102" s="28" t="s">
        <v>4848</v>
      </c>
      <c r="C2102" s="7" t="s">
        <v>4849</v>
      </c>
      <c r="D2102" s="7" t="s">
        <v>4850</v>
      </c>
      <c r="E2102" s="7" t="s">
        <v>2583</v>
      </c>
      <c r="F2102" s="4" t="n">
        <v>2012</v>
      </c>
      <c r="G2102" s="7" t="s">
        <v>4851</v>
      </c>
    </row>
    <row r="2103" customFormat="false" ht="13.8" hidden="false" customHeight="false" outlineLevel="0" collapsed="false">
      <c r="A2103" s="4" t="s">
        <v>245</v>
      </c>
      <c r="B2103" s="28" t="s">
        <v>4403</v>
      </c>
      <c r="C2103" s="7" t="s">
        <v>1349</v>
      </c>
      <c r="D2103" s="7" t="s">
        <v>4852</v>
      </c>
      <c r="E2103" s="7" t="s">
        <v>1407</v>
      </c>
      <c r="F2103" s="4" t="n">
        <v>2012</v>
      </c>
      <c r="G2103" s="7" t="s">
        <v>4853</v>
      </c>
    </row>
    <row r="2104" customFormat="false" ht="13.8" hidden="false" customHeight="false" outlineLevel="0" collapsed="false">
      <c r="A2104" s="4" t="s">
        <v>245</v>
      </c>
      <c r="B2104" s="28" t="s">
        <v>2349</v>
      </c>
      <c r="C2104" s="7" t="s">
        <v>3361</v>
      </c>
      <c r="D2104" s="7" t="s">
        <v>4854</v>
      </c>
      <c r="E2104" s="7" t="s">
        <v>293</v>
      </c>
      <c r="F2104" s="4" t="n">
        <v>2012</v>
      </c>
      <c r="G2104" s="7" t="s">
        <v>4855</v>
      </c>
    </row>
    <row r="2105" customFormat="false" ht="13.8" hidden="false" customHeight="false" outlineLevel="0" collapsed="false">
      <c r="A2105" s="4" t="s">
        <v>245</v>
      </c>
      <c r="B2105" s="28" t="s">
        <v>4856</v>
      </c>
      <c r="C2105" s="7" t="s">
        <v>4857</v>
      </c>
      <c r="D2105" s="7" t="s">
        <v>4858</v>
      </c>
      <c r="E2105" s="7" t="s">
        <v>3684</v>
      </c>
      <c r="F2105" s="4" t="n">
        <v>2012</v>
      </c>
      <c r="G2105" s="7" t="s">
        <v>4859</v>
      </c>
    </row>
    <row r="2106" customFormat="false" ht="13.8" hidden="false" customHeight="false" outlineLevel="0" collapsed="false">
      <c r="B2106" s="28"/>
      <c r="C2106" s="2"/>
      <c r="D2106" s="7"/>
      <c r="E2106" s="7"/>
    </row>
    <row r="2107" customFormat="false" ht="13.8" hidden="false" customHeight="false" outlineLevel="0" collapsed="false">
      <c r="A2107" s="4" t="s">
        <v>52</v>
      </c>
      <c r="B2107" s="28" t="s">
        <v>4860</v>
      </c>
      <c r="C2107" s="7" t="s">
        <v>4861</v>
      </c>
      <c r="D2107" s="7"/>
      <c r="E2107" s="7" t="s">
        <v>3619</v>
      </c>
      <c r="F2107" s="4" t="n">
        <v>2013</v>
      </c>
      <c r="G2107" s="7" t="s">
        <v>4862</v>
      </c>
    </row>
    <row r="2108" customFormat="false" ht="13.8" hidden="false" customHeight="false" outlineLevel="0" collapsed="false">
      <c r="A2108" s="4" t="s">
        <v>52</v>
      </c>
      <c r="B2108" s="28" t="s">
        <v>4863</v>
      </c>
      <c r="C2108" s="7" t="s">
        <v>4864</v>
      </c>
      <c r="D2108" s="7" t="s">
        <v>4865</v>
      </c>
      <c r="E2108" s="7" t="s">
        <v>3349</v>
      </c>
      <c r="F2108" s="4" t="n">
        <v>2013</v>
      </c>
      <c r="G2108" s="7" t="s">
        <v>4866</v>
      </c>
    </row>
    <row r="2109" customFormat="false" ht="13.8" hidden="false" customHeight="false" outlineLevel="0" collapsed="false">
      <c r="A2109" s="4" t="s">
        <v>52</v>
      </c>
      <c r="B2109" s="28" t="s">
        <v>4867</v>
      </c>
      <c r="C2109" s="7" t="s">
        <v>4484</v>
      </c>
      <c r="D2109" s="7" t="s">
        <v>4868</v>
      </c>
      <c r="E2109" s="7" t="s">
        <v>4869</v>
      </c>
      <c r="F2109" s="4" t="n">
        <v>2013</v>
      </c>
      <c r="G2109" s="7" t="s">
        <v>4870</v>
      </c>
    </row>
    <row r="2110" customFormat="false" ht="13.8" hidden="false" customHeight="false" outlineLevel="0" collapsed="false">
      <c r="A2110" s="4" t="s">
        <v>52</v>
      </c>
      <c r="B2110" s="28" t="s">
        <v>4871</v>
      </c>
      <c r="C2110" s="7" t="s">
        <v>4872</v>
      </c>
      <c r="D2110" s="7"/>
      <c r="E2110" s="7" t="s">
        <v>2919</v>
      </c>
      <c r="F2110" s="4" t="n">
        <v>2013</v>
      </c>
      <c r="G2110" s="7" t="s">
        <v>4873</v>
      </c>
    </row>
    <row r="2111" customFormat="false" ht="13.8" hidden="false" customHeight="false" outlineLevel="0" collapsed="false">
      <c r="A2111" s="4" t="s">
        <v>52</v>
      </c>
      <c r="B2111" s="28" t="s">
        <v>1079</v>
      </c>
      <c r="C2111" s="7" t="s">
        <v>4874</v>
      </c>
      <c r="D2111" s="7" t="s">
        <v>1363</v>
      </c>
      <c r="E2111" s="7" t="s">
        <v>2773</v>
      </c>
      <c r="F2111" s="4" t="n">
        <v>2013</v>
      </c>
      <c r="G2111" s="7" t="s">
        <v>4875</v>
      </c>
    </row>
    <row r="2112" customFormat="false" ht="13.8" hidden="false" customHeight="false" outlineLevel="0" collapsed="false">
      <c r="A2112" s="4" t="s">
        <v>52</v>
      </c>
      <c r="B2112" s="28" t="s">
        <v>2432</v>
      </c>
      <c r="C2112" s="7" t="s">
        <v>4876</v>
      </c>
      <c r="D2112" s="7"/>
      <c r="E2112" s="7" t="s">
        <v>1418</v>
      </c>
      <c r="F2112" s="4" t="n">
        <v>2013</v>
      </c>
      <c r="G2112" s="7" t="s">
        <v>4877</v>
      </c>
    </row>
    <row r="2113" customFormat="false" ht="13.8" hidden="false" customHeight="false" outlineLevel="0" collapsed="false">
      <c r="A2113" s="4" t="s">
        <v>52</v>
      </c>
      <c r="B2113" s="28" t="s">
        <v>610</v>
      </c>
      <c r="C2113" s="7" t="s">
        <v>2767</v>
      </c>
      <c r="D2113" s="7" t="s">
        <v>4878</v>
      </c>
      <c r="E2113" s="7" t="s">
        <v>2919</v>
      </c>
      <c r="F2113" s="4" t="n">
        <v>2013</v>
      </c>
      <c r="G2113" s="7" t="s">
        <v>4879</v>
      </c>
    </row>
    <row r="2114" customFormat="false" ht="13.8" hidden="false" customHeight="false" outlineLevel="0" collapsed="false">
      <c r="A2114" s="4" t="s">
        <v>52</v>
      </c>
      <c r="B2114" s="28" t="s">
        <v>4880</v>
      </c>
      <c r="C2114" s="7" t="s">
        <v>4881</v>
      </c>
      <c r="D2114" s="7"/>
      <c r="E2114" s="7" t="s">
        <v>1407</v>
      </c>
      <c r="F2114" s="4" t="n">
        <v>2013</v>
      </c>
      <c r="G2114" s="7" t="s">
        <v>4882</v>
      </c>
    </row>
    <row r="2115" customFormat="false" ht="13.8" hidden="false" customHeight="false" outlineLevel="0" collapsed="false">
      <c r="A2115" s="4" t="s">
        <v>52</v>
      </c>
      <c r="B2115" s="28" t="s">
        <v>4883</v>
      </c>
      <c r="C2115" s="7" t="s">
        <v>4884</v>
      </c>
      <c r="D2115" s="7"/>
      <c r="E2115" s="7" t="s">
        <v>4606</v>
      </c>
      <c r="F2115" s="4" t="n">
        <v>2013</v>
      </c>
      <c r="G2115" s="7" t="s">
        <v>4885</v>
      </c>
    </row>
    <row r="2116" customFormat="false" ht="13.8" hidden="false" customHeight="false" outlineLevel="0" collapsed="false">
      <c r="A2116" s="4" t="s">
        <v>52</v>
      </c>
      <c r="B2116" s="28" t="s">
        <v>4886</v>
      </c>
      <c r="C2116" s="7" t="s">
        <v>505</v>
      </c>
      <c r="D2116" s="7" t="s">
        <v>4887</v>
      </c>
      <c r="E2116" s="7" t="s">
        <v>3349</v>
      </c>
      <c r="F2116" s="4" t="n">
        <v>2013</v>
      </c>
      <c r="G2116" s="7" t="s">
        <v>4888</v>
      </c>
    </row>
    <row r="2117" customFormat="false" ht="13.8" hidden="false" customHeight="false" outlineLevel="0" collapsed="false">
      <c r="A2117" s="4" t="s">
        <v>52</v>
      </c>
      <c r="B2117" s="28" t="s">
        <v>4889</v>
      </c>
      <c r="C2117" s="7" t="s">
        <v>654</v>
      </c>
      <c r="D2117" s="7" t="s">
        <v>4890</v>
      </c>
      <c r="E2117" s="7" t="s">
        <v>3170</v>
      </c>
      <c r="F2117" s="4" t="n">
        <v>2013</v>
      </c>
      <c r="G2117" s="7" t="s">
        <v>4891</v>
      </c>
    </row>
    <row r="2118" customFormat="false" ht="13.8" hidden="false" customHeight="false" outlineLevel="0" collapsed="false">
      <c r="A2118" s="4" t="s">
        <v>52</v>
      </c>
      <c r="B2118" s="28" t="s">
        <v>4892</v>
      </c>
      <c r="C2118" s="7" t="s">
        <v>4893</v>
      </c>
      <c r="D2118" s="7"/>
      <c r="E2118" s="7" t="s">
        <v>2583</v>
      </c>
      <c r="F2118" s="4" t="n">
        <v>2013</v>
      </c>
      <c r="G2118" s="7" t="s">
        <v>4894</v>
      </c>
    </row>
    <row r="2119" customFormat="false" ht="13.8" hidden="false" customHeight="false" outlineLevel="0" collapsed="false">
      <c r="A2119" s="4" t="s">
        <v>52</v>
      </c>
      <c r="B2119" s="28" t="s">
        <v>4895</v>
      </c>
      <c r="C2119" s="7" t="s">
        <v>409</v>
      </c>
      <c r="D2119" s="7" t="s">
        <v>4896</v>
      </c>
      <c r="E2119" s="7" t="s">
        <v>10</v>
      </c>
      <c r="F2119" s="4" t="n">
        <v>2013</v>
      </c>
      <c r="G2119" s="7" t="s">
        <v>4897</v>
      </c>
    </row>
    <row r="2120" customFormat="false" ht="13.8" hidden="false" customHeight="false" outlineLevel="0" collapsed="false">
      <c r="A2120" s="4" t="s">
        <v>52</v>
      </c>
      <c r="B2120" s="28" t="s">
        <v>4898</v>
      </c>
      <c r="C2120" s="7" t="s">
        <v>4899</v>
      </c>
      <c r="D2120" s="7"/>
      <c r="E2120" s="7" t="s">
        <v>3684</v>
      </c>
      <c r="F2120" s="4" t="n">
        <v>2013</v>
      </c>
      <c r="G2120" s="7" t="s">
        <v>4900</v>
      </c>
    </row>
    <row r="2121" customFormat="false" ht="13.8" hidden="false" customHeight="false" outlineLevel="0" collapsed="false">
      <c r="A2121" s="4" t="s">
        <v>52</v>
      </c>
      <c r="B2121" s="28" t="s">
        <v>4901</v>
      </c>
      <c r="C2121" s="7" t="s">
        <v>20</v>
      </c>
      <c r="D2121" s="7" t="s">
        <v>4902</v>
      </c>
      <c r="E2121" s="7" t="s">
        <v>1168</v>
      </c>
      <c r="F2121" s="4" t="n">
        <v>2013</v>
      </c>
      <c r="G2121" s="7" t="s">
        <v>4903</v>
      </c>
    </row>
    <row r="2122" customFormat="false" ht="13.8" hidden="false" customHeight="false" outlineLevel="0" collapsed="false">
      <c r="A2122" s="4" t="s">
        <v>52</v>
      </c>
      <c r="B2122" s="28" t="s">
        <v>349</v>
      </c>
      <c r="C2122" s="7" t="s">
        <v>4578</v>
      </c>
      <c r="D2122" s="7" t="s">
        <v>4904</v>
      </c>
      <c r="E2122" s="7" t="s">
        <v>293</v>
      </c>
      <c r="F2122" s="4" t="n">
        <v>2013</v>
      </c>
      <c r="G2122" s="7" t="s">
        <v>4905</v>
      </c>
    </row>
    <row r="2123" customFormat="false" ht="13.8" hidden="false" customHeight="false" outlineLevel="0" collapsed="false">
      <c r="A2123" s="4" t="s">
        <v>52</v>
      </c>
      <c r="B2123" s="28" t="s">
        <v>4906</v>
      </c>
      <c r="C2123" s="7" t="s">
        <v>4907</v>
      </c>
      <c r="D2123" s="7" t="s">
        <v>4908</v>
      </c>
      <c r="E2123" s="7" t="s">
        <v>4530</v>
      </c>
      <c r="F2123" s="4" t="n">
        <v>2013</v>
      </c>
      <c r="G2123" s="7" t="s">
        <v>4909</v>
      </c>
    </row>
    <row r="2124" customFormat="false" ht="13.8" hidden="false" customHeight="false" outlineLevel="0" collapsed="false">
      <c r="A2124" s="4" t="s">
        <v>52</v>
      </c>
      <c r="B2124" s="28" t="s">
        <v>4910</v>
      </c>
      <c r="C2124" s="7" t="s">
        <v>4911</v>
      </c>
      <c r="D2124" s="7"/>
      <c r="E2124" s="7" t="s">
        <v>1013</v>
      </c>
      <c r="F2124" s="4" t="n">
        <v>2013</v>
      </c>
      <c r="G2124" s="7" t="s">
        <v>4912</v>
      </c>
    </row>
    <row r="2125" customFormat="false" ht="13.8" hidden="false" customHeight="false" outlineLevel="0" collapsed="false">
      <c r="A2125" s="4" t="s">
        <v>52</v>
      </c>
      <c r="B2125" s="28" t="s">
        <v>4913</v>
      </c>
      <c r="C2125" s="7" t="s">
        <v>3786</v>
      </c>
      <c r="D2125" s="7" t="s">
        <v>4914</v>
      </c>
      <c r="E2125" s="7" t="s">
        <v>4530</v>
      </c>
      <c r="F2125" s="4" t="n">
        <v>2013</v>
      </c>
      <c r="G2125" s="7" t="s">
        <v>4915</v>
      </c>
    </row>
    <row r="2126" customFormat="false" ht="13.8" hidden="false" customHeight="false" outlineLevel="0" collapsed="false">
      <c r="A2126" s="4" t="s">
        <v>52</v>
      </c>
      <c r="B2126" s="28" t="s">
        <v>714</v>
      </c>
      <c r="C2126" s="7" t="s">
        <v>4916</v>
      </c>
      <c r="D2126" s="7" t="s">
        <v>4917</v>
      </c>
      <c r="E2126" s="7" t="s">
        <v>798</v>
      </c>
      <c r="F2126" s="4" t="n">
        <v>2013</v>
      </c>
      <c r="G2126" s="7" t="s">
        <v>4918</v>
      </c>
    </row>
    <row r="2127" customFormat="false" ht="13.8" hidden="false" customHeight="false" outlineLevel="0" collapsed="false">
      <c r="A2127" s="4" t="s">
        <v>52</v>
      </c>
      <c r="B2127" s="28" t="s">
        <v>4919</v>
      </c>
      <c r="C2127" s="7" t="s">
        <v>356</v>
      </c>
      <c r="D2127" s="7" t="s">
        <v>4920</v>
      </c>
      <c r="E2127" s="7" t="s">
        <v>4538</v>
      </c>
      <c r="F2127" s="4" t="n">
        <v>2013</v>
      </c>
      <c r="G2127" s="7" t="s">
        <v>4921</v>
      </c>
    </row>
    <row r="2128" customFormat="false" ht="13.8" hidden="false" customHeight="false" outlineLevel="0" collapsed="false">
      <c r="A2128" s="4" t="s">
        <v>52</v>
      </c>
      <c r="B2128" s="28" t="s">
        <v>347</v>
      </c>
      <c r="C2128" s="7" t="s">
        <v>4922</v>
      </c>
      <c r="D2128" s="7" t="s">
        <v>571</v>
      </c>
      <c r="E2128" s="7" t="s">
        <v>4649</v>
      </c>
      <c r="F2128" s="4" t="n">
        <v>2013</v>
      </c>
      <c r="G2128" s="7" t="s">
        <v>4923</v>
      </c>
    </row>
    <row r="2129" customFormat="false" ht="13.8" hidden="false" customHeight="false" outlineLevel="0" collapsed="false">
      <c r="A2129" s="4" t="s">
        <v>52</v>
      </c>
      <c r="B2129" s="28" t="s">
        <v>4924</v>
      </c>
      <c r="C2129" s="7" t="s">
        <v>4475</v>
      </c>
      <c r="D2129" s="7" t="s">
        <v>4925</v>
      </c>
      <c r="E2129" s="7" t="s">
        <v>2336</v>
      </c>
      <c r="F2129" s="4" t="n">
        <v>2013</v>
      </c>
      <c r="G2129" s="7" t="s">
        <v>4926</v>
      </c>
    </row>
    <row r="2130" customFormat="false" ht="13.8" hidden="false" customHeight="false" outlineLevel="0" collapsed="false">
      <c r="A2130" s="4" t="s">
        <v>52</v>
      </c>
      <c r="B2130" s="28" t="s">
        <v>892</v>
      </c>
      <c r="C2130" s="7" t="s">
        <v>1510</v>
      </c>
      <c r="D2130" s="7" t="s">
        <v>4927</v>
      </c>
      <c r="E2130" s="7" t="s">
        <v>2773</v>
      </c>
      <c r="F2130" s="4" t="n">
        <v>2013</v>
      </c>
      <c r="G2130" s="7" t="s">
        <v>4928</v>
      </c>
    </row>
    <row r="2131" customFormat="false" ht="13.8" hidden="false" customHeight="false" outlineLevel="0" collapsed="false">
      <c r="A2131" s="4" t="s">
        <v>52</v>
      </c>
      <c r="B2131" s="28" t="s">
        <v>4929</v>
      </c>
      <c r="C2131" s="7" t="s">
        <v>4930</v>
      </c>
      <c r="D2131" s="7"/>
      <c r="E2131" s="7" t="s">
        <v>4931</v>
      </c>
      <c r="F2131" s="4" t="n">
        <v>2013</v>
      </c>
      <c r="G2131" s="7" t="s">
        <v>4932</v>
      </c>
    </row>
    <row r="2132" customFormat="false" ht="13.8" hidden="false" customHeight="false" outlineLevel="0" collapsed="false">
      <c r="A2132" s="4" t="s">
        <v>52</v>
      </c>
      <c r="B2132" s="28" t="s">
        <v>4933</v>
      </c>
      <c r="C2132" s="7" t="s">
        <v>4934</v>
      </c>
      <c r="D2132" s="7" t="s">
        <v>4935</v>
      </c>
      <c r="E2132" s="7" t="s">
        <v>781</v>
      </c>
      <c r="F2132" s="4" t="n">
        <v>2013</v>
      </c>
      <c r="G2132" s="7" t="s">
        <v>4936</v>
      </c>
    </row>
    <row r="2133" customFormat="false" ht="13.8" hidden="false" customHeight="false" outlineLevel="0" collapsed="false">
      <c r="A2133" s="4" t="s">
        <v>52</v>
      </c>
      <c r="B2133" s="28" t="s">
        <v>718</v>
      </c>
      <c r="C2133" s="7" t="s">
        <v>4937</v>
      </c>
      <c r="D2133" s="7"/>
      <c r="E2133" s="7" t="s">
        <v>2312</v>
      </c>
      <c r="F2133" s="4" t="n">
        <v>2013</v>
      </c>
      <c r="G2133" s="7" t="s">
        <v>4938</v>
      </c>
    </row>
    <row r="2134" customFormat="false" ht="13.8" hidden="false" customHeight="false" outlineLevel="0" collapsed="false">
      <c r="A2134" s="4" t="s">
        <v>52</v>
      </c>
      <c r="B2134" s="28" t="s">
        <v>1714</v>
      </c>
      <c r="C2134" s="7" t="s">
        <v>4939</v>
      </c>
      <c r="D2134" s="7"/>
      <c r="E2134" s="7" t="s">
        <v>1407</v>
      </c>
      <c r="F2134" s="4" t="n">
        <v>2013</v>
      </c>
      <c r="G2134" s="7" t="s">
        <v>4940</v>
      </c>
    </row>
    <row r="2135" customFormat="false" ht="13.8" hidden="false" customHeight="false" outlineLevel="0" collapsed="false">
      <c r="A2135" s="4" t="s">
        <v>52</v>
      </c>
      <c r="B2135" s="28" t="s">
        <v>3109</v>
      </c>
      <c r="C2135" s="7" t="s">
        <v>4717</v>
      </c>
      <c r="D2135" s="7" t="s">
        <v>4768</v>
      </c>
      <c r="E2135" s="7" t="s">
        <v>4869</v>
      </c>
      <c r="F2135" s="4" t="n">
        <v>2013</v>
      </c>
      <c r="G2135" s="7" t="s">
        <v>4941</v>
      </c>
    </row>
    <row r="2136" customFormat="false" ht="13.8" hidden="false" customHeight="false" outlineLevel="0" collapsed="false">
      <c r="A2136" s="4" t="s">
        <v>52</v>
      </c>
      <c r="B2136" s="28" t="s">
        <v>4942</v>
      </c>
      <c r="C2136" s="7" t="s">
        <v>4943</v>
      </c>
      <c r="D2136" s="7" t="s">
        <v>4944</v>
      </c>
      <c r="E2136" s="7" t="s">
        <v>1672</v>
      </c>
      <c r="F2136" s="4" t="n">
        <v>2013</v>
      </c>
      <c r="G2136" s="7" t="s">
        <v>4945</v>
      </c>
    </row>
    <row r="2137" customFormat="false" ht="13.8" hidden="false" customHeight="false" outlineLevel="0" collapsed="false">
      <c r="A2137" s="4" t="s">
        <v>52</v>
      </c>
      <c r="B2137" s="28" t="s">
        <v>4946</v>
      </c>
      <c r="C2137" s="7" t="s">
        <v>4947</v>
      </c>
      <c r="D2137" s="7"/>
      <c r="E2137" s="7" t="s">
        <v>4392</v>
      </c>
      <c r="F2137" s="4" t="n">
        <v>2013</v>
      </c>
      <c r="G2137" s="7" t="s">
        <v>4948</v>
      </c>
    </row>
    <row r="2138" customFormat="false" ht="13.8" hidden="false" customHeight="false" outlineLevel="0" collapsed="false">
      <c r="A2138" s="4" t="s">
        <v>52</v>
      </c>
      <c r="B2138" s="28" t="s">
        <v>4949</v>
      </c>
      <c r="C2138" s="7" t="s">
        <v>4950</v>
      </c>
      <c r="D2138" s="7"/>
      <c r="E2138" s="7" t="s">
        <v>4611</v>
      </c>
      <c r="F2138" s="4" t="n">
        <v>2013</v>
      </c>
      <c r="G2138" s="7" t="s">
        <v>4951</v>
      </c>
    </row>
    <row r="2139" customFormat="false" ht="13.8" hidden="false" customHeight="false" outlineLevel="0" collapsed="false">
      <c r="A2139" s="4" t="s">
        <v>52</v>
      </c>
      <c r="B2139" s="28" t="s">
        <v>4952</v>
      </c>
      <c r="C2139" s="7" t="s">
        <v>109</v>
      </c>
      <c r="D2139" s="7" t="s">
        <v>4953</v>
      </c>
      <c r="E2139" s="7" t="s">
        <v>4611</v>
      </c>
      <c r="F2139" s="4" t="n">
        <v>2013</v>
      </c>
      <c r="G2139" s="7" t="s">
        <v>4954</v>
      </c>
    </row>
    <row r="2140" customFormat="false" ht="13.8" hidden="false" customHeight="false" outlineLevel="0" collapsed="false">
      <c r="A2140" s="4" t="s">
        <v>52</v>
      </c>
      <c r="B2140" s="28" t="s">
        <v>2343</v>
      </c>
      <c r="C2140" s="7" t="s">
        <v>4955</v>
      </c>
      <c r="D2140" s="7"/>
      <c r="E2140" s="7" t="s">
        <v>4611</v>
      </c>
      <c r="F2140" s="4" t="n">
        <v>2013</v>
      </c>
      <c r="G2140" s="7" t="s">
        <v>4956</v>
      </c>
    </row>
    <row r="2141" customFormat="false" ht="13.8" hidden="false" customHeight="false" outlineLevel="0" collapsed="false">
      <c r="A2141" s="4" t="s">
        <v>52</v>
      </c>
      <c r="B2141" s="28" t="s">
        <v>4820</v>
      </c>
      <c r="C2141" s="7" t="s">
        <v>4957</v>
      </c>
      <c r="D2141" s="7"/>
      <c r="E2141" s="7" t="s">
        <v>4649</v>
      </c>
      <c r="F2141" s="4" t="n">
        <v>2013</v>
      </c>
      <c r="G2141" s="7" t="s">
        <v>4958</v>
      </c>
    </row>
    <row r="2142" customFormat="false" ht="13.8" hidden="false" customHeight="false" outlineLevel="0" collapsed="false">
      <c r="A2142" s="4" t="s">
        <v>52</v>
      </c>
      <c r="B2142" s="28" t="s">
        <v>4466</v>
      </c>
      <c r="C2142" s="7" t="s">
        <v>548</v>
      </c>
      <c r="D2142" s="7" t="s">
        <v>4959</v>
      </c>
      <c r="E2142" s="7" t="s">
        <v>4538</v>
      </c>
      <c r="F2142" s="4" t="n">
        <v>2013</v>
      </c>
      <c r="G2142" s="7" t="s">
        <v>4960</v>
      </c>
    </row>
    <row r="2143" customFormat="false" ht="13.8" hidden="false" customHeight="false" outlineLevel="0" collapsed="false">
      <c r="A2143" s="4" t="s">
        <v>52</v>
      </c>
      <c r="B2143" s="28" t="s">
        <v>4961</v>
      </c>
      <c r="C2143" s="7" t="s">
        <v>2127</v>
      </c>
      <c r="D2143" s="7" t="s">
        <v>4962</v>
      </c>
      <c r="E2143" s="7" t="s">
        <v>2312</v>
      </c>
      <c r="F2143" s="4" t="n">
        <v>2013</v>
      </c>
      <c r="G2143" s="7" t="s">
        <v>4963</v>
      </c>
    </row>
    <row r="2144" customFormat="false" ht="13.8" hidden="false" customHeight="false" outlineLevel="0" collapsed="false">
      <c r="A2144" s="4" t="s">
        <v>52</v>
      </c>
      <c r="B2144" s="28" t="s">
        <v>3711</v>
      </c>
      <c r="C2144" s="7" t="s">
        <v>4964</v>
      </c>
      <c r="D2144" s="7" t="s">
        <v>4965</v>
      </c>
      <c r="E2144" s="7" t="s">
        <v>3465</v>
      </c>
      <c r="F2144" s="4" t="n">
        <v>2013</v>
      </c>
      <c r="G2144" s="7" t="s">
        <v>4966</v>
      </c>
    </row>
    <row r="2145" customFormat="false" ht="13.8" hidden="false" customHeight="false" outlineLevel="0" collapsed="false">
      <c r="A2145" s="4" t="s">
        <v>52</v>
      </c>
      <c r="B2145" s="28" t="s">
        <v>3560</v>
      </c>
      <c r="C2145" s="7" t="s">
        <v>1922</v>
      </c>
      <c r="D2145" s="7" t="s">
        <v>4967</v>
      </c>
      <c r="E2145" s="7" t="s">
        <v>4769</v>
      </c>
      <c r="F2145" s="4" t="n">
        <v>2013</v>
      </c>
      <c r="G2145" s="7" t="s">
        <v>4968</v>
      </c>
    </row>
    <row r="2146" customFormat="false" ht="13.8" hidden="false" customHeight="false" outlineLevel="0" collapsed="false">
      <c r="A2146" s="4" t="s">
        <v>245</v>
      </c>
      <c r="B2146" s="28" t="s">
        <v>872</v>
      </c>
      <c r="C2146" s="7" t="s">
        <v>4180</v>
      </c>
      <c r="D2146" s="7" t="s">
        <v>4917</v>
      </c>
      <c r="E2146" s="7" t="s">
        <v>343</v>
      </c>
      <c r="F2146" s="4" t="n">
        <v>2013</v>
      </c>
      <c r="G2146" s="7" t="s">
        <v>4969</v>
      </c>
    </row>
    <row r="2147" customFormat="false" ht="13.8" hidden="false" customHeight="false" outlineLevel="0" collapsed="false">
      <c r="A2147" s="4" t="s">
        <v>245</v>
      </c>
      <c r="B2147" s="28" t="s">
        <v>4456</v>
      </c>
      <c r="C2147" s="7" t="s">
        <v>101</v>
      </c>
      <c r="D2147" s="7" t="s">
        <v>4970</v>
      </c>
      <c r="E2147" s="7" t="s">
        <v>343</v>
      </c>
      <c r="F2147" s="4" t="n">
        <v>2013</v>
      </c>
      <c r="G2147" s="7" t="s">
        <v>4971</v>
      </c>
    </row>
    <row r="2148" customFormat="false" ht="13.8" hidden="false" customHeight="false" outlineLevel="0" collapsed="false">
      <c r="A2148" s="4" t="s">
        <v>245</v>
      </c>
      <c r="B2148" s="28" t="s">
        <v>347</v>
      </c>
      <c r="C2148" s="7" t="s">
        <v>4972</v>
      </c>
      <c r="D2148" s="7"/>
      <c r="E2148" s="7" t="s">
        <v>4468</v>
      </c>
      <c r="F2148" s="4" t="n">
        <v>2013</v>
      </c>
      <c r="G2148" s="31" t="s">
        <v>4973</v>
      </c>
    </row>
    <row r="2149" customFormat="false" ht="13.8" hidden="false" customHeight="false" outlineLevel="0" collapsed="false">
      <c r="A2149" s="4" t="s">
        <v>245</v>
      </c>
      <c r="B2149" s="28" t="s">
        <v>4974</v>
      </c>
      <c r="C2149" s="7" t="s">
        <v>409</v>
      </c>
      <c r="D2149" s="7" t="s">
        <v>4975</v>
      </c>
      <c r="E2149" s="7" t="s">
        <v>2583</v>
      </c>
      <c r="F2149" s="4" t="n">
        <v>2013</v>
      </c>
      <c r="G2149" s="7" t="s">
        <v>4976</v>
      </c>
    </row>
    <row r="2150" customFormat="false" ht="13.8" hidden="false" customHeight="false" outlineLevel="0" collapsed="false">
      <c r="A2150" s="4" t="s">
        <v>245</v>
      </c>
      <c r="B2150" s="28" t="s">
        <v>4977</v>
      </c>
      <c r="C2150" s="7" t="s">
        <v>4978</v>
      </c>
      <c r="D2150" s="7"/>
      <c r="E2150" s="7" t="s">
        <v>3027</v>
      </c>
      <c r="F2150" s="4" t="n">
        <v>2013</v>
      </c>
      <c r="G2150" s="7" t="s">
        <v>4979</v>
      </c>
    </row>
    <row r="2151" customFormat="false" ht="13.8" hidden="false" customHeight="false" outlineLevel="0" collapsed="false">
      <c r="A2151" s="4" t="s">
        <v>245</v>
      </c>
      <c r="B2151" s="12" t="s">
        <v>2723</v>
      </c>
      <c r="C2151" s="12" t="s">
        <v>4980</v>
      </c>
      <c r="D2151" s="12"/>
      <c r="E2151" s="12" t="s">
        <v>1407</v>
      </c>
      <c r="F2151" s="20" t="n">
        <v>2013</v>
      </c>
      <c r="G2151" s="7" t="s">
        <v>4981</v>
      </c>
    </row>
    <row r="2152" customFormat="false" ht="13.8" hidden="false" customHeight="false" outlineLevel="0" collapsed="false">
      <c r="A2152" s="4" t="s">
        <v>245</v>
      </c>
      <c r="B2152" s="28" t="s">
        <v>4982</v>
      </c>
      <c r="C2152" s="7" t="s">
        <v>4983</v>
      </c>
      <c r="D2152" s="7" t="s">
        <v>881</v>
      </c>
      <c r="E2152" s="7" t="s">
        <v>2928</v>
      </c>
      <c r="F2152" s="4" t="n">
        <v>2013</v>
      </c>
      <c r="G2152" s="7" t="s">
        <v>4984</v>
      </c>
    </row>
    <row r="2153" customFormat="false" ht="13.8" hidden="false" customHeight="false" outlineLevel="0" collapsed="false">
      <c r="A2153" s="4" t="s">
        <v>245</v>
      </c>
      <c r="B2153" s="28" t="s">
        <v>4985</v>
      </c>
      <c r="C2153" s="7" t="s">
        <v>4166</v>
      </c>
      <c r="D2153" s="7" t="s">
        <v>4986</v>
      </c>
      <c r="E2153" s="7" t="s">
        <v>4769</v>
      </c>
      <c r="F2153" s="4" t="n">
        <v>2013</v>
      </c>
      <c r="G2153" s="7" t="s">
        <v>4987</v>
      </c>
    </row>
    <row r="2154" customFormat="false" ht="13.8" hidden="false" customHeight="false" outlineLevel="0" collapsed="false">
      <c r="A2154" s="4" t="s">
        <v>245</v>
      </c>
      <c r="B2154" s="28" t="s">
        <v>4988</v>
      </c>
      <c r="C2154" s="7" t="s">
        <v>4989</v>
      </c>
      <c r="D2154" s="7" t="s">
        <v>4990</v>
      </c>
      <c r="E2154" s="7" t="s">
        <v>4991</v>
      </c>
      <c r="F2154" s="4" t="n">
        <v>2013</v>
      </c>
      <c r="G2154" s="7" t="s">
        <v>4992</v>
      </c>
    </row>
    <row r="2155" customFormat="false" ht="13.8" hidden="false" customHeight="false" outlineLevel="0" collapsed="false">
      <c r="A2155" s="4" t="s">
        <v>245</v>
      </c>
      <c r="B2155" s="28" t="s">
        <v>4993</v>
      </c>
      <c r="C2155" s="7" t="s">
        <v>4994</v>
      </c>
      <c r="D2155" s="7"/>
      <c r="E2155" s="7" t="s">
        <v>4606</v>
      </c>
      <c r="F2155" s="4" t="n">
        <v>2013</v>
      </c>
      <c r="G2155" s="7" t="s">
        <v>4995</v>
      </c>
    </row>
    <row r="2156" customFormat="false" ht="13.8" hidden="false" customHeight="false" outlineLevel="0" collapsed="false">
      <c r="B2156" s="28"/>
      <c r="C2156" s="2"/>
      <c r="D2156" s="7"/>
      <c r="E2156" s="7"/>
    </row>
    <row r="2157" s="36" customFormat="true" ht="13.8" hidden="false" customHeight="false" outlineLevel="0" collapsed="false">
      <c r="A2157" s="32" t="s">
        <v>52</v>
      </c>
      <c r="B2157" s="33" t="s">
        <v>4996</v>
      </c>
      <c r="C2157" s="34" t="s">
        <v>28</v>
      </c>
      <c r="D2157" s="34" t="s">
        <v>4997</v>
      </c>
      <c r="E2157" s="34" t="s">
        <v>3170</v>
      </c>
      <c r="F2157" s="32" t="n">
        <v>2014</v>
      </c>
      <c r="G2157" s="35" t="s">
        <v>4998</v>
      </c>
    </row>
    <row r="2158" s="36" customFormat="true" ht="13.8" hidden="false" customHeight="false" outlineLevel="0" collapsed="false">
      <c r="A2158" s="32" t="s">
        <v>52</v>
      </c>
      <c r="B2158" s="33" t="s">
        <v>2756</v>
      </c>
      <c r="C2158" s="34" t="s">
        <v>4999</v>
      </c>
      <c r="D2158" s="34" t="s">
        <v>5000</v>
      </c>
      <c r="E2158" s="34" t="s">
        <v>3349</v>
      </c>
      <c r="F2158" s="32" t="n">
        <v>2014</v>
      </c>
      <c r="G2158" s="35" t="s">
        <v>5001</v>
      </c>
    </row>
    <row r="2159" s="36" customFormat="true" ht="13.8" hidden="false" customHeight="false" outlineLevel="0" collapsed="false">
      <c r="A2159" s="32" t="s">
        <v>52</v>
      </c>
      <c r="B2159" s="33" t="s">
        <v>5002</v>
      </c>
      <c r="C2159" s="34" t="s">
        <v>1437</v>
      </c>
      <c r="D2159" s="34" t="s">
        <v>76</v>
      </c>
      <c r="E2159" s="34" t="s">
        <v>3027</v>
      </c>
      <c r="F2159" s="32" t="n">
        <v>2014</v>
      </c>
      <c r="G2159" s="35" t="s">
        <v>5003</v>
      </c>
    </row>
    <row r="2160" s="36" customFormat="true" ht="13.8" hidden="false" customHeight="false" outlineLevel="0" collapsed="false">
      <c r="A2160" s="32" t="s">
        <v>52</v>
      </c>
      <c r="B2160" s="33" t="s">
        <v>5004</v>
      </c>
      <c r="C2160" s="34" t="s">
        <v>5005</v>
      </c>
      <c r="D2160" s="34"/>
      <c r="E2160" s="34" t="s">
        <v>1576</v>
      </c>
      <c r="F2160" s="32" t="n">
        <v>2014</v>
      </c>
      <c r="G2160" s="35" t="s">
        <v>5006</v>
      </c>
    </row>
    <row r="2161" s="36" customFormat="true" ht="13.8" hidden="false" customHeight="false" outlineLevel="0" collapsed="false">
      <c r="A2161" s="32" t="s">
        <v>52</v>
      </c>
      <c r="B2161" s="33" t="s">
        <v>1536</v>
      </c>
      <c r="C2161" s="34" t="s">
        <v>5007</v>
      </c>
      <c r="D2161" s="34" t="s">
        <v>5008</v>
      </c>
      <c r="E2161" s="34" t="s">
        <v>3349</v>
      </c>
      <c r="F2161" s="32" t="n">
        <v>2014</v>
      </c>
      <c r="G2161" s="35" t="s">
        <v>5009</v>
      </c>
    </row>
    <row r="2162" s="36" customFormat="true" ht="13.8" hidden="false" customHeight="false" outlineLevel="0" collapsed="false">
      <c r="A2162" s="32" t="s">
        <v>52</v>
      </c>
      <c r="B2162" s="33" t="s">
        <v>5010</v>
      </c>
      <c r="C2162" s="34" t="s">
        <v>1922</v>
      </c>
      <c r="D2162" s="34" t="s">
        <v>802</v>
      </c>
      <c r="E2162" s="34" t="s">
        <v>2336</v>
      </c>
      <c r="F2162" s="32" t="n">
        <v>2014</v>
      </c>
      <c r="G2162" s="35" t="s">
        <v>5011</v>
      </c>
    </row>
    <row r="2163" s="36" customFormat="true" ht="13.8" hidden="false" customHeight="false" outlineLevel="0" collapsed="false">
      <c r="A2163" s="32" t="s">
        <v>52</v>
      </c>
      <c r="B2163" s="33" t="s">
        <v>101</v>
      </c>
      <c r="C2163" s="34" t="s">
        <v>2893</v>
      </c>
      <c r="D2163" s="34" t="s">
        <v>4206</v>
      </c>
      <c r="E2163" s="34" t="s">
        <v>798</v>
      </c>
      <c r="F2163" s="32" t="n">
        <v>2014</v>
      </c>
      <c r="G2163" s="35" t="s">
        <v>5012</v>
      </c>
    </row>
    <row r="2164" s="36" customFormat="true" ht="13.8" hidden="false" customHeight="false" outlineLevel="0" collapsed="false">
      <c r="A2164" s="32" t="s">
        <v>52</v>
      </c>
      <c r="B2164" s="33" t="s">
        <v>931</v>
      </c>
      <c r="C2164" s="34" t="s">
        <v>28</v>
      </c>
      <c r="D2164" s="34" t="s">
        <v>417</v>
      </c>
      <c r="E2164" s="34" t="s">
        <v>5013</v>
      </c>
      <c r="F2164" s="32" t="n">
        <v>2014</v>
      </c>
      <c r="G2164" s="35" t="s">
        <v>5014</v>
      </c>
    </row>
    <row r="2165" s="36" customFormat="true" ht="13.8" hidden="false" customHeight="false" outlineLevel="0" collapsed="false">
      <c r="A2165" s="32" t="s">
        <v>52</v>
      </c>
      <c r="B2165" s="33" t="s">
        <v>4906</v>
      </c>
      <c r="C2165" s="34" t="s">
        <v>4907</v>
      </c>
      <c r="D2165" s="34" t="s">
        <v>4908</v>
      </c>
      <c r="E2165" s="34" t="s">
        <v>4530</v>
      </c>
      <c r="F2165" s="32" t="n">
        <v>2014</v>
      </c>
      <c r="G2165" s="35" t="s">
        <v>4909</v>
      </c>
    </row>
    <row r="2166" s="36" customFormat="true" ht="13.8" hidden="false" customHeight="false" outlineLevel="0" collapsed="false">
      <c r="A2166" s="32" t="s">
        <v>52</v>
      </c>
      <c r="B2166" s="33" t="s">
        <v>5015</v>
      </c>
      <c r="C2166" s="34" t="s">
        <v>3125</v>
      </c>
      <c r="D2166" s="34" t="s">
        <v>1214</v>
      </c>
      <c r="E2166" s="34" t="s">
        <v>4392</v>
      </c>
      <c r="F2166" s="32" t="n">
        <v>2014</v>
      </c>
      <c r="G2166" s="35" t="s">
        <v>5016</v>
      </c>
    </row>
    <row r="2167" s="36" customFormat="true" ht="13.8" hidden="false" customHeight="false" outlineLevel="0" collapsed="false">
      <c r="A2167" s="32" t="s">
        <v>52</v>
      </c>
      <c r="B2167" s="33" t="s">
        <v>5017</v>
      </c>
      <c r="C2167" s="34" t="s">
        <v>5018</v>
      </c>
      <c r="D2167" s="34" t="s">
        <v>3955</v>
      </c>
      <c r="E2167" s="34" t="s">
        <v>781</v>
      </c>
      <c r="F2167" s="32" t="n">
        <v>2014</v>
      </c>
      <c r="G2167" s="35" t="s">
        <v>5019</v>
      </c>
    </row>
    <row r="2168" s="36" customFormat="true" ht="13.8" hidden="false" customHeight="false" outlineLevel="0" collapsed="false">
      <c r="A2168" s="32" t="s">
        <v>52</v>
      </c>
      <c r="B2168" s="37" t="s">
        <v>5020</v>
      </c>
      <c r="C2168" s="34" t="s">
        <v>3745</v>
      </c>
      <c r="D2168" s="34"/>
      <c r="E2168" s="34" t="s">
        <v>2336</v>
      </c>
      <c r="F2168" s="32" t="n">
        <v>2014</v>
      </c>
      <c r="G2168" s="35" t="s">
        <v>5021</v>
      </c>
    </row>
    <row r="2169" s="36" customFormat="true" ht="13.8" hidden="false" customHeight="false" outlineLevel="0" collapsed="false">
      <c r="A2169" s="32" t="s">
        <v>52</v>
      </c>
      <c r="B2169" s="33" t="s">
        <v>5022</v>
      </c>
      <c r="C2169" s="34" t="s">
        <v>4475</v>
      </c>
      <c r="D2169" s="34" t="s">
        <v>5023</v>
      </c>
      <c r="E2169" s="34" t="s">
        <v>2336</v>
      </c>
      <c r="F2169" s="32" t="n">
        <v>2014</v>
      </c>
      <c r="G2169" s="35" t="s">
        <v>5024</v>
      </c>
    </row>
    <row r="2170" s="36" customFormat="true" ht="13.8" hidden="false" customHeight="false" outlineLevel="0" collapsed="false">
      <c r="A2170" s="32" t="s">
        <v>52</v>
      </c>
      <c r="B2170" s="33" t="s">
        <v>4559</v>
      </c>
      <c r="C2170" s="34" t="s">
        <v>380</v>
      </c>
      <c r="D2170" s="34" t="s">
        <v>4959</v>
      </c>
      <c r="E2170" s="34" t="s">
        <v>3669</v>
      </c>
      <c r="F2170" s="32" t="n">
        <v>2014</v>
      </c>
      <c r="G2170" s="35" t="s">
        <v>5025</v>
      </c>
    </row>
    <row r="2171" s="36" customFormat="true" ht="13.8" hidden="false" customHeight="false" outlineLevel="0" collapsed="false">
      <c r="A2171" s="32" t="s">
        <v>52</v>
      </c>
      <c r="B2171" s="33" t="s">
        <v>5026</v>
      </c>
      <c r="C2171" s="34" t="s">
        <v>5027</v>
      </c>
      <c r="D2171" s="34" t="s">
        <v>5028</v>
      </c>
      <c r="E2171" s="34" t="s">
        <v>4769</v>
      </c>
      <c r="F2171" s="32" t="n">
        <v>2014</v>
      </c>
      <c r="G2171" s="35" t="s">
        <v>5029</v>
      </c>
    </row>
    <row r="2172" s="36" customFormat="true" ht="13.8" hidden="false" customHeight="false" outlineLevel="0" collapsed="false">
      <c r="A2172" s="32" t="s">
        <v>52</v>
      </c>
      <c r="B2172" s="33" t="s">
        <v>5030</v>
      </c>
      <c r="C2172" s="34" t="s">
        <v>5031</v>
      </c>
      <c r="D2172" s="34"/>
      <c r="E2172" s="34" t="s">
        <v>2312</v>
      </c>
      <c r="F2172" s="32" t="n">
        <v>2014</v>
      </c>
      <c r="G2172" s="35" t="s">
        <v>5032</v>
      </c>
    </row>
    <row r="2173" s="36" customFormat="true" ht="13.8" hidden="false" customHeight="false" outlineLevel="0" collapsed="false">
      <c r="A2173" s="32" t="s">
        <v>245</v>
      </c>
      <c r="B2173" s="33" t="s">
        <v>3831</v>
      </c>
      <c r="C2173" s="34" t="s">
        <v>409</v>
      </c>
      <c r="D2173" s="34" t="s">
        <v>2767</v>
      </c>
      <c r="E2173" s="34" t="s">
        <v>4538</v>
      </c>
      <c r="F2173" s="32" t="n">
        <v>2014</v>
      </c>
      <c r="G2173" s="35" t="s">
        <v>5033</v>
      </c>
    </row>
    <row r="2174" s="36" customFormat="true" ht="13.8" hidden="false" customHeight="false" outlineLevel="0" collapsed="false">
      <c r="A2174" s="32" t="s">
        <v>245</v>
      </c>
      <c r="B2174" s="33" t="s">
        <v>4670</v>
      </c>
      <c r="C2174" s="34" t="s">
        <v>4671</v>
      </c>
      <c r="D2174" s="34" t="s">
        <v>773</v>
      </c>
      <c r="E2174" s="34" t="s">
        <v>4392</v>
      </c>
      <c r="F2174" s="32" t="n">
        <v>2014</v>
      </c>
      <c r="G2174" s="35" t="s">
        <v>5034</v>
      </c>
    </row>
    <row r="2175" s="36" customFormat="true" ht="13.8" hidden="false" customHeight="false" outlineLevel="0" collapsed="false">
      <c r="A2175" s="32" t="s">
        <v>245</v>
      </c>
      <c r="B2175" s="33" t="s">
        <v>5035</v>
      </c>
      <c r="C2175" s="34" t="s">
        <v>2537</v>
      </c>
      <c r="D2175" s="34" t="s">
        <v>5036</v>
      </c>
      <c r="E2175" s="34" t="s">
        <v>343</v>
      </c>
      <c r="F2175" s="32" t="n">
        <v>2014</v>
      </c>
      <c r="G2175" s="35" t="s">
        <v>5037</v>
      </c>
    </row>
    <row r="2176" s="36" customFormat="true" ht="13.8" hidden="false" customHeight="false" outlineLevel="0" collapsed="false">
      <c r="A2176" s="32" t="s">
        <v>245</v>
      </c>
      <c r="B2176" s="33" t="s">
        <v>347</v>
      </c>
      <c r="C2176" s="34" t="s">
        <v>4972</v>
      </c>
      <c r="D2176" s="34" t="s">
        <v>5038</v>
      </c>
      <c r="E2176" s="34" t="s">
        <v>4468</v>
      </c>
      <c r="F2176" s="32" t="n">
        <v>2014</v>
      </c>
      <c r="G2176" s="35" t="s">
        <v>5039</v>
      </c>
    </row>
    <row r="2177" s="36" customFormat="true" ht="13.8" hidden="false" customHeight="false" outlineLevel="0" collapsed="false">
      <c r="A2177" s="32" t="s">
        <v>245</v>
      </c>
      <c r="B2177" s="33" t="s">
        <v>2445</v>
      </c>
      <c r="C2177" s="34" t="s">
        <v>2063</v>
      </c>
      <c r="D2177" s="34" t="s">
        <v>66</v>
      </c>
      <c r="E2177" s="34" t="s">
        <v>293</v>
      </c>
      <c r="F2177" s="32" t="n">
        <v>2014</v>
      </c>
      <c r="G2177" s="35" t="s">
        <v>5040</v>
      </c>
    </row>
    <row r="2178" s="36" customFormat="true" ht="13.8" hidden="false" customHeight="false" outlineLevel="0" collapsed="false">
      <c r="A2178" s="32" t="s">
        <v>245</v>
      </c>
      <c r="B2178" s="33" t="s">
        <v>4814</v>
      </c>
      <c r="C2178" s="34" t="s">
        <v>2565</v>
      </c>
      <c r="D2178" s="34" t="s">
        <v>1214</v>
      </c>
      <c r="E2178" s="34" t="s">
        <v>3349</v>
      </c>
      <c r="F2178" s="32" t="n">
        <v>2014</v>
      </c>
      <c r="G2178" s="35" t="s">
        <v>5041</v>
      </c>
    </row>
    <row r="2179" s="36" customFormat="true" ht="13.8" hidden="false" customHeight="false" outlineLevel="0" collapsed="false">
      <c r="A2179" s="32" t="s">
        <v>245</v>
      </c>
      <c r="B2179" s="33" t="s">
        <v>4626</v>
      </c>
      <c r="C2179" s="34" t="s">
        <v>2893</v>
      </c>
      <c r="D2179" s="34"/>
      <c r="E2179" s="34" t="s">
        <v>5042</v>
      </c>
      <c r="F2179" s="32" t="n">
        <v>2014</v>
      </c>
      <c r="G2179" s="35" t="s">
        <v>5043</v>
      </c>
    </row>
    <row r="2180" s="36" customFormat="true" ht="13.8" hidden="false" customHeight="false" outlineLevel="0" collapsed="false">
      <c r="A2180" s="32" t="s">
        <v>245</v>
      </c>
      <c r="B2180" s="33" t="s">
        <v>4486</v>
      </c>
      <c r="C2180" s="34" t="s">
        <v>4488</v>
      </c>
      <c r="D2180" s="34" t="s">
        <v>5044</v>
      </c>
      <c r="E2180" s="34" t="s">
        <v>1672</v>
      </c>
      <c r="F2180" s="32" t="n">
        <v>2014</v>
      </c>
      <c r="G2180" s="35" t="s">
        <v>5045</v>
      </c>
    </row>
    <row r="2181" s="36" customFormat="true" ht="13.8" hidden="false" customHeight="false" outlineLevel="0" collapsed="false">
      <c r="A2181" s="32"/>
      <c r="B2181" s="33"/>
      <c r="C2181" s="34"/>
      <c r="D2181" s="34"/>
      <c r="E2181" s="34"/>
      <c r="F2181" s="32"/>
      <c r="G2181" s="35"/>
    </row>
    <row r="2182" customFormat="false" ht="13.8" hidden="false" customHeight="false" outlineLevel="0" collapsed="false">
      <c r="A2182" s="38" t="s">
        <v>52</v>
      </c>
      <c r="B2182" s="39" t="s">
        <v>2723</v>
      </c>
      <c r="C2182" s="40" t="s">
        <v>3119</v>
      </c>
      <c r="D2182" s="40" t="s">
        <v>4299</v>
      </c>
      <c r="E2182" s="40" t="s">
        <v>3332</v>
      </c>
      <c r="F2182" s="38" t="n">
        <v>2015</v>
      </c>
      <c r="G2182" s="31" t="s">
        <v>5046</v>
      </c>
      <c r="H2182" s="13"/>
      <c r="I2182" s="13"/>
      <c r="J2182" s="13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  <c r="AP2182" s="13"/>
      <c r="AQ2182" s="13"/>
      <c r="AR2182" s="13"/>
      <c r="AS2182" s="13"/>
      <c r="AT2182" s="13"/>
      <c r="AU2182" s="13"/>
      <c r="AV2182" s="0"/>
      <c r="AW2182" s="0"/>
      <c r="AX2182" s="0"/>
      <c r="AY2182" s="0"/>
      <c r="AZ2182" s="0"/>
      <c r="BA2182" s="0"/>
      <c r="BB2182" s="0"/>
      <c r="BC2182" s="0"/>
      <c r="BD2182" s="0"/>
      <c r="BE2182" s="0"/>
      <c r="BF2182" s="0"/>
      <c r="BG2182" s="0"/>
      <c r="BH2182" s="0"/>
      <c r="BI2182" s="0"/>
      <c r="BJ2182" s="0"/>
      <c r="BK2182" s="0"/>
      <c r="BL2182" s="0"/>
      <c r="BM2182" s="0"/>
      <c r="BN2182" s="0"/>
      <c r="BO2182" s="0"/>
      <c r="BP2182" s="0"/>
      <c r="BQ2182" s="0"/>
      <c r="BR2182" s="0"/>
      <c r="BS2182" s="0"/>
      <c r="BT2182" s="0"/>
      <c r="BU2182" s="0"/>
      <c r="BV2182" s="0"/>
      <c r="BW2182" s="0"/>
      <c r="BX2182" s="0"/>
      <c r="BY2182" s="0"/>
      <c r="BZ2182" s="0"/>
      <c r="CA2182" s="0"/>
      <c r="CB2182" s="0"/>
      <c r="CC2182" s="0"/>
      <c r="CD2182" s="0"/>
      <c r="CE2182" s="0"/>
      <c r="CF2182" s="0"/>
      <c r="CG2182" s="0"/>
      <c r="CH2182" s="0"/>
      <c r="CI2182" s="0"/>
      <c r="CJ2182" s="0"/>
      <c r="CK2182" s="0"/>
      <c r="CL2182" s="0"/>
      <c r="CM2182" s="0"/>
      <c r="CN2182" s="0"/>
      <c r="CO2182" s="0"/>
      <c r="CP2182" s="0"/>
      <c r="CQ2182" s="0"/>
      <c r="CR2182" s="0"/>
      <c r="CS2182" s="0"/>
      <c r="CT2182" s="0"/>
      <c r="CU2182" s="0"/>
      <c r="CV2182" s="0"/>
      <c r="CW2182" s="0"/>
      <c r="CX2182" s="0"/>
      <c r="CY2182" s="0"/>
      <c r="CZ2182" s="0"/>
      <c r="DA2182" s="0"/>
      <c r="DB2182" s="0"/>
      <c r="DC2182" s="0"/>
      <c r="DD2182" s="0"/>
      <c r="DE2182" s="0"/>
      <c r="DF2182" s="0"/>
      <c r="DG2182" s="0"/>
      <c r="DH2182" s="0"/>
      <c r="DI2182" s="0"/>
      <c r="DJ2182" s="0"/>
      <c r="DK2182" s="0"/>
      <c r="DL2182" s="0"/>
      <c r="DM2182" s="0"/>
      <c r="DN2182" s="0"/>
      <c r="DO2182" s="0"/>
      <c r="DP2182" s="0"/>
      <c r="DQ2182" s="0"/>
      <c r="DR2182" s="0"/>
      <c r="DS2182" s="0"/>
      <c r="DT2182" s="0"/>
      <c r="DU2182" s="0"/>
      <c r="DV2182" s="0"/>
      <c r="DW2182" s="0"/>
      <c r="DX2182" s="0"/>
      <c r="DY2182" s="0"/>
      <c r="DZ2182" s="0"/>
      <c r="EA2182" s="0"/>
      <c r="EB2182" s="0"/>
      <c r="EC2182" s="0"/>
      <c r="ED2182" s="0"/>
      <c r="EE2182" s="0"/>
      <c r="EF2182" s="0"/>
      <c r="EG2182" s="0"/>
      <c r="EH2182" s="0"/>
      <c r="EI2182" s="0"/>
      <c r="EJ2182" s="0"/>
      <c r="EK2182" s="0"/>
      <c r="EL2182" s="0"/>
      <c r="EM2182" s="0"/>
      <c r="EN2182" s="0"/>
      <c r="EO2182" s="0"/>
      <c r="EP2182" s="0"/>
      <c r="EQ2182" s="0"/>
      <c r="ER2182" s="0"/>
      <c r="ES2182" s="0"/>
      <c r="ET2182" s="0"/>
      <c r="EU2182" s="0"/>
      <c r="EV2182" s="0"/>
      <c r="EW2182" s="0"/>
      <c r="EX2182" s="0"/>
      <c r="EY2182" s="0"/>
      <c r="EZ2182" s="0"/>
      <c r="FA2182" s="0"/>
      <c r="FB2182" s="0"/>
      <c r="FC2182" s="0"/>
      <c r="FD2182" s="0"/>
      <c r="FE2182" s="0"/>
      <c r="FF2182" s="0"/>
      <c r="FG2182" s="0"/>
      <c r="FH2182" s="0"/>
      <c r="FI2182" s="0"/>
      <c r="FJ2182" s="0"/>
      <c r="FK2182" s="0"/>
      <c r="FL2182" s="0"/>
      <c r="FM2182" s="0"/>
      <c r="FN2182" s="0"/>
      <c r="FO2182" s="0"/>
      <c r="FP2182" s="0"/>
      <c r="FQ2182" s="0"/>
      <c r="FR2182" s="0"/>
      <c r="FS2182" s="0"/>
      <c r="FT2182" s="0"/>
      <c r="FU2182" s="0"/>
      <c r="FV2182" s="0"/>
      <c r="FW2182" s="0"/>
      <c r="FX2182" s="0"/>
      <c r="FY2182" s="0"/>
      <c r="FZ2182" s="0"/>
      <c r="GA2182" s="0"/>
      <c r="GB2182" s="0"/>
      <c r="GC2182" s="0"/>
      <c r="GD2182" s="0"/>
      <c r="GE2182" s="0"/>
      <c r="GF2182" s="0"/>
      <c r="GG2182" s="0"/>
      <c r="GH2182" s="0"/>
      <c r="GI2182" s="0"/>
      <c r="GJ2182" s="0"/>
      <c r="GK2182" s="0"/>
      <c r="GL2182" s="0"/>
      <c r="GM2182" s="0"/>
      <c r="GN2182" s="0"/>
      <c r="GO2182" s="0"/>
      <c r="GP2182" s="0"/>
      <c r="GQ2182" s="0"/>
      <c r="GR2182" s="0"/>
      <c r="GS2182" s="0"/>
      <c r="GT2182" s="0"/>
      <c r="GU2182" s="0"/>
      <c r="GV2182" s="0"/>
      <c r="GW2182" s="0"/>
      <c r="GX2182" s="0"/>
      <c r="GY2182" s="0"/>
      <c r="GZ2182" s="0"/>
      <c r="HA2182" s="0"/>
      <c r="HB2182" s="0"/>
      <c r="HC2182" s="0"/>
      <c r="HD2182" s="0"/>
      <c r="HE2182" s="0"/>
      <c r="HF2182" s="0"/>
      <c r="HG2182" s="0"/>
      <c r="HH2182" s="0"/>
      <c r="HI2182" s="0"/>
      <c r="HJ2182" s="0"/>
      <c r="HK2182" s="0"/>
      <c r="HL2182" s="0"/>
      <c r="HM2182" s="0"/>
      <c r="HN2182" s="0"/>
      <c r="HO2182" s="0"/>
      <c r="HP2182" s="0"/>
      <c r="HQ2182" s="0"/>
      <c r="HR2182" s="0"/>
      <c r="HS2182" s="0"/>
      <c r="HT2182" s="0"/>
      <c r="HU2182" s="0"/>
      <c r="HV2182" s="0"/>
      <c r="HW2182" s="0"/>
      <c r="HX2182" s="0"/>
      <c r="HY2182" s="0"/>
      <c r="HZ2182" s="0"/>
      <c r="IA2182" s="0"/>
      <c r="IB2182" s="0"/>
      <c r="IC2182" s="0"/>
      <c r="ID2182" s="0"/>
      <c r="IE2182" s="0"/>
      <c r="IF2182" s="0"/>
      <c r="IG2182" s="0"/>
      <c r="IH2182" s="0"/>
      <c r="II2182" s="0"/>
      <c r="IJ2182" s="0"/>
      <c r="IK2182" s="0"/>
      <c r="IL2182" s="0"/>
      <c r="IM2182" s="0"/>
      <c r="IN2182" s="0"/>
      <c r="IO2182" s="0"/>
      <c r="IP2182" s="0"/>
      <c r="IQ2182" s="0"/>
      <c r="IR2182" s="0"/>
      <c r="IS2182" s="0"/>
      <c r="IT2182" s="0"/>
      <c r="IU2182" s="0"/>
      <c r="IV2182" s="0"/>
      <c r="IW2182" s="0"/>
      <c r="IX2182" s="0"/>
      <c r="IY2182" s="0"/>
      <c r="IZ2182" s="0"/>
      <c r="JA2182" s="0"/>
      <c r="JB2182" s="0"/>
      <c r="JC2182" s="0"/>
      <c r="JD2182" s="0"/>
      <c r="JE2182" s="0"/>
      <c r="JF2182" s="0"/>
      <c r="JG2182" s="0"/>
      <c r="JH2182" s="0"/>
      <c r="JI2182" s="0"/>
      <c r="JJ2182" s="0"/>
      <c r="JK2182" s="0"/>
      <c r="JL2182" s="0"/>
      <c r="JM2182" s="0"/>
      <c r="JN2182" s="0"/>
      <c r="JO2182" s="0"/>
      <c r="JP2182" s="0"/>
      <c r="JQ2182" s="0"/>
      <c r="JR2182" s="0"/>
      <c r="JS2182" s="0"/>
      <c r="JT2182" s="0"/>
      <c r="JU2182" s="0"/>
      <c r="JV2182" s="0"/>
      <c r="JW2182" s="0"/>
      <c r="JX2182" s="0"/>
      <c r="JY2182" s="0"/>
      <c r="JZ2182" s="0"/>
      <c r="KA2182" s="0"/>
      <c r="KB2182" s="0"/>
      <c r="KC2182" s="0"/>
      <c r="KD2182" s="0"/>
      <c r="KE2182" s="0"/>
      <c r="KF2182" s="0"/>
      <c r="KG2182" s="0"/>
      <c r="KH2182" s="0"/>
      <c r="KI2182" s="0"/>
      <c r="KJ2182" s="0"/>
      <c r="KK2182" s="0"/>
      <c r="KL2182" s="0"/>
      <c r="KM2182" s="0"/>
      <c r="KN2182" s="0"/>
      <c r="KO2182" s="0"/>
      <c r="KP2182" s="0"/>
      <c r="KQ2182" s="0"/>
      <c r="KR2182" s="0"/>
      <c r="KS2182" s="0"/>
      <c r="KT2182" s="0"/>
      <c r="KU2182" s="0"/>
      <c r="KV2182" s="0"/>
      <c r="KW2182" s="0"/>
      <c r="KX2182" s="0"/>
      <c r="KY2182" s="0"/>
      <c r="KZ2182" s="0"/>
      <c r="LA2182" s="0"/>
      <c r="LB2182" s="0"/>
      <c r="LC2182" s="0"/>
      <c r="LD2182" s="0"/>
      <c r="LE2182" s="0"/>
      <c r="LF2182" s="0"/>
      <c r="LG2182" s="0"/>
      <c r="LH2182" s="0"/>
      <c r="LI2182" s="0"/>
      <c r="LJ2182" s="0"/>
      <c r="LK2182" s="0"/>
      <c r="LL2182" s="0"/>
      <c r="LM2182" s="0"/>
      <c r="LN2182" s="0"/>
      <c r="LO2182" s="0"/>
      <c r="LP2182" s="0"/>
      <c r="LQ2182" s="0"/>
      <c r="LR2182" s="0"/>
      <c r="LS2182" s="0"/>
      <c r="LT2182" s="0"/>
      <c r="LU2182" s="0"/>
      <c r="LV2182" s="0"/>
      <c r="LW2182" s="0"/>
      <c r="LX2182" s="0"/>
      <c r="LY2182" s="0"/>
      <c r="LZ2182" s="0"/>
      <c r="MA2182" s="0"/>
      <c r="MB2182" s="0"/>
      <c r="MC2182" s="0"/>
      <c r="MD2182" s="0"/>
      <c r="ME2182" s="0"/>
      <c r="MF2182" s="0"/>
      <c r="MG2182" s="0"/>
      <c r="MH2182" s="0"/>
      <c r="MI2182" s="0"/>
      <c r="MJ2182" s="0"/>
      <c r="MK2182" s="0"/>
      <c r="ML2182" s="0"/>
      <c r="MM2182" s="0"/>
      <c r="MN2182" s="0"/>
      <c r="MO2182" s="0"/>
      <c r="MP2182" s="0"/>
      <c r="MQ2182" s="0"/>
      <c r="MR2182" s="0"/>
      <c r="MS2182" s="0"/>
      <c r="MT2182" s="0"/>
      <c r="MU2182" s="0"/>
      <c r="MV2182" s="0"/>
      <c r="MW2182" s="0"/>
      <c r="MX2182" s="0"/>
      <c r="MY2182" s="0"/>
      <c r="MZ2182" s="0"/>
      <c r="NA2182" s="0"/>
      <c r="NB2182" s="0"/>
      <c r="NC2182" s="0"/>
      <c r="ND2182" s="0"/>
      <c r="NE2182" s="0"/>
      <c r="NF2182" s="0"/>
      <c r="NG2182" s="0"/>
      <c r="NH2182" s="0"/>
      <c r="NI2182" s="0"/>
      <c r="NJ2182" s="0"/>
      <c r="NK2182" s="0"/>
      <c r="NL2182" s="0"/>
      <c r="NM2182" s="0"/>
      <c r="NN2182" s="0"/>
      <c r="NO2182" s="0"/>
      <c r="NP2182" s="0"/>
      <c r="NQ2182" s="0"/>
      <c r="NR2182" s="0"/>
      <c r="NS2182" s="0"/>
      <c r="NT2182" s="0"/>
      <c r="NU2182" s="0"/>
      <c r="NV2182" s="0"/>
      <c r="NW2182" s="0"/>
      <c r="NX2182" s="0"/>
      <c r="NY2182" s="0"/>
      <c r="NZ2182" s="0"/>
      <c r="OA2182" s="0"/>
      <c r="OB2182" s="0"/>
      <c r="OC2182" s="0"/>
      <c r="OD2182" s="0"/>
      <c r="OE2182" s="0"/>
      <c r="OF2182" s="0"/>
      <c r="OG2182" s="0"/>
      <c r="OH2182" s="0"/>
      <c r="OI2182" s="0"/>
      <c r="OJ2182" s="0"/>
      <c r="OK2182" s="0"/>
      <c r="OL2182" s="0"/>
      <c r="OM2182" s="0"/>
      <c r="ON2182" s="0"/>
      <c r="OO2182" s="0"/>
      <c r="OP2182" s="0"/>
      <c r="OQ2182" s="0"/>
      <c r="OR2182" s="0"/>
      <c r="OS2182" s="0"/>
      <c r="OT2182" s="0"/>
      <c r="OU2182" s="0"/>
      <c r="OV2182" s="0"/>
      <c r="OW2182" s="0"/>
      <c r="OX2182" s="0"/>
      <c r="OY2182" s="0"/>
      <c r="OZ2182" s="0"/>
      <c r="PA2182" s="0"/>
      <c r="PB2182" s="0"/>
      <c r="PC2182" s="0"/>
      <c r="PD2182" s="0"/>
      <c r="PE2182" s="0"/>
      <c r="PF2182" s="0"/>
      <c r="PG2182" s="0"/>
      <c r="PH2182" s="0"/>
      <c r="PI2182" s="0"/>
      <c r="PJ2182" s="0"/>
      <c r="PK2182" s="0"/>
      <c r="PL2182" s="0"/>
      <c r="PM2182" s="0"/>
      <c r="PN2182" s="0"/>
      <c r="PO2182" s="0"/>
      <c r="PP2182" s="0"/>
      <c r="PQ2182" s="0"/>
      <c r="PR2182" s="0"/>
      <c r="PS2182" s="0"/>
      <c r="PT2182" s="0"/>
      <c r="PU2182" s="0"/>
      <c r="PV2182" s="0"/>
      <c r="PW2182" s="0"/>
      <c r="PX2182" s="0"/>
      <c r="PY2182" s="0"/>
      <c r="PZ2182" s="0"/>
      <c r="QA2182" s="0"/>
      <c r="QB2182" s="0"/>
      <c r="QC2182" s="0"/>
      <c r="QD2182" s="0"/>
      <c r="QE2182" s="0"/>
      <c r="QF2182" s="0"/>
      <c r="QG2182" s="0"/>
      <c r="QH2182" s="0"/>
      <c r="QI2182" s="0"/>
      <c r="QJ2182" s="0"/>
      <c r="QK2182" s="0"/>
      <c r="QL2182" s="0"/>
      <c r="QM2182" s="0"/>
      <c r="QN2182" s="0"/>
      <c r="QO2182" s="0"/>
      <c r="QP2182" s="0"/>
      <c r="QQ2182" s="0"/>
      <c r="QR2182" s="0"/>
      <c r="QS2182" s="0"/>
      <c r="QT2182" s="0"/>
      <c r="QU2182" s="0"/>
      <c r="QV2182" s="0"/>
      <c r="QW2182" s="0"/>
      <c r="QX2182" s="0"/>
      <c r="QY2182" s="0"/>
      <c r="QZ2182" s="0"/>
      <c r="RA2182" s="0"/>
      <c r="RB2182" s="0"/>
      <c r="RC2182" s="0"/>
      <c r="RD2182" s="0"/>
      <c r="RE2182" s="0"/>
      <c r="RF2182" s="0"/>
      <c r="RG2182" s="0"/>
      <c r="RH2182" s="0"/>
      <c r="RI2182" s="0"/>
      <c r="RJ2182" s="0"/>
      <c r="RK2182" s="0"/>
      <c r="RL2182" s="0"/>
      <c r="RM2182" s="0"/>
      <c r="RN2182" s="0"/>
      <c r="RO2182" s="0"/>
      <c r="RP2182" s="0"/>
      <c r="RQ2182" s="0"/>
      <c r="RR2182" s="0"/>
      <c r="RS2182" s="0"/>
      <c r="RT2182" s="0"/>
      <c r="RU2182" s="0"/>
      <c r="RV2182" s="0"/>
      <c r="RW2182" s="0"/>
      <c r="RX2182" s="0"/>
      <c r="RY2182" s="0"/>
      <c r="RZ2182" s="0"/>
      <c r="SA2182" s="0"/>
      <c r="SB2182" s="0"/>
      <c r="SC2182" s="0"/>
      <c r="SD2182" s="0"/>
      <c r="SE2182" s="0"/>
      <c r="SF2182" s="0"/>
      <c r="SG2182" s="0"/>
      <c r="SH2182" s="0"/>
      <c r="SI2182" s="0"/>
      <c r="SJ2182" s="0"/>
      <c r="SK2182" s="0"/>
      <c r="SL2182" s="0"/>
      <c r="SM2182" s="0"/>
      <c r="SN2182" s="0"/>
      <c r="SO2182" s="0"/>
      <c r="SP2182" s="0"/>
      <c r="SQ2182" s="0"/>
      <c r="SR2182" s="0"/>
      <c r="SS2182" s="0"/>
      <c r="ST2182" s="0"/>
      <c r="SU2182" s="0"/>
      <c r="SV2182" s="0"/>
      <c r="SW2182" s="0"/>
      <c r="SX2182" s="0"/>
      <c r="SY2182" s="0"/>
      <c r="SZ2182" s="0"/>
      <c r="TA2182" s="0"/>
      <c r="TB2182" s="0"/>
      <c r="TC2182" s="0"/>
      <c r="TD2182" s="0"/>
      <c r="TE2182" s="0"/>
      <c r="TF2182" s="0"/>
      <c r="TG2182" s="0"/>
      <c r="TH2182" s="0"/>
      <c r="TI2182" s="0"/>
      <c r="TJ2182" s="0"/>
      <c r="TK2182" s="0"/>
      <c r="TL2182" s="0"/>
      <c r="TM2182" s="0"/>
      <c r="TN2182" s="0"/>
      <c r="TO2182" s="0"/>
      <c r="TP2182" s="0"/>
      <c r="TQ2182" s="0"/>
      <c r="TR2182" s="0"/>
      <c r="TS2182" s="0"/>
      <c r="TT2182" s="0"/>
      <c r="TU2182" s="0"/>
      <c r="TV2182" s="0"/>
      <c r="TW2182" s="0"/>
      <c r="TX2182" s="0"/>
      <c r="TY2182" s="0"/>
      <c r="TZ2182" s="0"/>
      <c r="UA2182" s="0"/>
      <c r="UB2182" s="0"/>
      <c r="UC2182" s="0"/>
      <c r="UD2182" s="0"/>
      <c r="UE2182" s="0"/>
      <c r="UF2182" s="0"/>
      <c r="UG2182" s="0"/>
      <c r="UH2182" s="0"/>
      <c r="UI2182" s="0"/>
      <c r="UJ2182" s="0"/>
      <c r="UK2182" s="0"/>
      <c r="UL2182" s="0"/>
      <c r="UM2182" s="0"/>
      <c r="UN2182" s="0"/>
      <c r="UO2182" s="0"/>
      <c r="UP2182" s="0"/>
      <c r="UQ2182" s="0"/>
      <c r="UR2182" s="0"/>
      <c r="US2182" s="0"/>
      <c r="UT2182" s="0"/>
      <c r="UU2182" s="0"/>
      <c r="UV2182" s="0"/>
      <c r="UW2182" s="0"/>
      <c r="UX2182" s="0"/>
      <c r="UY2182" s="0"/>
      <c r="UZ2182" s="0"/>
      <c r="VA2182" s="0"/>
      <c r="VB2182" s="0"/>
      <c r="VC2182" s="0"/>
      <c r="VD2182" s="0"/>
      <c r="VE2182" s="0"/>
      <c r="VF2182" s="0"/>
      <c r="VG2182" s="0"/>
      <c r="VH2182" s="0"/>
      <c r="VI2182" s="0"/>
      <c r="VJ2182" s="0"/>
      <c r="VK2182" s="0"/>
      <c r="VL2182" s="0"/>
      <c r="VM2182" s="0"/>
      <c r="VN2182" s="0"/>
      <c r="VO2182" s="0"/>
      <c r="VP2182" s="0"/>
      <c r="VQ2182" s="0"/>
      <c r="VR2182" s="0"/>
      <c r="VS2182" s="0"/>
      <c r="VT2182" s="0"/>
      <c r="VU2182" s="0"/>
      <c r="VV2182" s="0"/>
      <c r="VW2182" s="0"/>
      <c r="VX2182" s="0"/>
      <c r="VY2182" s="0"/>
      <c r="VZ2182" s="0"/>
      <c r="WA2182" s="0"/>
      <c r="WB2182" s="0"/>
      <c r="WC2182" s="0"/>
      <c r="WD2182" s="0"/>
      <c r="WE2182" s="0"/>
      <c r="WF2182" s="0"/>
      <c r="WG2182" s="0"/>
      <c r="WH2182" s="0"/>
      <c r="WI2182" s="0"/>
      <c r="WJ2182" s="0"/>
      <c r="WK2182" s="0"/>
      <c r="WL2182" s="0"/>
      <c r="WM2182" s="0"/>
      <c r="WN2182" s="0"/>
      <c r="WO2182" s="0"/>
      <c r="WP2182" s="0"/>
      <c r="WQ2182" s="0"/>
      <c r="WR2182" s="0"/>
      <c r="WS2182" s="0"/>
      <c r="WT2182" s="0"/>
      <c r="WU2182" s="0"/>
      <c r="WV2182" s="0"/>
      <c r="WW2182" s="0"/>
      <c r="WX2182" s="0"/>
      <c r="WY2182" s="0"/>
      <c r="WZ2182" s="0"/>
      <c r="XA2182" s="0"/>
      <c r="XB2182" s="0"/>
      <c r="XC2182" s="0"/>
      <c r="XD2182" s="0"/>
      <c r="XE2182" s="0"/>
      <c r="XF2182" s="0"/>
      <c r="XG2182" s="0"/>
      <c r="XH2182" s="0"/>
      <c r="XI2182" s="0"/>
      <c r="XJ2182" s="0"/>
      <c r="XK2182" s="0"/>
      <c r="XL2182" s="0"/>
      <c r="XM2182" s="0"/>
      <c r="XN2182" s="0"/>
      <c r="XO2182" s="0"/>
      <c r="XP2182" s="0"/>
      <c r="XQ2182" s="0"/>
      <c r="XR2182" s="0"/>
      <c r="XS2182" s="0"/>
      <c r="XT2182" s="0"/>
      <c r="XU2182" s="0"/>
      <c r="XV2182" s="0"/>
      <c r="XW2182" s="0"/>
      <c r="XX2182" s="0"/>
      <c r="XY2182" s="0"/>
      <c r="XZ2182" s="0"/>
      <c r="YA2182" s="0"/>
      <c r="YB2182" s="0"/>
      <c r="YC2182" s="0"/>
      <c r="YD2182" s="0"/>
      <c r="YE2182" s="0"/>
      <c r="YF2182" s="0"/>
      <c r="YG2182" s="0"/>
      <c r="YH2182" s="0"/>
      <c r="YI2182" s="0"/>
      <c r="YJ2182" s="0"/>
      <c r="YK2182" s="0"/>
      <c r="YL2182" s="0"/>
      <c r="YM2182" s="0"/>
      <c r="YN2182" s="0"/>
      <c r="YO2182" s="0"/>
      <c r="YP2182" s="0"/>
      <c r="YQ2182" s="0"/>
      <c r="YR2182" s="0"/>
      <c r="YS2182" s="0"/>
      <c r="YT2182" s="0"/>
      <c r="YU2182" s="0"/>
      <c r="YV2182" s="0"/>
      <c r="YW2182" s="0"/>
      <c r="YX2182" s="0"/>
      <c r="YY2182" s="0"/>
      <c r="YZ2182" s="0"/>
      <c r="ZA2182" s="0"/>
      <c r="ZB2182" s="0"/>
      <c r="ZC2182" s="0"/>
      <c r="ZD2182" s="0"/>
      <c r="ZE2182" s="0"/>
      <c r="ZF2182" s="0"/>
      <c r="ZG2182" s="0"/>
      <c r="ZH2182" s="0"/>
      <c r="ZI2182" s="0"/>
      <c r="ZJ2182" s="0"/>
      <c r="ZK2182" s="0"/>
      <c r="ZL2182" s="0"/>
      <c r="ZM2182" s="0"/>
      <c r="ZN2182" s="0"/>
      <c r="ZO2182" s="0"/>
      <c r="ZP2182" s="0"/>
      <c r="ZQ2182" s="0"/>
      <c r="ZR2182" s="0"/>
      <c r="ZS2182" s="0"/>
      <c r="ZT2182" s="0"/>
      <c r="ZU2182" s="0"/>
      <c r="ZV2182" s="0"/>
      <c r="ZW2182" s="0"/>
      <c r="ZX2182" s="0"/>
      <c r="ZY2182" s="0"/>
      <c r="ZZ2182" s="0"/>
      <c r="AAA2182" s="0"/>
      <c r="AAB2182" s="0"/>
      <c r="AAC2182" s="0"/>
      <c r="AAD2182" s="0"/>
      <c r="AAE2182" s="0"/>
      <c r="AAF2182" s="0"/>
      <c r="AAG2182" s="0"/>
      <c r="AAH2182" s="0"/>
      <c r="AAI2182" s="0"/>
      <c r="AAJ2182" s="0"/>
      <c r="AAK2182" s="0"/>
      <c r="AAL2182" s="0"/>
      <c r="AAM2182" s="0"/>
      <c r="AAN2182" s="0"/>
      <c r="AAO2182" s="0"/>
      <c r="AAP2182" s="0"/>
      <c r="AAQ2182" s="0"/>
      <c r="AAR2182" s="0"/>
      <c r="AAS2182" s="0"/>
      <c r="AAT2182" s="0"/>
      <c r="AAU2182" s="0"/>
      <c r="AAV2182" s="0"/>
      <c r="AAW2182" s="0"/>
      <c r="AAX2182" s="0"/>
      <c r="AAY2182" s="0"/>
      <c r="AAZ2182" s="0"/>
      <c r="ABA2182" s="0"/>
      <c r="ABB2182" s="0"/>
      <c r="ABC2182" s="0"/>
      <c r="ABD2182" s="0"/>
      <c r="ABE2182" s="0"/>
      <c r="ABF2182" s="0"/>
      <c r="ABG2182" s="0"/>
      <c r="ABH2182" s="0"/>
      <c r="ABI2182" s="0"/>
      <c r="ABJ2182" s="0"/>
      <c r="ABK2182" s="0"/>
      <c r="ABL2182" s="0"/>
      <c r="ABM2182" s="0"/>
      <c r="ABN2182" s="0"/>
      <c r="ABO2182" s="0"/>
      <c r="ABP2182" s="0"/>
      <c r="ABQ2182" s="0"/>
      <c r="ABR2182" s="0"/>
      <c r="ABS2182" s="0"/>
      <c r="ABT2182" s="0"/>
      <c r="ABU2182" s="0"/>
      <c r="ABV2182" s="0"/>
      <c r="ABW2182" s="0"/>
      <c r="ABX2182" s="0"/>
      <c r="ABY2182" s="0"/>
      <c r="ABZ2182" s="0"/>
      <c r="ACA2182" s="0"/>
      <c r="ACB2182" s="0"/>
      <c r="ACC2182" s="0"/>
      <c r="ACD2182" s="0"/>
      <c r="ACE2182" s="0"/>
      <c r="ACF2182" s="0"/>
      <c r="ACG2182" s="0"/>
      <c r="ACH2182" s="0"/>
      <c r="ACI2182" s="0"/>
      <c r="ACJ2182" s="0"/>
      <c r="ACK2182" s="0"/>
      <c r="ACL2182" s="0"/>
      <c r="ACM2182" s="0"/>
      <c r="ACN2182" s="0"/>
      <c r="ACO2182" s="0"/>
      <c r="ACP2182" s="0"/>
      <c r="ACQ2182" s="0"/>
      <c r="ACR2182" s="0"/>
      <c r="ACS2182" s="0"/>
      <c r="ACT2182" s="0"/>
      <c r="ACU2182" s="0"/>
      <c r="ACV2182" s="0"/>
      <c r="ACW2182" s="0"/>
      <c r="ACX2182" s="0"/>
      <c r="ACY2182" s="0"/>
      <c r="ACZ2182" s="0"/>
      <c r="ADA2182" s="0"/>
      <c r="ADB2182" s="0"/>
      <c r="ADC2182" s="0"/>
      <c r="ADD2182" s="0"/>
      <c r="ADE2182" s="0"/>
      <c r="ADF2182" s="0"/>
      <c r="ADG2182" s="0"/>
      <c r="ADH2182" s="0"/>
      <c r="ADI2182" s="0"/>
      <c r="ADJ2182" s="0"/>
      <c r="ADK2182" s="0"/>
      <c r="ADL2182" s="0"/>
      <c r="ADM2182" s="0"/>
      <c r="ADN2182" s="0"/>
      <c r="ADO2182" s="0"/>
      <c r="ADP2182" s="0"/>
      <c r="ADQ2182" s="0"/>
      <c r="ADR2182" s="0"/>
      <c r="ADS2182" s="0"/>
      <c r="ADT2182" s="0"/>
      <c r="ADU2182" s="0"/>
      <c r="ADV2182" s="0"/>
      <c r="ADW2182" s="0"/>
      <c r="ADX2182" s="0"/>
      <c r="ADY2182" s="0"/>
      <c r="ADZ2182" s="0"/>
      <c r="AEA2182" s="0"/>
      <c r="AEB2182" s="0"/>
      <c r="AEC2182" s="0"/>
      <c r="AED2182" s="0"/>
      <c r="AEE2182" s="0"/>
      <c r="AEF2182" s="0"/>
      <c r="AEG2182" s="0"/>
      <c r="AEH2182" s="0"/>
      <c r="AEI2182" s="0"/>
      <c r="AEJ2182" s="0"/>
      <c r="AEK2182" s="0"/>
      <c r="AEL2182" s="0"/>
      <c r="AEM2182" s="0"/>
      <c r="AEN2182" s="0"/>
      <c r="AEO2182" s="0"/>
      <c r="AEP2182" s="0"/>
      <c r="AEQ2182" s="0"/>
      <c r="AER2182" s="0"/>
      <c r="AES2182" s="0"/>
      <c r="AET2182" s="0"/>
      <c r="AEU2182" s="0"/>
      <c r="AEV2182" s="0"/>
      <c r="AEW2182" s="0"/>
      <c r="AEX2182" s="0"/>
      <c r="AEY2182" s="0"/>
      <c r="AEZ2182" s="0"/>
      <c r="AFA2182" s="0"/>
      <c r="AFB2182" s="0"/>
      <c r="AFC2182" s="0"/>
      <c r="AFD2182" s="0"/>
      <c r="AFE2182" s="0"/>
      <c r="AFF2182" s="0"/>
      <c r="AFG2182" s="0"/>
      <c r="AFH2182" s="0"/>
      <c r="AFI2182" s="0"/>
      <c r="AFJ2182" s="0"/>
      <c r="AFK2182" s="0"/>
      <c r="AFL2182" s="0"/>
      <c r="AFM2182" s="0"/>
      <c r="AFN2182" s="0"/>
      <c r="AFO2182" s="0"/>
      <c r="AFP2182" s="0"/>
      <c r="AFQ2182" s="0"/>
      <c r="AFR2182" s="0"/>
      <c r="AFS2182" s="0"/>
      <c r="AFT2182" s="0"/>
      <c r="AFU2182" s="0"/>
      <c r="AFV2182" s="0"/>
      <c r="AFW2182" s="0"/>
      <c r="AFX2182" s="0"/>
      <c r="AFY2182" s="0"/>
      <c r="AFZ2182" s="0"/>
      <c r="AGA2182" s="0"/>
      <c r="AGB2182" s="0"/>
      <c r="AGC2182" s="0"/>
      <c r="AGD2182" s="0"/>
      <c r="AGE2182" s="0"/>
      <c r="AGF2182" s="0"/>
      <c r="AGG2182" s="0"/>
      <c r="AGH2182" s="0"/>
      <c r="AGI2182" s="0"/>
      <c r="AGJ2182" s="0"/>
      <c r="AGK2182" s="0"/>
      <c r="AGL2182" s="0"/>
      <c r="AGM2182" s="0"/>
      <c r="AGN2182" s="0"/>
      <c r="AGO2182" s="0"/>
      <c r="AGP2182" s="0"/>
      <c r="AGQ2182" s="0"/>
      <c r="AGR2182" s="0"/>
      <c r="AGS2182" s="0"/>
      <c r="AGT2182" s="0"/>
      <c r="AGU2182" s="0"/>
      <c r="AGV2182" s="0"/>
      <c r="AGW2182" s="0"/>
      <c r="AGX2182" s="0"/>
      <c r="AGY2182" s="0"/>
      <c r="AGZ2182" s="0"/>
      <c r="AHA2182" s="0"/>
      <c r="AHB2182" s="0"/>
      <c r="AHC2182" s="0"/>
      <c r="AHD2182" s="0"/>
      <c r="AHE2182" s="0"/>
      <c r="AHF2182" s="0"/>
      <c r="AHG2182" s="0"/>
      <c r="AHH2182" s="0"/>
      <c r="AHI2182" s="0"/>
      <c r="AHJ2182" s="0"/>
      <c r="AHK2182" s="0"/>
      <c r="AHL2182" s="0"/>
      <c r="AHM2182" s="0"/>
      <c r="AHN2182" s="0"/>
      <c r="AHO2182" s="0"/>
      <c r="AHP2182" s="0"/>
      <c r="AHQ2182" s="0"/>
      <c r="AHR2182" s="0"/>
      <c r="AHS2182" s="0"/>
      <c r="AHT2182" s="0"/>
      <c r="AHU2182" s="0"/>
      <c r="AHV2182" s="0"/>
      <c r="AHW2182" s="0"/>
      <c r="AHX2182" s="0"/>
      <c r="AHY2182" s="0"/>
      <c r="AHZ2182" s="0"/>
      <c r="AIA2182" s="0"/>
      <c r="AIB2182" s="0"/>
      <c r="AIC2182" s="0"/>
      <c r="AID2182" s="0"/>
      <c r="AIE2182" s="0"/>
      <c r="AIF2182" s="0"/>
      <c r="AIG2182" s="0"/>
      <c r="AIH2182" s="0"/>
      <c r="AII2182" s="0"/>
      <c r="AIJ2182" s="0"/>
      <c r="AIK2182" s="0"/>
      <c r="AIL2182" s="0"/>
      <c r="AIM2182" s="0"/>
      <c r="AIN2182" s="0"/>
      <c r="AIO2182" s="0"/>
      <c r="AIP2182" s="0"/>
      <c r="AIQ2182" s="0"/>
      <c r="AIR2182" s="0"/>
      <c r="AIS2182" s="0"/>
      <c r="AIT2182" s="0"/>
      <c r="AIU2182" s="0"/>
      <c r="AIV2182" s="0"/>
      <c r="AIW2182" s="0"/>
      <c r="AIX2182" s="0"/>
      <c r="AIY2182" s="0"/>
      <c r="AIZ2182" s="0"/>
      <c r="AJA2182" s="0"/>
      <c r="AJB2182" s="0"/>
      <c r="AJC2182" s="0"/>
      <c r="AJD2182" s="0"/>
      <c r="AJE2182" s="0"/>
      <c r="AJF2182" s="0"/>
      <c r="AJG2182" s="0"/>
      <c r="AJH2182" s="0"/>
      <c r="AJI2182" s="0"/>
      <c r="AJJ2182" s="0"/>
      <c r="AJK2182" s="0"/>
      <c r="AJL2182" s="0"/>
      <c r="AJM2182" s="0"/>
      <c r="AJN2182" s="0"/>
      <c r="AJO2182" s="0"/>
      <c r="AJP2182" s="0"/>
      <c r="AJQ2182" s="0"/>
      <c r="AJR2182" s="0"/>
      <c r="AJS2182" s="0"/>
      <c r="AJT2182" s="0"/>
      <c r="AJU2182" s="0"/>
      <c r="AJV2182" s="0"/>
      <c r="AJW2182" s="0"/>
      <c r="AJX2182" s="0"/>
      <c r="AJY2182" s="0"/>
      <c r="AJZ2182" s="0"/>
      <c r="AKA2182" s="0"/>
      <c r="AKB2182" s="0"/>
      <c r="AKC2182" s="0"/>
      <c r="AKD2182" s="0"/>
      <c r="AKE2182" s="0"/>
      <c r="AKF2182" s="0"/>
      <c r="AKG2182" s="0"/>
      <c r="AKH2182" s="0"/>
      <c r="AKI2182" s="0"/>
      <c r="AKJ2182" s="0"/>
      <c r="AKK2182" s="0"/>
      <c r="AKL2182" s="0"/>
      <c r="AKM2182" s="0"/>
      <c r="AKN2182" s="0"/>
      <c r="AKO2182" s="0"/>
      <c r="AKP2182" s="0"/>
      <c r="AKQ2182" s="0"/>
      <c r="AKR2182" s="0"/>
      <c r="AKS2182" s="0"/>
      <c r="AKT2182" s="0"/>
      <c r="AKU2182" s="0"/>
      <c r="AKV2182" s="0"/>
      <c r="AKW2182" s="0"/>
      <c r="AKX2182" s="0"/>
      <c r="AKY2182" s="0"/>
      <c r="AKZ2182" s="0"/>
      <c r="ALA2182" s="0"/>
      <c r="ALB2182" s="0"/>
      <c r="ALC2182" s="0"/>
      <c r="ALD2182" s="0"/>
      <c r="ALE2182" s="0"/>
      <c r="ALF2182" s="0"/>
      <c r="ALG2182" s="0"/>
      <c r="ALH2182" s="0"/>
      <c r="ALI2182" s="0"/>
      <c r="ALJ2182" s="0"/>
      <c r="ALK2182" s="0"/>
      <c r="ALL2182" s="0"/>
      <c r="ALM2182" s="0"/>
      <c r="ALN2182" s="0"/>
      <c r="ALO2182" s="0"/>
      <c r="ALP2182" s="0"/>
      <c r="ALQ2182" s="0"/>
      <c r="ALR2182" s="0"/>
      <c r="ALS2182" s="0"/>
      <c r="ALT2182" s="0"/>
      <c r="ALU2182" s="0"/>
      <c r="ALV2182" s="0"/>
      <c r="ALW2182" s="0"/>
      <c r="ALX2182" s="0"/>
      <c r="ALY2182" s="0"/>
      <c r="ALZ2182" s="0"/>
      <c r="AMA2182" s="0"/>
      <c r="AMB2182" s="0"/>
      <c r="AMC2182" s="0"/>
      <c r="AMD2182" s="0"/>
      <c r="AME2182" s="0"/>
      <c r="AMF2182" s="0"/>
      <c r="AMG2182" s="0"/>
      <c r="AMH2182" s="0"/>
      <c r="AMI2182" s="0"/>
      <c r="AMJ2182" s="0"/>
    </row>
    <row r="2183" customFormat="false" ht="13.8" hidden="false" customHeight="false" outlineLevel="0" collapsed="false">
      <c r="A2183" s="38" t="s">
        <v>52</v>
      </c>
      <c r="B2183" s="40" t="s">
        <v>3610</v>
      </c>
      <c r="C2183" s="40" t="s">
        <v>409</v>
      </c>
      <c r="D2183" s="40"/>
      <c r="E2183" s="40" t="s">
        <v>2773</v>
      </c>
      <c r="F2183" s="38" t="n">
        <v>2015</v>
      </c>
      <c r="G2183" s="13" t="s">
        <v>5047</v>
      </c>
      <c r="H2183" s="13"/>
      <c r="I2183" s="13"/>
      <c r="J2183" s="13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  <c r="AP2183" s="13"/>
      <c r="AQ2183" s="13"/>
      <c r="AR2183" s="13"/>
      <c r="AS2183" s="13"/>
      <c r="AT2183" s="13"/>
      <c r="AU2183" s="13"/>
      <c r="AV2183" s="0"/>
      <c r="AW2183" s="0"/>
      <c r="AX2183" s="0"/>
      <c r="AY2183" s="0"/>
      <c r="AZ2183" s="0"/>
      <c r="BA2183" s="0"/>
      <c r="BB2183" s="0"/>
      <c r="BC2183" s="0"/>
      <c r="BD2183" s="0"/>
      <c r="BE2183" s="0"/>
      <c r="BF2183" s="0"/>
      <c r="BG2183" s="0"/>
      <c r="BH2183" s="0"/>
      <c r="BI2183" s="0"/>
      <c r="BJ2183" s="0"/>
      <c r="BK2183" s="0"/>
      <c r="BL2183" s="0"/>
      <c r="BM2183" s="0"/>
      <c r="BN2183" s="0"/>
      <c r="BO2183" s="0"/>
      <c r="BP2183" s="0"/>
      <c r="BQ2183" s="0"/>
      <c r="BR2183" s="0"/>
      <c r="BS2183" s="0"/>
      <c r="BT2183" s="0"/>
      <c r="BU2183" s="0"/>
      <c r="BV2183" s="0"/>
      <c r="BW2183" s="0"/>
      <c r="BX2183" s="0"/>
      <c r="BY2183" s="0"/>
      <c r="BZ2183" s="0"/>
      <c r="CA2183" s="0"/>
      <c r="CB2183" s="0"/>
      <c r="CC2183" s="0"/>
      <c r="CD2183" s="0"/>
      <c r="CE2183" s="0"/>
      <c r="CF2183" s="0"/>
      <c r="CG2183" s="0"/>
      <c r="CH2183" s="0"/>
      <c r="CI2183" s="0"/>
      <c r="CJ2183" s="0"/>
      <c r="CK2183" s="0"/>
      <c r="CL2183" s="0"/>
      <c r="CM2183" s="0"/>
      <c r="CN2183" s="0"/>
      <c r="CO2183" s="0"/>
      <c r="CP2183" s="0"/>
      <c r="CQ2183" s="0"/>
      <c r="CR2183" s="0"/>
      <c r="CS2183" s="0"/>
      <c r="CT2183" s="0"/>
      <c r="CU2183" s="0"/>
      <c r="CV2183" s="0"/>
      <c r="CW2183" s="0"/>
      <c r="CX2183" s="0"/>
      <c r="CY2183" s="0"/>
      <c r="CZ2183" s="0"/>
      <c r="DA2183" s="0"/>
      <c r="DB2183" s="0"/>
      <c r="DC2183" s="0"/>
      <c r="DD2183" s="0"/>
      <c r="DE2183" s="0"/>
      <c r="DF2183" s="0"/>
      <c r="DG2183" s="0"/>
      <c r="DH2183" s="0"/>
      <c r="DI2183" s="0"/>
      <c r="DJ2183" s="0"/>
      <c r="DK2183" s="0"/>
      <c r="DL2183" s="0"/>
      <c r="DM2183" s="0"/>
      <c r="DN2183" s="0"/>
      <c r="DO2183" s="0"/>
      <c r="DP2183" s="0"/>
      <c r="DQ2183" s="0"/>
      <c r="DR2183" s="0"/>
      <c r="DS2183" s="0"/>
      <c r="DT2183" s="0"/>
      <c r="DU2183" s="0"/>
      <c r="DV2183" s="0"/>
      <c r="DW2183" s="0"/>
      <c r="DX2183" s="0"/>
      <c r="DY2183" s="0"/>
      <c r="DZ2183" s="0"/>
      <c r="EA2183" s="0"/>
      <c r="EB2183" s="0"/>
      <c r="EC2183" s="0"/>
      <c r="ED2183" s="0"/>
      <c r="EE2183" s="0"/>
      <c r="EF2183" s="0"/>
      <c r="EG2183" s="0"/>
      <c r="EH2183" s="0"/>
      <c r="EI2183" s="0"/>
      <c r="EJ2183" s="0"/>
      <c r="EK2183" s="0"/>
      <c r="EL2183" s="0"/>
      <c r="EM2183" s="0"/>
      <c r="EN2183" s="0"/>
      <c r="EO2183" s="0"/>
      <c r="EP2183" s="0"/>
      <c r="EQ2183" s="0"/>
      <c r="ER2183" s="0"/>
      <c r="ES2183" s="0"/>
      <c r="ET2183" s="0"/>
      <c r="EU2183" s="0"/>
      <c r="EV2183" s="0"/>
      <c r="EW2183" s="0"/>
      <c r="EX2183" s="0"/>
      <c r="EY2183" s="0"/>
      <c r="EZ2183" s="0"/>
      <c r="FA2183" s="0"/>
      <c r="FB2183" s="0"/>
      <c r="FC2183" s="0"/>
      <c r="FD2183" s="0"/>
      <c r="FE2183" s="0"/>
      <c r="FF2183" s="0"/>
      <c r="FG2183" s="0"/>
      <c r="FH2183" s="0"/>
      <c r="FI2183" s="0"/>
      <c r="FJ2183" s="0"/>
      <c r="FK2183" s="0"/>
      <c r="FL2183" s="0"/>
      <c r="FM2183" s="0"/>
      <c r="FN2183" s="0"/>
      <c r="FO2183" s="0"/>
      <c r="FP2183" s="0"/>
      <c r="FQ2183" s="0"/>
      <c r="FR2183" s="0"/>
      <c r="FS2183" s="0"/>
      <c r="FT2183" s="0"/>
      <c r="FU2183" s="0"/>
      <c r="FV2183" s="0"/>
      <c r="FW2183" s="0"/>
      <c r="FX2183" s="0"/>
      <c r="FY2183" s="0"/>
      <c r="FZ2183" s="0"/>
      <c r="GA2183" s="0"/>
      <c r="GB2183" s="0"/>
      <c r="GC2183" s="0"/>
      <c r="GD2183" s="0"/>
      <c r="GE2183" s="0"/>
      <c r="GF2183" s="0"/>
      <c r="GG2183" s="0"/>
      <c r="GH2183" s="0"/>
      <c r="GI2183" s="0"/>
      <c r="GJ2183" s="0"/>
      <c r="GK2183" s="0"/>
      <c r="GL2183" s="0"/>
      <c r="GM2183" s="0"/>
      <c r="GN2183" s="0"/>
      <c r="GO2183" s="0"/>
      <c r="GP2183" s="0"/>
      <c r="GQ2183" s="0"/>
      <c r="GR2183" s="0"/>
      <c r="GS2183" s="0"/>
      <c r="GT2183" s="0"/>
      <c r="GU2183" s="0"/>
      <c r="GV2183" s="0"/>
      <c r="GW2183" s="0"/>
      <c r="GX2183" s="0"/>
      <c r="GY2183" s="0"/>
      <c r="GZ2183" s="0"/>
      <c r="HA2183" s="0"/>
      <c r="HB2183" s="0"/>
      <c r="HC2183" s="0"/>
      <c r="HD2183" s="0"/>
      <c r="HE2183" s="0"/>
      <c r="HF2183" s="0"/>
      <c r="HG2183" s="0"/>
      <c r="HH2183" s="0"/>
      <c r="HI2183" s="0"/>
      <c r="HJ2183" s="0"/>
      <c r="HK2183" s="0"/>
      <c r="HL2183" s="0"/>
      <c r="HM2183" s="0"/>
      <c r="HN2183" s="0"/>
      <c r="HO2183" s="0"/>
      <c r="HP2183" s="0"/>
      <c r="HQ2183" s="0"/>
      <c r="HR2183" s="0"/>
      <c r="HS2183" s="0"/>
      <c r="HT2183" s="0"/>
      <c r="HU2183" s="0"/>
      <c r="HV2183" s="0"/>
      <c r="HW2183" s="0"/>
      <c r="HX2183" s="0"/>
      <c r="HY2183" s="0"/>
      <c r="HZ2183" s="0"/>
      <c r="IA2183" s="0"/>
      <c r="IB2183" s="0"/>
      <c r="IC2183" s="0"/>
      <c r="ID2183" s="0"/>
      <c r="IE2183" s="0"/>
      <c r="IF2183" s="0"/>
      <c r="IG2183" s="0"/>
      <c r="IH2183" s="0"/>
      <c r="II2183" s="0"/>
      <c r="IJ2183" s="0"/>
      <c r="IK2183" s="0"/>
      <c r="IL2183" s="0"/>
      <c r="IM2183" s="0"/>
      <c r="IN2183" s="0"/>
      <c r="IO2183" s="0"/>
      <c r="IP2183" s="0"/>
      <c r="IQ2183" s="0"/>
      <c r="IR2183" s="0"/>
      <c r="IS2183" s="0"/>
      <c r="IT2183" s="0"/>
      <c r="IU2183" s="0"/>
      <c r="IV2183" s="0"/>
      <c r="IW2183" s="0"/>
      <c r="IX2183" s="0"/>
      <c r="IY2183" s="0"/>
      <c r="IZ2183" s="0"/>
      <c r="JA2183" s="0"/>
      <c r="JB2183" s="0"/>
      <c r="JC2183" s="0"/>
      <c r="JD2183" s="0"/>
      <c r="JE2183" s="0"/>
      <c r="JF2183" s="0"/>
      <c r="JG2183" s="0"/>
      <c r="JH2183" s="0"/>
      <c r="JI2183" s="0"/>
      <c r="JJ2183" s="0"/>
      <c r="JK2183" s="0"/>
      <c r="JL2183" s="0"/>
      <c r="JM2183" s="0"/>
      <c r="JN2183" s="0"/>
      <c r="JO2183" s="0"/>
      <c r="JP2183" s="0"/>
      <c r="JQ2183" s="0"/>
      <c r="JR2183" s="0"/>
      <c r="JS2183" s="0"/>
      <c r="JT2183" s="0"/>
      <c r="JU2183" s="0"/>
      <c r="JV2183" s="0"/>
      <c r="JW2183" s="0"/>
      <c r="JX2183" s="0"/>
      <c r="JY2183" s="0"/>
      <c r="JZ2183" s="0"/>
      <c r="KA2183" s="0"/>
      <c r="KB2183" s="0"/>
      <c r="KC2183" s="0"/>
      <c r="KD2183" s="0"/>
      <c r="KE2183" s="0"/>
      <c r="KF2183" s="0"/>
      <c r="KG2183" s="0"/>
      <c r="KH2183" s="0"/>
      <c r="KI2183" s="0"/>
      <c r="KJ2183" s="0"/>
      <c r="KK2183" s="0"/>
      <c r="KL2183" s="0"/>
      <c r="KM2183" s="0"/>
      <c r="KN2183" s="0"/>
      <c r="KO2183" s="0"/>
      <c r="KP2183" s="0"/>
      <c r="KQ2183" s="0"/>
      <c r="KR2183" s="0"/>
      <c r="KS2183" s="0"/>
      <c r="KT2183" s="0"/>
      <c r="KU2183" s="0"/>
      <c r="KV2183" s="0"/>
      <c r="KW2183" s="0"/>
      <c r="KX2183" s="0"/>
      <c r="KY2183" s="0"/>
      <c r="KZ2183" s="0"/>
      <c r="LA2183" s="0"/>
      <c r="LB2183" s="0"/>
      <c r="LC2183" s="0"/>
      <c r="LD2183" s="0"/>
      <c r="LE2183" s="0"/>
      <c r="LF2183" s="0"/>
      <c r="LG2183" s="0"/>
      <c r="LH2183" s="0"/>
      <c r="LI2183" s="0"/>
      <c r="LJ2183" s="0"/>
      <c r="LK2183" s="0"/>
      <c r="LL2183" s="0"/>
      <c r="LM2183" s="0"/>
      <c r="LN2183" s="0"/>
      <c r="LO2183" s="0"/>
      <c r="LP2183" s="0"/>
      <c r="LQ2183" s="0"/>
      <c r="LR2183" s="0"/>
      <c r="LS2183" s="0"/>
      <c r="LT2183" s="0"/>
      <c r="LU2183" s="0"/>
      <c r="LV2183" s="0"/>
      <c r="LW2183" s="0"/>
      <c r="LX2183" s="0"/>
      <c r="LY2183" s="0"/>
      <c r="LZ2183" s="0"/>
      <c r="MA2183" s="0"/>
      <c r="MB2183" s="0"/>
      <c r="MC2183" s="0"/>
      <c r="MD2183" s="0"/>
      <c r="ME2183" s="0"/>
      <c r="MF2183" s="0"/>
      <c r="MG2183" s="0"/>
      <c r="MH2183" s="0"/>
      <c r="MI2183" s="0"/>
      <c r="MJ2183" s="0"/>
      <c r="MK2183" s="0"/>
      <c r="ML2183" s="0"/>
      <c r="MM2183" s="0"/>
      <c r="MN2183" s="0"/>
      <c r="MO2183" s="0"/>
      <c r="MP2183" s="0"/>
      <c r="MQ2183" s="0"/>
      <c r="MR2183" s="0"/>
      <c r="MS2183" s="0"/>
      <c r="MT2183" s="0"/>
      <c r="MU2183" s="0"/>
      <c r="MV2183" s="0"/>
      <c r="MW2183" s="0"/>
      <c r="MX2183" s="0"/>
      <c r="MY2183" s="0"/>
      <c r="MZ2183" s="0"/>
      <c r="NA2183" s="0"/>
      <c r="NB2183" s="0"/>
      <c r="NC2183" s="0"/>
      <c r="ND2183" s="0"/>
      <c r="NE2183" s="0"/>
      <c r="NF2183" s="0"/>
      <c r="NG2183" s="0"/>
      <c r="NH2183" s="0"/>
      <c r="NI2183" s="0"/>
      <c r="NJ2183" s="0"/>
      <c r="NK2183" s="0"/>
      <c r="NL2183" s="0"/>
      <c r="NM2183" s="0"/>
      <c r="NN2183" s="0"/>
      <c r="NO2183" s="0"/>
      <c r="NP2183" s="0"/>
      <c r="NQ2183" s="0"/>
      <c r="NR2183" s="0"/>
      <c r="NS2183" s="0"/>
      <c r="NT2183" s="0"/>
      <c r="NU2183" s="0"/>
      <c r="NV2183" s="0"/>
      <c r="NW2183" s="0"/>
      <c r="NX2183" s="0"/>
      <c r="NY2183" s="0"/>
      <c r="NZ2183" s="0"/>
      <c r="OA2183" s="0"/>
      <c r="OB2183" s="0"/>
      <c r="OC2183" s="0"/>
      <c r="OD2183" s="0"/>
      <c r="OE2183" s="0"/>
      <c r="OF2183" s="0"/>
      <c r="OG2183" s="0"/>
      <c r="OH2183" s="0"/>
      <c r="OI2183" s="0"/>
      <c r="OJ2183" s="0"/>
      <c r="OK2183" s="0"/>
      <c r="OL2183" s="0"/>
      <c r="OM2183" s="0"/>
      <c r="ON2183" s="0"/>
      <c r="OO2183" s="0"/>
      <c r="OP2183" s="0"/>
      <c r="OQ2183" s="0"/>
      <c r="OR2183" s="0"/>
      <c r="OS2183" s="0"/>
      <c r="OT2183" s="0"/>
      <c r="OU2183" s="0"/>
      <c r="OV2183" s="0"/>
      <c r="OW2183" s="0"/>
      <c r="OX2183" s="0"/>
      <c r="OY2183" s="0"/>
      <c r="OZ2183" s="0"/>
      <c r="PA2183" s="0"/>
      <c r="PB2183" s="0"/>
      <c r="PC2183" s="0"/>
      <c r="PD2183" s="0"/>
      <c r="PE2183" s="0"/>
      <c r="PF2183" s="0"/>
      <c r="PG2183" s="0"/>
      <c r="PH2183" s="0"/>
      <c r="PI2183" s="0"/>
      <c r="PJ2183" s="0"/>
      <c r="PK2183" s="0"/>
      <c r="PL2183" s="0"/>
      <c r="PM2183" s="0"/>
      <c r="PN2183" s="0"/>
      <c r="PO2183" s="0"/>
      <c r="PP2183" s="0"/>
      <c r="PQ2183" s="0"/>
      <c r="PR2183" s="0"/>
      <c r="PS2183" s="0"/>
      <c r="PT2183" s="0"/>
      <c r="PU2183" s="0"/>
      <c r="PV2183" s="0"/>
      <c r="PW2183" s="0"/>
      <c r="PX2183" s="0"/>
      <c r="PY2183" s="0"/>
      <c r="PZ2183" s="0"/>
      <c r="QA2183" s="0"/>
      <c r="QB2183" s="0"/>
      <c r="QC2183" s="0"/>
      <c r="QD2183" s="0"/>
      <c r="QE2183" s="0"/>
      <c r="QF2183" s="0"/>
      <c r="QG2183" s="0"/>
      <c r="QH2183" s="0"/>
      <c r="QI2183" s="0"/>
      <c r="QJ2183" s="0"/>
      <c r="QK2183" s="0"/>
      <c r="QL2183" s="0"/>
      <c r="QM2183" s="0"/>
      <c r="QN2183" s="0"/>
      <c r="QO2183" s="0"/>
      <c r="QP2183" s="0"/>
      <c r="QQ2183" s="0"/>
      <c r="QR2183" s="0"/>
      <c r="QS2183" s="0"/>
      <c r="QT2183" s="0"/>
      <c r="QU2183" s="0"/>
      <c r="QV2183" s="0"/>
      <c r="QW2183" s="0"/>
      <c r="QX2183" s="0"/>
      <c r="QY2183" s="0"/>
      <c r="QZ2183" s="0"/>
      <c r="RA2183" s="0"/>
      <c r="RB2183" s="0"/>
      <c r="RC2183" s="0"/>
      <c r="RD2183" s="0"/>
      <c r="RE2183" s="0"/>
      <c r="RF2183" s="0"/>
      <c r="RG2183" s="0"/>
      <c r="RH2183" s="0"/>
      <c r="RI2183" s="0"/>
      <c r="RJ2183" s="0"/>
      <c r="RK2183" s="0"/>
      <c r="RL2183" s="0"/>
      <c r="RM2183" s="0"/>
      <c r="RN2183" s="0"/>
      <c r="RO2183" s="0"/>
      <c r="RP2183" s="0"/>
      <c r="RQ2183" s="0"/>
      <c r="RR2183" s="0"/>
      <c r="RS2183" s="0"/>
      <c r="RT2183" s="0"/>
      <c r="RU2183" s="0"/>
      <c r="RV2183" s="0"/>
      <c r="RW2183" s="0"/>
      <c r="RX2183" s="0"/>
      <c r="RY2183" s="0"/>
      <c r="RZ2183" s="0"/>
      <c r="SA2183" s="0"/>
      <c r="SB2183" s="0"/>
      <c r="SC2183" s="0"/>
      <c r="SD2183" s="0"/>
      <c r="SE2183" s="0"/>
      <c r="SF2183" s="0"/>
      <c r="SG2183" s="0"/>
      <c r="SH2183" s="0"/>
      <c r="SI2183" s="0"/>
      <c r="SJ2183" s="0"/>
      <c r="SK2183" s="0"/>
      <c r="SL2183" s="0"/>
      <c r="SM2183" s="0"/>
      <c r="SN2183" s="0"/>
      <c r="SO2183" s="0"/>
      <c r="SP2183" s="0"/>
      <c r="SQ2183" s="0"/>
      <c r="SR2183" s="0"/>
      <c r="SS2183" s="0"/>
      <c r="ST2183" s="0"/>
      <c r="SU2183" s="0"/>
      <c r="SV2183" s="0"/>
      <c r="SW2183" s="0"/>
      <c r="SX2183" s="0"/>
      <c r="SY2183" s="0"/>
      <c r="SZ2183" s="0"/>
      <c r="TA2183" s="0"/>
      <c r="TB2183" s="0"/>
      <c r="TC2183" s="0"/>
      <c r="TD2183" s="0"/>
      <c r="TE2183" s="0"/>
      <c r="TF2183" s="0"/>
      <c r="TG2183" s="0"/>
      <c r="TH2183" s="0"/>
      <c r="TI2183" s="0"/>
      <c r="TJ2183" s="0"/>
      <c r="TK2183" s="0"/>
      <c r="TL2183" s="0"/>
      <c r="TM2183" s="0"/>
      <c r="TN2183" s="0"/>
      <c r="TO2183" s="0"/>
      <c r="TP2183" s="0"/>
      <c r="TQ2183" s="0"/>
      <c r="TR2183" s="0"/>
      <c r="TS2183" s="0"/>
      <c r="TT2183" s="0"/>
      <c r="TU2183" s="0"/>
      <c r="TV2183" s="0"/>
      <c r="TW2183" s="0"/>
      <c r="TX2183" s="0"/>
      <c r="TY2183" s="0"/>
      <c r="TZ2183" s="0"/>
      <c r="UA2183" s="0"/>
      <c r="UB2183" s="0"/>
      <c r="UC2183" s="0"/>
      <c r="UD2183" s="0"/>
      <c r="UE2183" s="0"/>
      <c r="UF2183" s="0"/>
      <c r="UG2183" s="0"/>
      <c r="UH2183" s="0"/>
      <c r="UI2183" s="0"/>
      <c r="UJ2183" s="0"/>
      <c r="UK2183" s="0"/>
      <c r="UL2183" s="0"/>
      <c r="UM2183" s="0"/>
      <c r="UN2183" s="0"/>
      <c r="UO2183" s="0"/>
      <c r="UP2183" s="0"/>
      <c r="UQ2183" s="0"/>
      <c r="UR2183" s="0"/>
      <c r="US2183" s="0"/>
      <c r="UT2183" s="0"/>
      <c r="UU2183" s="0"/>
      <c r="UV2183" s="0"/>
      <c r="UW2183" s="0"/>
      <c r="UX2183" s="0"/>
      <c r="UY2183" s="0"/>
      <c r="UZ2183" s="0"/>
      <c r="VA2183" s="0"/>
      <c r="VB2183" s="0"/>
      <c r="VC2183" s="0"/>
      <c r="VD2183" s="0"/>
      <c r="VE2183" s="0"/>
      <c r="VF2183" s="0"/>
      <c r="VG2183" s="0"/>
      <c r="VH2183" s="0"/>
      <c r="VI2183" s="0"/>
      <c r="VJ2183" s="0"/>
      <c r="VK2183" s="0"/>
      <c r="VL2183" s="0"/>
      <c r="VM2183" s="0"/>
      <c r="VN2183" s="0"/>
      <c r="VO2183" s="0"/>
      <c r="VP2183" s="0"/>
      <c r="VQ2183" s="0"/>
      <c r="VR2183" s="0"/>
      <c r="VS2183" s="0"/>
      <c r="VT2183" s="0"/>
      <c r="VU2183" s="0"/>
      <c r="VV2183" s="0"/>
      <c r="VW2183" s="0"/>
      <c r="VX2183" s="0"/>
      <c r="VY2183" s="0"/>
      <c r="VZ2183" s="0"/>
      <c r="WA2183" s="0"/>
      <c r="WB2183" s="0"/>
      <c r="WC2183" s="0"/>
      <c r="WD2183" s="0"/>
      <c r="WE2183" s="0"/>
      <c r="WF2183" s="0"/>
      <c r="WG2183" s="0"/>
      <c r="WH2183" s="0"/>
      <c r="WI2183" s="0"/>
      <c r="WJ2183" s="0"/>
      <c r="WK2183" s="0"/>
      <c r="WL2183" s="0"/>
      <c r="WM2183" s="0"/>
      <c r="WN2183" s="0"/>
      <c r="WO2183" s="0"/>
      <c r="WP2183" s="0"/>
      <c r="WQ2183" s="0"/>
      <c r="WR2183" s="0"/>
      <c r="WS2183" s="0"/>
      <c r="WT2183" s="0"/>
      <c r="WU2183" s="0"/>
      <c r="WV2183" s="0"/>
      <c r="WW2183" s="0"/>
      <c r="WX2183" s="0"/>
      <c r="WY2183" s="0"/>
      <c r="WZ2183" s="0"/>
      <c r="XA2183" s="0"/>
      <c r="XB2183" s="0"/>
      <c r="XC2183" s="0"/>
      <c r="XD2183" s="0"/>
      <c r="XE2183" s="0"/>
      <c r="XF2183" s="0"/>
      <c r="XG2183" s="0"/>
      <c r="XH2183" s="0"/>
      <c r="XI2183" s="0"/>
      <c r="XJ2183" s="0"/>
      <c r="XK2183" s="0"/>
      <c r="XL2183" s="0"/>
      <c r="XM2183" s="0"/>
      <c r="XN2183" s="0"/>
      <c r="XO2183" s="0"/>
      <c r="XP2183" s="0"/>
      <c r="XQ2183" s="0"/>
      <c r="XR2183" s="0"/>
      <c r="XS2183" s="0"/>
      <c r="XT2183" s="0"/>
      <c r="XU2183" s="0"/>
      <c r="XV2183" s="0"/>
      <c r="XW2183" s="0"/>
      <c r="XX2183" s="0"/>
      <c r="XY2183" s="0"/>
      <c r="XZ2183" s="0"/>
      <c r="YA2183" s="0"/>
      <c r="YB2183" s="0"/>
      <c r="YC2183" s="0"/>
      <c r="YD2183" s="0"/>
      <c r="YE2183" s="0"/>
      <c r="YF2183" s="0"/>
      <c r="YG2183" s="0"/>
      <c r="YH2183" s="0"/>
      <c r="YI2183" s="0"/>
      <c r="YJ2183" s="0"/>
      <c r="YK2183" s="0"/>
      <c r="YL2183" s="0"/>
      <c r="YM2183" s="0"/>
      <c r="YN2183" s="0"/>
      <c r="YO2183" s="0"/>
      <c r="YP2183" s="0"/>
      <c r="YQ2183" s="0"/>
      <c r="YR2183" s="0"/>
      <c r="YS2183" s="0"/>
      <c r="YT2183" s="0"/>
      <c r="YU2183" s="0"/>
      <c r="YV2183" s="0"/>
      <c r="YW2183" s="0"/>
      <c r="YX2183" s="0"/>
      <c r="YY2183" s="0"/>
      <c r="YZ2183" s="0"/>
      <c r="ZA2183" s="0"/>
      <c r="ZB2183" s="0"/>
      <c r="ZC2183" s="0"/>
      <c r="ZD2183" s="0"/>
      <c r="ZE2183" s="0"/>
      <c r="ZF2183" s="0"/>
      <c r="ZG2183" s="0"/>
      <c r="ZH2183" s="0"/>
      <c r="ZI2183" s="0"/>
      <c r="ZJ2183" s="0"/>
      <c r="ZK2183" s="0"/>
      <c r="ZL2183" s="0"/>
      <c r="ZM2183" s="0"/>
      <c r="ZN2183" s="0"/>
      <c r="ZO2183" s="0"/>
      <c r="ZP2183" s="0"/>
      <c r="ZQ2183" s="0"/>
      <c r="ZR2183" s="0"/>
      <c r="ZS2183" s="0"/>
      <c r="ZT2183" s="0"/>
      <c r="ZU2183" s="0"/>
      <c r="ZV2183" s="0"/>
      <c r="ZW2183" s="0"/>
      <c r="ZX2183" s="0"/>
      <c r="ZY2183" s="0"/>
      <c r="ZZ2183" s="0"/>
      <c r="AAA2183" s="0"/>
      <c r="AAB2183" s="0"/>
      <c r="AAC2183" s="0"/>
      <c r="AAD2183" s="0"/>
      <c r="AAE2183" s="0"/>
      <c r="AAF2183" s="0"/>
      <c r="AAG2183" s="0"/>
      <c r="AAH2183" s="0"/>
      <c r="AAI2183" s="0"/>
      <c r="AAJ2183" s="0"/>
      <c r="AAK2183" s="0"/>
      <c r="AAL2183" s="0"/>
      <c r="AAM2183" s="0"/>
      <c r="AAN2183" s="0"/>
      <c r="AAO2183" s="0"/>
      <c r="AAP2183" s="0"/>
      <c r="AAQ2183" s="0"/>
      <c r="AAR2183" s="0"/>
      <c r="AAS2183" s="0"/>
      <c r="AAT2183" s="0"/>
      <c r="AAU2183" s="0"/>
      <c r="AAV2183" s="0"/>
      <c r="AAW2183" s="0"/>
      <c r="AAX2183" s="0"/>
      <c r="AAY2183" s="0"/>
      <c r="AAZ2183" s="0"/>
      <c r="ABA2183" s="0"/>
      <c r="ABB2183" s="0"/>
      <c r="ABC2183" s="0"/>
      <c r="ABD2183" s="0"/>
      <c r="ABE2183" s="0"/>
      <c r="ABF2183" s="0"/>
      <c r="ABG2183" s="0"/>
      <c r="ABH2183" s="0"/>
      <c r="ABI2183" s="0"/>
      <c r="ABJ2183" s="0"/>
      <c r="ABK2183" s="0"/>
      <c r="ABL2183" s="0"/>
      <c r="ABM2183" s="0"/>
      <c r="ABN2183" s="0"/>
      <c r="ABO2183" s="0"/>
      <c r="ABP2183" s="0"/>
      <c r="ABQ2183" s="0"/>
      <c r="ABR2183" s="0"/>
      <c r="ABS2183" s="0"/>
      <c r="ABT2183" s="0"/>
      <c r="ABU2183" s="0"/>
      <c r="ABV2183" s="0"/>
      <c r="ABW2183" s="0"/>
      <c r="ABX2183" s="0"/>
      <c r="ABY2183" s="0"/>
      <c r="ABZ2183" s="0"/>
      <c r="ACA2183" s="0"/>
      <c r="ACB2183" s="0"/>
      <c r="ACC2183" s="0"/>
      <c r="ACD2183" s="0"/>
      <c r="ACE2183" s="0"/>
      <c r="ACF2183" s="0"/>
      <c r="ACG2183" s="0"/>
      <c r="ACH2183" s="0"/>
      <c r="ACI2183" s="0"/>
      <c r="ACJ2183" s="0"/>
      <c r="ACK2183" s="0"/>
      <c r="ACL2183" s="0"/>
      <c r="ACM2183" s="0"/>
      <c r="ACN2183" s="0"/>
      <c r="ACO2183" s="0"/>
      <c r="ACP2183" s="0"/>
      <c r="ACQ2183" s="0"/>
      <c r="ACR2183" s="0"/>
      <c r="ACS2183" s="0"/>
      <c r="ACT2183" s="0"/>
      <c r="ACU2183" s="0"/>
      <c r="ACV2183" s="0"/>
      <c r="ACW2183" s="0"/>
      <c r="ACX2183" s="0"/>
      <c r="ACY2183" s="0"/>
      <c r="ACZ2183" s="0"/>
      <c r="ADA2183" s="0"/>
      <c r="ADB2183" s="0"/>
      <c r="ADC2183" s="0"/>
      <c r="ADD2183" s="0"/>
      <c r="ADE2183" s="0"/>
      <c r="ADF2183" s="0"/>
      <c r="ADG2183" s="0"/>
      <c r="ADH2183" s="0"/>
      <c r="ADI2183" s="0"/>
      <c r="ADJ2183" s="0"/>
      <c r="ADK2183" s="0"/>
      <c r="ADL2183" s="0"/>
      <c r="ADM2183" s="0"/>
      <c r="ADN2183" s="0"/>
      <c r="ADO2183" s="0"/>
      <c r="ADP2183" s="0"/>
      <c r="ADQ2183" s="0"/>
      <c r="ADR2183" s="0"/>
      <c r="ADS2183" s="0"/>
      <c r="ADT2183" s="0"/>
      <c r="ADU2183" s="0"/>
      <c r="ADV2183" s="0"/>
      <c r="ADW2183" s="0"/>
      <c r="ADX2183" s="0"/>
      <c r="ADY2183" s="0"/>
      <c r="ADZ2183" s="0"/>
      <c r="AEA2183" s="0"/>
      <c r="AEB2183" s="0"/>
      <c r="AEC2183" s="0"/>
      <c r="AED2183" s="0"/>
      <c r="AEE2183" s="0"/>
      <c r="AEF2183" s="0"/>
      <c r="AEG2183" s="0"/>
      <c r="AEH2183" s="0"/>
      <c r="AEI2183" s="0"/>
      <c r="AEJ2183" s="0"/>
      <c r="AEK2183" s="0"/>
      <c r="AEL2183" s="0"/>
      <c r="AEM2183" s="0"/>
      <c r="AEN2183" s="0"/>
      <c r="AEO2183" s="0"/>
      <c r="AEP2183" s="0"/>
      <c r="AEQ2183" s="0"/>
      <c r="AER2183" s="0"/>
      <c r="AES2183" s="0"/>
      <c r="AET2183" s="0"/>
      <c r="AEU2183" s="0"/>
      <c r="AEV2183" s="0"/>
      <c r="AEW2183" s="0"/>
      <c r="AEX2183" s="0"/>
      <c r="AEY2183" s="0"/>
      <c r="AEZ2183" s="0"/>
      <c r="AFA2183" s="0"/>
      <c r="AFB2183" s="0"/>
      <c r="AFC2183" s="0"/>
      <c r="AFD2183" s="0"/>
      <c r="AFE2183" s="0"/>
      <c r="AFF2183" s="0"/>
      <c r="AFG2183" s="0"/>
      <c r="AFH2183" s="0"/>
      <c r="AFI2183" s="0"/>
      <c r="AFJ2183" s="0"/>
      <c r="AFK2183" s="0"/>
      <c r="AFL2183" s="0"/>
      <c r="AFM2183" s="0"/>
      <c r="AFN2183" s="0"/>
      <c r="AFO2183" s="0"/>
      <c r="AFP2183" s="0"/>
      <c r="AFQ2183" s="0"/>
      <c r="AFR2183" s="0"/>
      <c r="AFS2183" s="0"/>
      <c r="AFT2183" s="0"/>
      <c r="AFU2183" s="0"/>
      <c r="AFV2183" s="0"/>
      <c r="AFW2183" s="0"/>
      <c r="AFX2183" s="0"/>
      <c r="AFY2183" s="0"/>
      <c r="AFZ2183" s="0"/>
      <c r="AGA2183" s="0"/>
      <c r="AGB2183" s="0"/>
      <c r="AGC2183" s="0"/>
      <c r="AGD2183" s="0"/>
      <c r="AGE2183" s="0"/>
      <c r="AGF2183" s="0"/>
      <c r="AGG2183" s="0"/>
      <c r="AGH2183" s="0"/>
      <c r="AGI2183" s="0"/>
      <c r="AGJ2183" s="0"/>
      <c r="AGK2183" s="0"/>
      <c r="AGL2183" s="0"/>
      <c r="AGM2183" s="0"/>
      <c r="AGN2183" s="0"/>
      <c r="AGO2183" s="0"/>
      <c r="AGP2183" s="0"/>
      <c r="AGQ2183" s="0"/>
      <c r="AGR2183" s="0"/>
      <c r="AGS2183" s="0"/>
      <c r="AGT2183" s="0"/>
      <c r="AGU2183" s="0"/>
      <c r="AGV2183" s="0"/>
      <c r="AGW2183" s="0"/>
      <c r="AGX2183" s="0"/>
      <c r="AGY2183" s="0"/>
      <c r="AGZ2183" s="0"/>
      <c r="AHA2183" s="0"/>
      <c r="AHB2183" s="0"/>
      <c r="AHC2183" s="0"/>
      <c r="AHD2183" s="0"/>
      <c r="AHE2183" s="0"/>
      <c r="AHF2183" s="0"/>
      <c r="AHG2183" s="0"/>
      <c r="AHH2183" s="0"/>
      <c r="AHI2183" s="0"/>
      <c r="AHJ2183" s="0"/>
      <c r="AHK2183" s="0"/>
      <c r="AHL2183" s="0"/>
      <c r="AHM2183" s="0"/>
      <c r="AHN2183" s="0"/>
      <c r="AHO2183" s="0"/>
      <c r="AHP2183" s="0"/>
      <c r="AHQ2183" s="0"/>
      <c r="AHR2183" s="0"/>
      <c r="AHS2183" s="0"/>
      <c r="AHT2183" s="0"/>
      <c r="AHU2183" s="0"/>
      <c r="AHV2183" s="0"/>
      <c r="AHW2183" s="0"/>
      <c r="AHX2183" s="0"/>
      <c r="AHY2183" s="0"/>
      <c r="AHZ2183" s="0"/>
      <c r="AIA2183" s="0"/>
      <c r="AIB2183" s="0"/>
      <c r="AIC2183" s="0"/>
      <c r="AID2183" s="0"/>
      <c r="AIE2183" s="0"/>
      <c r="AIF2183" s="0"/>
      <c r="AIG2183" s="0"/>
      <c r="AIH2183" s="0"/>
      <c r="AII2183" s="0"/>
      <c r="AIJ2183" s="0"/>
      <c r="AIK2183" s="0"/>
      <c r="AIL2183" s="0"/>
      <c r="AIM2183" s="0"/>
      <c r="AIN2183" s="0"/>
      <c r="AIO2183" s="0"/>
      <c r="AIP2183" s="0"/>
      <c r="AIQ2183" s="0"/>
      <c r="AIR2183" s="0"/>
      <c r="AIS2183" s="0"/>
      <c r="AIT2183" s="0"/>
      <c r="AIU2183" s="0"/>
      <c r="AIV2183" s="0"/>
      <c r="AIW2183" s="0"/>
      <c r="AIX2183" s="0"/>
      <c r="AIY2183" s="0"/>
      <c r="AIZ2183" s="0"/>
      <c r="AJA2183" s="0"/>
      <c r="AJB2183" s="0"/>
      <c r="AJC2183" s="0"/>
      <c r="AJD2183" s="0"/>
      <c r="AJE2183" s="0"/>
      <c r="AJF2183" s="0"/>
      <c r="AJG2183" s="0"/>
      <c r="AJH2183" s="0"/>
      <c r="AJI2183" s="0"/>
      <c r="AJJ2183" s="0"/>
      <c r="AJK2183" s="0"/>
      <c r="AJL2183" s="0"/>
      <c r="AJM2183" s="0"/>
      <c r="AJN2183" s="0"/>
      <c r="AJO2183" s="0"/>
      <c r="AJP2183" s="0"/>
      <c r="AJQ2183" s="0"/>
      <c r="AJR2183" s="0"/>
      <c r="AJS2183" s="0"/>
      <c r="AJT2183" s="0"/>
      <c r="AJU2183" s="0"/>
      <c r="AJV2183" s="0"/>
      <c r="AJW2183" s="0"/>
      <c r="AJX2183" s="0"/>
      <c r="AJY2183" s="0"/>
      <c r="AJZ2183" s="0"/>
      <c r="AKA2183" s="0"/>
      <c r="AKB2183" s="0"/>
      <c r="AKC2183" s="0"/>
      <c r="AKD2183" s="0"/>
      <c r="AKE2183" s="0"/>
      <c r="AKF2183" s="0"/>
      <c r="AKG2183" s="0"/>
      <c r="AKH2183" s="0"/>
      <c r="AKI2183" s="0"/>
      <c r="AKJ2183" s="0"/>
      <c r="AKK2183" s="0"/>
      <c r="AKL2183" s="0"/>
      <c r="AKM2183" s="0"/>
      <c r="AKN2183" s="0"/>
      <c r="AKO2183" s="0"/>
      <c r="AKP2183" s="0"/>
      <c r="AKQ2183" s="0"/>
      <c r="AKR2183" s="0"/>
      <c r="AKS2183" s="0"/>
      <c r="AKT2183" s="0"/>
      <c r="AKU2183" s="0"/>
      <c r="AKV2183" s="0"/>
      <c r="AKW2183" s="0"/>
      <c r="AKX2183" s="0"/>
      <c r="AKY2183" s="0"/>
      <c r="AKZ2183" s="0"/>
      <c r="ALA2183" s="0"/>
      <c r="ALB2183" s="0"/>
      <c r="ALC2183" s="0"/>
      <c r="ALD2183" s="0"/>
      <c r="ALE2183" s="0"/>
      <c r="ALF2183" s="0"/>
      <c r="ALG2183" s="0"/>
      <c r="ALH2183" s="0"/>
      <c r="ALI2183" s="0"/>
      <c r="ALJ2183" s="0"/>
      <c r="ALK2183" s="0"/>
      <c r="ALL2183" s="0"/>
      <c r="ALM2183" s="0"/>
      <c r="ALN2183" s="0"/>
      <c r="ALO2183" s="0"/>
      <c r="ALP2183" s="0"/>
      <c r="ALQ2183" s="0"/>
      <c r="ALR2183" s="0"/>
      <c r="ALS2183" s="0"/>
      <c r="ALT2183" s="0"/>
      <c r="ALU2183" s="0"/>
      <c r="ALV2183" s="0"/>
      <c r="ALW2183" s="0"/>
      <c r="ALX2183" s="0"/>
      <c r="ALY2183" s="0"/>
      <c r="ALZ2183" s="0"/>
      <c r="AMA2183" s="0"/>
      <c r="AMB2183" s="0"/>
      <c r="AMC2183" s="0"/>
      <c r="AMD2183" s="0"/>
      <c r="AME2183" s="0"/>
      <c r="AMF2183" s="0"/>
      <c r="AMG2183" s="0"/>
      <c r="AMH2183" s="0"/>
      <c r="AMI2183" s="0"/>
      <c r="AMJ2183" s="0"/>
    </row>
    <row r="2184" customFormat="false" ht="13.8" hidden="false" customHeight="false" outlineLevel="0" collapsed="false">
      <c r="A2184" s="38" t="s">
        <v>52</v>
      </c>
      <c r="B2184" s="39" t="s">
        <v>5048</v>
      </c>
      <c r="C2184" s="40" t="s">
        <v>3606</v>
      </c>
      <c r="D2184" s="40"/>
      <c r="E2184" s="40" t="s">
        <v>2773</v>
      </c>
      <c r="F2184" s="38" t="n">
        <v>2015</v>
      </c>
      <c r="G2184" s="31" t="s">
        <v>5049</v>
      </c>
      <c r="H2184" s="13"/>
      <c r="I2184" s="13"/>
      <c r="J2184" s="13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  <c r="AP2184" s="13"/>
      <c r="AQ2184" s="13"/>
      <c r="AR2184" s="13"/>
      <c r="AS2184" s="13"/>
      <c r="AT2184" s="13"/>
      <c r="AU2184" s="13"/>
      <c r="AV2184" s="0"/>
      <c r="AW2184" s="0"/>
      <c r="AX2184" s="0"/>
      <c r="AY2184" s="0"/>
      <c r="AZ2184" s="0"/>
      <c r="BA2184" s="0"/>
      <c r="BB2184" s="0"/>
      <c r="BC2184" s="0"/>
      <c r="BD2184" s="0"/>
      <c r="BE2184" s="0"/>
      <c r="BF2184" s="0"/>
      <c r="BG2184" s="0"/>
      <c r="BH2184" s="0"/>
      <c r="BI2184" s="0"/>
      <c r="BJ2184" s="0"/>
      <c r="BK2184" s="0"/>
      <c r="BL2184" s="0"/>
      <c r="BM2184" s="0"/>
      <c r="BN2184" s="0"/>
      <c r="BO2184" s="0"/>
      <c r="BP2184" s="0"/>
      <c r="BQ2184" s="0"/>
      <c r="BR2184" s="0"/>
      <c r="BS2184" s="0"/>
      <c r="BT2184" s="0"/>
      <c r="BU2184" s="0"/>
      <c r="BV2184" s="0"/>
      <c r="BW2184" s="0"/>
      <c r="BX2184" s="0"/>
      <c r="BY2184" s="0"/>
      <c r="BZ2184" s="0"/>
      <c r="CA2184" s="0"/>
      <c r="CB2184" s="0"/>
      <c r="CC2184" s="0"/>
      <c r="CD2184" s="0"/>
      <c r="CE2184" s="0"/>
      <c r="CF2184" s="0"/>
      <c r="CG2184" s="0"/>
      <c r="CH2184" s="0"/>
      <c r="CI2184" s="0"/>
      <c r="CJ2184" s="0"/>
      <c r="CK2184" s="0"/>
      <c r="CL2184" s="0"/>
      <c r="CM2184" s="0"/>
      <c r="CN2184" s="0"/>
      <c r="CO2184" s="0"/>
      <c r="CP2184" s="0"/>
      <c r="CQ2184" s="0"/>
      <c r="CR2184" s="0"/>
      <c r="CS2184" s="0"/>
      <c r="CT2184" s="0"/>
      <c r="CU2184" s="0"/>
      <c r="CV2184" s="0"/>
      <c r="CW2184" s="0"/>
      <c r="CX2184" s="0"/>
      <c r="CY2184" s="0"/>
      <c r="CZ2184" s="0"/>
      <c r="DA2184" s="0"/>
      <c r="DB2184" s="0"/>
      <c r="DC2184" s="0"/>
      <c r="DD2184" s="0"/>
      <c r="DE2184" s="0"/>
      <c r="DF2184" s="0"/>
      <c r="DG2184" s="0"/>
      <c r="DH2184" s="0"/>
      <c r="DI2184" s="0"/>
      <c r="DJ2184" s="0"/>
      <c r="DK2184" s="0"/>
      <c r="DL2184" s="0"/>
      <c r="DM2184" s="0"/>
      <c r="DN2184" s="0"/>
      <c r="DO2184" s="0"/>
      <c r="DP2184" s="0"/>
      <c r="DQ2184" s="0"/>
      <c r="DR2184" s="0"/>
      <c r="DS2184" s="0"/>
      <c r="DT2184" s="0"/>
      <c r="DU2184" s="0"/>
      <c r="DV2184" s="0"/>
      <c r="DW2184" s="0"/>
      <c r="DX2184" s="0"/>
      <c r="DY2184" s="0"/>
      <c r="DZ2184" s="0"/>
      <c r="EA2184" s="0"/>
      <c r="EB2184" s="0"/>
      <c r="EC2184" s="0"/>
      <c r="ED2184" s="0"/>
      <c r="EE2184" s="0"/>
      <c r="EF2184" s="0"/>
      <c r="EG2184" s="0"/>
      <c r="EH2184" s="0"/>
      <c r="EI2184" s="0"/>
      <c r="EJ2184" s="0"/>
      <c r="EK2184" s="0"/>
      <c r="EL2184" s="0"/>
      <c r="EM2184" s="0"/>
      <c r="EN2184" s="0"/>
      <c r="EO2184" s="0"/>
      <c r="EP2184" s="0"/>
      <c r="EQ2184" s="0"/>
      <c r="ER2184" s="0"/>
      <c r="ES2184" s="0"/>
      <c r="ET2184" s="0"/>
      <c r="EU2184" s="0"/>
      <c r="EV2184" s="0"/>
      <c r="EW2184" s="0"/>
      <c r="EX2184" s="0"/>
      <c r="EY2184" s="0"/>
      <c r="EZ2184" s="0"/>
      <c r="FA2184" s="0"/>
      <c r="FB2184" s="0"/>
      <c r="FC2184" s="0"/>
      <c r="FD2184" s="0"/>
      <c r="FE2184" s="0"/>
      <c r="FF2184" s="0"/>
      <c r="FG2184" s="0"/>
      <c r="FH2184" s="0"/>
      <c r="FI2184" s="0"/>
      <c r="FJ2184" s="0"/>
      <c r="FK2184" s="0"/>
      <c r="FL2184" s="0"/>
      <c r="FM2184" s="0"/>
      <c r="FN2184" s="0"/>
      <c r="FO2184" s="0"/>
      <c r="FP2184" s="0"/>
      <c r="FQ2184" s="0"/>
      <c r="FR2184" s="0"/>
      <c r="FS2184" s="0"/>
      <c r="FT2184" s="0"/>
      <c r="FU2184" s="0"/>
      <c r="FV2184" s="0"/>
      <c r="FW2184" s="0"/>
      <c r="FX2184" s="0"/>
      <c r="FY2184" s="0"/>
      <c r="FZ2184" s="0"/>
      <c r="GA2184" s="0"/>
      <c r="GB2184" s="0"/>
      <c r="GC2184" s="0"/>
      <c r="GD2184" s="0"/>
      <c r="GE2184" s="0"/>
      <c r="GF2184" s="0"/>
      <c r="GG2184" s="0"/>
      <c r="GH2184" s="0"/>
      <c r="GI2184" s="0"/>
      <c r="GJ2184" s="0"/>
      <c r="GK2184" s="0"/>
      <c r="GL2184" s="0"/>
      <c r="GM2184" s="0"/>
      <c r="GN2184" s="0"/>
      <c r="GO2184" s="0"/>
      <c r="GP2184" s="0"/>
      <c r="GQ2184" s="0"/>
      <c r="GR2184" s="0"/>
      <c r="GS2184" s="0"/>
      <c r="GT2184" s="0"/>
      <c r="GU2184" s="0"/>
      <c r="GV2184" s="0"/>
      <c r="GW2184" s="0"/>
      <c r="GX2184" s="0"/>
      <c r="GY2184" s="0"/>
      <c r="GZ2184" s="0"/>
      <c r="HA2184" s="0"/>
      <c r="HB2184" s="0"/>
      <c r="HC2184" s="0"/>
      <c r="HD2184" s="0"/>
      <c r="HE2184" s="0"/>
      <c r="HF2184" s="0"/>
      <c r="HG2184" s="0"/>
      <c r="HH2184" s="0"/>
      <c r="HI2184" s="0"/>
      <c r="HJ2184" s="0"/>
      <c r="HK2184" s="0"/>
      <c r="HL2184" s="0"/>
      <c r="HM2184" s="0"/>
      <c r="HN2184" s="0"/>
      <c r="HO2184" s="0"/>
      <c r="HP2184" s="0"/>
      <c r="HQ2184" s="0"/>
      <c r="HR2184" s="0"/>
      <c r="HS2184" s="0"/>
      <c r="HT2184" s="0"/>
      <c r="HU2184" s="0"/>
      <c r="HV2184" s="0"/>
      <c r="HW2184" s="0"/>
      <c r="HX2184" s="0"/>
      <c r="HY2184" s="0"/>
      <c r="HZ2184" s="0"/>
      <c r="IA2184" s="0"/>
      <c r="IB2184" s="0"/>
      <c r="IC2184" s="0"/>
      <c r="ID2184" s="0"/>
      <c r="IE2184" s="0"/>
      <c r="IF2184" s="0"/>
      <c r="IG2184" s="0"/>
      <c r="IH2184" s="0"/>
      <c r="II2184" s="0"/>
      <c r="IJ2184" s="0"/>
      <c r="IK2184" s="0"/>
      <c r="IL2184" s="0"/>
      <c r="IM2184" s="0"/>
      <c r="IN2184" s="0"/>
      <c r="IO2184" s="0"/>
      <c r="IP2184" s="0"/>
      <c r="IQ2184" s="0"/>
      <c r="IR2184" s="0"/>
      <c r="IS2184" s="0"/>
      <c r="IT2184" s="0"/>
      <c r="IU2184" s="0"/>
      <c r="IV2184" s="0"/>
      <c r="IW2184" s="0"/>
      <c r="IX2184" s="0"/>
      <c r="IY2184" s="0"/>
      <c r="IZ2184" s="0"/>
      <c r="JA2184" s="0"/>
      <c r="JB2184" s="0"/>
      <c r="JC2184" s="0"/>
      <c r="JD2184" s="0"/>
      <c r="JE2184" s="0"/>
      <c r="JF2184" s="0"/>
      <c r="JG2184" s="0"/>
      <c r="JH2184" s="0"/>
      <c r="JI2184" s="0"/>
      <c r="JJ2184" s="0"/>
      <c r="JK2184" s="0"/>
      <c r="JL2184" s="0"/>
      <c r="JM2184" s="0"/>
      <c r="JN2184" s="0"/>
      <c r="JO2184" s="0"/>
      <c r="JP2184" s="0"/>
      <c r="JQ2184" s="0"/>
      <c r="JR2184" s="0"/>
      <c r="JS2184" s="0"/>
      <c r="JT2184" s="0"/>
      <c r="JU2184" s="0"/>
      <c r="JV2184" s="0"/>
      <c r="JW2184" s="0"/>
      <c r="JX2184" s="0"/>
      <c r="JY2184" s="0"/>
      <c r="JZ2184" s="0"/>
      <c r="KA2184" s="0"/>
      <c r="KB2184" s="0"/>
      <c r="KC2184" s="0"/>
      <c r="KD2184" s="0"/>
      <c r="KE2184" s="0"/>
      <c r="KF2184" s="0"/>
      <c r="KG2184" s="0"/>
      <c r="KH2184" s="0"/>
      <c r="KI2184" s="0"/>
      <c r="KJ2184" s="0"/>
      <c r="KK2184" s="0"/>
      <c r="KL2184" s="0"/>
      <c r="KM2184" s="0"/>
      <c r="KN2184" s="0"/>
      <c r="KO2184" s="0"/>
      <c r="KP2184" s="0"/>
      <c r="KQ2184" s="0"/>
      <c r="KR2184" s="0"/>
      <c r="KS2184" s="0"/>
      <c r="KT2184" s="0"/>
      <c r="KU2184" s="0"/>
      <c r="KV2184" s="0"/>
      <c r="KW2184" s="0"/>
      <c r="KX2184" s="0"/>
      <c r="KY2184" s="0"/>
      <c r="KZ2184" s="0"/>
      <c r="LA2184" s="0"/>
      <c r="LB2184" s="0"/>
      <c r="LC2184" s="0"/>
      <c r="LD2184" s="0"/>
      <c r="LE2184" s="0"/>
      <c r="LF2184" s="0"/>
      <c r="LG2184" s="0"/>
      <c r="LH2184" s="0"/>
      <c r="LI2184" s="0"/>
      <c r="LJ2184" s="0"/>
      <c r="LK2184" s="0"/>
      <c r="LL2184" s="0"/>
      <c r="LM2184" s="0"/>
      <c r="LN2184" s="0"/>
      <c r="LO2184" s="0"/>
      <c r="LP2184" s="0"/>
      <c r="LQ2184" s="0"/>
      <c r="LR2184" s="0"/>
      <c r="LS2184" s="0"/>
      <c r="LT2184" s="0"/>
      <c r="LU2184" s="0"/>
      <c r="LV2184" s="0"/>
      <c r="LW2184" s="0"/>
      <c r="LX2184" s="0"/>
      <c r="LY2184" s="0"/>
      <c r="LZ2184" s="0"/>
      <c r="MA2184" s="0"/>
      <c r="MB2184" s="0"/>
      <c r="MC2184" s="0"/>
      <c r="MD2184" s="0"/>
      <c r="ME2184" s="0"/>
      <c r="MF2184" s="0"/>
      <c r="MG2184" s="0"/>
      <c r="MH2184" s="0"/>
      <c r="MI2184" s="0"/>
      <c r="MJ2184" s="0"/>
      <c r="MK2184" s="0"/>
      <c r="ML2184" s="0"/>
      <c r="MM2184" s="0"/>
      <c r="MN2184" s="0"/>
      <c r="MO2184" s="0"/>
      <c r="MP2184" s="0"/>
      <c r="MQ2184" s="0"/>
      <c r="MR2184" s="0"/>
      <c r="MS2184" s="0"/>
      <c r="MT2184" s="0"/>
      <c r="MU2184" s="0"/>
      <c r="MV2184" s="0"/>
      <c r="MW2184" s="0"/>
      <c r="MX2184" s="0"/>
      <c r="MY2184" s="0"/>
      <c r="MZ2184" s="0"/>
      <c r="NA2184" s="0"/>
      <c r="NB2184" s="0"/>
      <c r="NC2184" s="0"/>
      <c r="ND2184" s="0"/>
      <c r="NE2184" s="0"/>
      <c r="NF2184" s="0"/>
      <c r="NG2184" s="0"/>
      <c r="NH2184" s="0"/>
      <c r="NI2184" s="0"/>
      <c r="NJ2184" s="0"/>
      <c r="NK2184" s="0"/>
      <c r="NL2184" s="0"/>
      <c r="NM2184" s="0"/>
      <c r="NN2184" s="0"/>
      <c r="NO2184" s="0"/>
      <c r="NP2184" s="0"/>
      <c r="NQ2184" s="0"/>
      <c r="NR2184" s="0"/>
      <c r="NS2184" s="0"/>
      <c r="NT2184" s="0"/>
      <c r="NU2184" s="0"/>
      <c r="NV2184" s="0"/>
      <c r="NW2184" s="0"/>
      <c r="NX2184" s="0"/>
      <c r="NY2184" s="0"/>
      <c r="NZ2184" s="0"/>
      <c r="OA2184" s="0"/>
      <c r="OB2184" s="0"/>
      <c r="OC2184" s="0"/>
      <c r="OD2184" s="0"/>
      <c r="OE2184" s="0"/>
      <c r="OF2184" s="0"/>
      <c r="OG2184" s="0"/>
      <c r="OH2184" s="0"/>
      <c r="OI2184" s="0"/>
      <c r="OJ2184" s="0"/>
      <c r="OK2184" s="0"/>
      <c r="OL2184" s="0"/>
      <c r="OM2184" s="0"/>
      <c r="ON2184" s="0"/>
      <c r="OO2184" s="0"/>
      <c r="OP2184" s="0"/>
      <c r="OQ2184" s="0"/>
      <c r="OR2184" s="0"/>
      <c r="OS2184" s="0"/>
      <c r="OT2184" s="0"/>
      <c r="OU2184" s="0"/>
      <c r="OV2184" s="0"/>
      <c r="OW2184" s="0"/>
      <c r="OX2184" s="0"/>
      <c r="OY2184" s="0"/>
      <c r="OZ2184" s="0"/>
      <c r="PA2184" s="0"/>
      <c r="PB2184" s="0"/>
      <c r="PC2184" s="0"/>
      <c r="PD2184" s="0"/>
      <c r="PE2184" s="0"/>
      <c r="PF2184" s="0"/>
      <c r="PG2184" s="0"/>
      <c r="PH2184" s="0"/>
      <c r="PI2184" s="0"/>
      <c r="PJ2184" s="0"/>
      <c r="PK2184" s="0"/>
      <c r="PL2184" s="0"/>
      <c r="PM2184" s="0"/>
      <c r="PN2184" s="0"/>
      <c r="PO2184" s="0"/>
      <c r="PP2184" s="0"/>
      <c r="PQ2184" s="0"/>
      <c r="PR2184" s="0"/>
      <c r="PS2184" s="0"/>
      <c r="PT2184" s="0"/>
      <c r="PU2184" s="0"/>
      <c r="PV2184" s="0"/>
      <c r="PW2184" s="0"/>
      <c r="PX2184" s="0"/>
      <c r="PY2184" s="0"/>
      <c r="PZ2184" s="0"/>
      <c r="QA2184" s="0"/>
      <c r="QB2184" s="0"/>
      <c r="QC2184" s="0"/>
      <c r="QD2184" s="0"/>
      <c r="QE2184" s="0"/>
      <c r="QF2184" s="0"/>
      <c r="QG2184" s="0"/>
      <c r="QH2184" s="0"/>
      <c r="QI2184" s="0"/>
      <c r="QJ2184" s="0"/>
      <c r="QK2184" s="0"/>
      <c r="QL2184" s="0"/>
      <c r="QM2184" s="0"/>
      <c r="QN2184" s="0"/>
      <c r="QO2184" s="0"/>
      <c r="QP2184" s="0"/>
      <c r="QQ2184" s="0"/>
      <c r="QR2184" s="0"/>
      <c r="QS2184" s="0"/>
      <c r="QT2184" s="0"/>
      <c r="QU2184" s="0"/>
      <c r="QV2184" s="0"/>
      <c r="QW2184" s="0"/>
      <c r="QX2184" s="0"/>
      <c r="QY2184" s="0"/>
      <c r="QZ2184" s="0"/>
      <c r="RA2184" s="0"/>
      <c r="RB2184" s="0"/>
      <c r="RC2184" s="0"/>
      <c r="RD2184" s="0"/>
      <c r="RE2184" s="0"/>
      <c r="RF2184" s="0"/>
      <c r="RG2184" s="0"/>
      <c r="RH2184" s="0"/>
      <c r="RI2184" s="0"/>
      <c r="RJ2184" s="0"/>
      <c r="RK2184" s="0"/>
      <c r="RL2184" s="0"/>
      <c r="RM2184" s="0"/>
      <c r="RN2184" s="0"/>
      <c r="RO2184" s="0"/>
      <c r="RP2184" s="0"/>
      <c r="RQ2184" s="0"/>
      <c r="RR2184" s="0"/>
      <c r="RS2184" s="0"/>
      <c r="RT2184" s="0"/>
      <c r="RU2184" s="0"/>
      <c r="RV2184" s="0"/>
      <c r="RW2184" s="0"/>
      <c r="RX2184" s="0"/>
      <c r="RY2184" s="0"/>
      <c r="RZ2184" s="0"/>
      <c r="SA2184" s="0"/>
      <c r="SB2184" s="0"/>
      <c r="SC2184" s="0"/>
      <c r="SD2184" s="0"/>
      <c r="SE2184" s="0"/>
      <c r="SF2184" s="0"/>
      <c r="SG2184" s="0"/>
      <c r="SH2184" s="0"/>
      <c r="SI2184" s="0"/>
      <c r="SJ2184" s="0"/>
      <c r="SK2184" s="0"/>
      <c r="SL2184" s="0"/>
      <c r="SM2184" s="0"/>
      <c r="SN2184" s="0"/>
      <c r="SO2184" s="0"/>
      <c r="SP2184" s="0"/>
      <c r="SQ2184" s="0"/>
      <c r="SR2184" s="0"/>
      <c r="SS2184" s="0"/>
      <c r="ST2184" s="0"/>
      <c r="SU2184" s="0"/>
      <c r="SV2184" s="0"/>
      <c r="SW2184" s="0"/>
      <c r="SX2184" s="0"/>
      <c r="SY2184" s="0"/>
      <c r="SZ2184" s="0"/>
      <c r="TA2184" s="0"/>
      <c r="TB2184" s="0"/>
      <c r="TC2184" s="0"/>
      <c r="TD2184" s="0"/>
      <c r="TE2184" s="0"/>
      <c r="TF2184" s="0"/>
      <c r="TG2184" s="0"/>
      <c r="TH2184" s="0"/>
      <c r="TI2184" s="0"/>
      <c r="TJ2184" s="0"/>
      <c r="TK2184" s="0"/>
      <c r="TL2184" s="0"/>
      <c r="TM2184" s="0"/>
      <c r="TN2184" s="0"/>
      <c r="TO2184" s="0"/>
      <c r="TP2184" s="0"/>
      <c r="TQ2184" s="0"/>
      <c r="TR2184" s="0"/>
      <c r="TS2184" s="0"/>
      <c r="TT2184" s="0"/>
      <c r="TU2184" s="0"/>
      <c r="TV2184" s="0"/>
      <c r="TW2184" s="0"/>
      <c r="TX2184" s="0"/>
      <c r="TY2184" s="0"/>
      <c r="TZ2184" s="0"/>
      <c r="UA2184" s="0"/>
      <c r="UB2184" s="0"/>
      <c r="UC2184" s="0"/>
      <c r="UD2184" s="0"/>
      <c r="UE2184" s="0"/>
      <c r="UF2184" s="0"/>
      <c r="UG2184" s="0"/>
      <c r="UH2184" s="0"/>
      <c r="UI2184" s="0"/>
      <c r="UJ2184" s="0"/>
      <c r="UK2184" s="0"/>
      <c r="UL2184" s="0"/>
      <c r="UM2184" s="0"/>
      <c r="UN2184" s="0"/>
      <c r="UO2184" s="0"/>
      <c r="UP2184" s="0"/>
      <c r="UQ2184" s="0"/>
      <c r="UR2184" s="0"/>
      <c r="US2184" s="0"/>
      <c r="UT2184" s="0"/>
      <c r="UU2184" s="0"/>
      <c r="UV2184" s="0"/>
      <c r="UW2184" s="0"/>
      <c r="UX2184" s="0"/>
      <c r="UY2184" s="0"/>
      <c r="UZ2184" s="0"/>
      <c r="VA2184" s="0"/>
      <c r="VB2184" s="0"/>
      <c r="VC2184" s="0"/>
      <c r="VD2184" s="0"/>
      <c r="VE2184" s="0"/>
      <c r="VF2184" s="0"/>
      <c r="VG2184" s="0"/>
      <c r="VH2184" s="0"/>
      <c r="VI2184" s="0"/>
      <c r="VJ2184" s="0"/>
      <c r="VK2184" s="0"/>
      <c r="VL2184" s="0"/>
      <c r="VM2184" s="0"/>
      <c r="VN2184" s="0"/>
      <c r="VO2184" s="0"/>
      <c r="VP2184" s="0"/>
      <c r="VQ2184" s="0"/>
      <c r="VR2184" s="0"/>
      <c r="VS2184" s="0"/>
      <c r="VT2184" s="0"/>
      <c r="VU2184" s="0"/>
      <c r="VV2184" s="0"/>
      <c r="VW2184" s="0"/>
      <c r="VX2184" s="0"/>
      <c r="VY2184" s="0"/>
      <c r="VZ2184" s="0"/>
      <c r="WA2184" s="0"/>
      <c r="WB2184" s="0"/>
      <c r="WC2184" s="0"/>
      <c r="WD2184" s="0"/>
      <c r="WE2184" s="0"/>
      <c r="WF2184" s="0"/>
      <c r="WG2184" s="0"/>
      <c r="WH2184" s="0"/>
      <c r="WI2184" s="0"/>
      <c r="WJ2184" s="0"/>
      <c r="WK2184" s="0"/>
      <c r="WL2184" s="0"/>
      <c r="WM2184" s="0"/>
      <c r="WN2184" s="0"/>
      <c r="WO2184" s="0"/>
      <c r="WP2184" s="0"/>
      <c r="WQ2184" s="0"/>
      <c r="WR2184" s="0"/>
      <c r="WS2184" s="0"/>
      <c r="WT2184" s="0"/>
      <c r="WU2184" s="0"/>
      <c r="WV2184" s="0"/>
      <c r="WW2184" s="0"/>
      <c r="WX2184" s="0"/>
      <c r="WY2184" s="0"/>
      <c r="WZ2184" s="0"/>
      <c r="XA2184" s="0"/>
      <c r="XB2184" s="0"/>
      <c r="XC2184" s="0"/>
      <c r="XD2184" s="0"/>
      <c r="XE2184" s="0"/>
      <c r="XF2184" s="0"/>
      <c r="XG2184" s="0"/>
      <c r="XH2184" s="0"/>
      <c r="XI2184" s="0"/>
      <c r="XJ2184" s="0"/>
      <c r="XK2184" s="0"/>
      <c r="XL2184" s="0"/>
      <c r="XM2184" s="0"/>
      <c r="XN2184" s="0"/>
      <c r="XO2184" s="0"/>
      <c r="XP2184" s="0"/>
      <c r="XQ2184" s="0"/>
      <c r="XR2184" s="0"/>
      <c r="XS2184" s="0"/>
      <c r="XT2184" s="0"/>
      <c r="XU2184" s="0"/>
      <c r="XV2184" s="0"/>
      <c r="XW2184" s="0"/>
      <c r="XX2184" s="0"/>
      <c r="XY2184" s="0"/>
      <c r="XZ2184" s="0"/>
      <c r="YA2184" s="0"/>
      <c r="YB2184" s="0"/>
      <c r="YC2184" s="0"/>
      <c r="YD2184" s="0"/>
      <c r="YE2184" s="0"/>
      <c r="YF2184" s="0"/>
      <c r="YG2184" s="0"/>
      <c r="YH2184" s="0"/>
      <c r="YI2184" s="0"/>
      <c r="YJ2184" s="0"/>
      <c r="YK2184" s="0"/>
      <c r="YL2184" s="0"/>
      <c r="YM2184" s="0"/>
      <c r="YN2184" s="0"/>
      <c r="YO2184" s="0"/>
      <c r="YP2184" s="0"/>
      <c r="YQ2184" s="0"/>
      <c r="YR2184" s="0"/>
      <c r="YS2184" s="0"/>
      <c r="YT2184" s="0"/>
      <c r="YU2184" s="0"/>
      <c r="YV2184" s="0"/>
      <c r="YW2184" s="0"/>
      <c r="YX2184" s="0"/>
      <c r="YY2184" s="0"/>
      <c r="YZ2184" s="0"/>
      <c r="ZA2184" s="0"/>
      <c r="ZB2184" s="0"/>
      <c r="ZC2184" s="0"/>
      <c r="ZD2184" s="0"/>
      <c r="ZE2184" s="0"/>
      <c r="ZF2184" s="0"/>
      <c r="ZG2184" s="0"/>
      <c r="ZH2184" s="0"/>
      <c r="ZI2184" s="0"/>
      <c r="ZJ2184" s="0"/>
      <c r="ZK2184" s="0"/>
      <c r="ZL2184" s="0"/>
      <c r="ZM2184" s="0"/>
      <c r="ZN2184" s="0"/>
      <c r="ZO2184" s="0"/>
      <c r="ZP2184" s="0"/>
      <c r="ZQ2184" s="0"/>
      <c r="ZR2184" s="0"/>
      <c r="ZS2184" s="0"/>
      <c r="ZT2184" s="0"/>
      <c r="ZU2184" s="0"/>
      <c r="ZV2184" s="0"/>
      <c r="ZW2184" s="0"/>
      <c r="ZX2184" s="0"/>
      <c r="ZY2184" s="0"/>
      <c r="ZZ2184" s="0"/>
      <c r="AAA2184" s="0"/>
      <c r="AAB2184" s="0"/>
      <c r="AAC2184" s="0"/>
      <c r="AAD2184" s="0"/>
      <c r="AAE2184" s="0"/>
      <c r="AAF2184" s="0"/>
      <c r="AAG2184" s="0"/>
      <c r="AAH2184" s="0"/>
      <c r="AAI2184" s="0"/>
      <c r="AAJ2184" s="0"/>
      <c r="AAK2184" s="0"/>
      <c r="AAL2184" s="0"/>
      <c r="AAM2184" s="0"/>
      <c r="AAN2184" s="0"/>
      <c r="AAO2184" s="0"/>
      <c r="AAP2184" s="0"/>
      <c r="AAQ2184" s="0"/>
      <c r="AAR2184" s="0"/>
      <c r="AAS2184" s="0"/>
      <c r="AAT2184" s="0"/>
      <c r="AAU2184" s="0"/>
      <c r="AAV2184" s="0"/>
      <c r="AAW2184" s="0"/>
      <c r="AAX2184" s="0"/>
      <c r="AAY2184" s="0"/>
      <c r="AAZ2184" s="0"/>
      <c r="ABA2184" s="0"/>
      <c r="ABB2184" s="0"/>
      <c r="ABC2184" s="0"/>
      <c r="ABD2184" s="0"/>
      <c r="ABE2184" s="0"/>
      <c r="ABF2184" s="0"/>
      <c r="ABG2184" s="0"/>
      <c r="ABH2184" s="0"/>
      <c r="ABI2184" s="0"/>
      <c r="ABJ2184" s="0"/>
      <c r="ABK2184" s="0"/>
      <c r="ABL2184" s="0"/>
      <c r="ABM2184" s="0"/>
      <c r="ABN2184" s="0"/>
      <c r="ABO2184" s="0"/>
      <c r="ABP2184" s="0"/>
      <c r="ABQ2184" s="0"/>
      <c r="ABR2184" s="0"/>
      <c r="ABS2184" s="0"/>
      <c r="ABT2184" s="0"/>
      <c r="ABU2184" s="0"/>
      <c r="ABV2184" s="0"/>
      <c r="ABW2184" s="0"/>
      <c r="ABX2184" s="0"/>
      <c r="ABY2184" s="0"/>
      <c r="ABZ2184" s="0"/>
      <c r="ACA2184" s="0"/>
      <c r="ACB2184" s="0"/>
      <c r="ACC2184" s="0"/>
      <c r="ACD2184" s="0"/>
      <c r="ACE2184" s="0"/>
      <c r="ACF2184" s="0"/>
      <c r="ACG2184" s="0"/>
      <c r="ACH2184" s="0"/>
      <c r="ACI2184" s="0"/>
      <c r="ACJ2184" s="0"/>
      <c r="ACK2184" s="0"/>
      <c r="ACL2184" s="0"/>
      <c r="ACM2184" s="0"/>
      <c r="ACN2184" s="0"/>
      <c r="ACO2184" s="0"/>
      <c r="ACP2184" s="0"/>
      <c r="ACQ2184" s="0"/>
      <c r="ACR2184" s="0"/>
      <c r="ACS2184" s="0"/>
      <c r="ACT2184" s="0"/>
      <c r="ACU2184" s="0"/>
      <c r="ACV2184" s="0"/>
      <c r="ACW2184" s="0"/>
      <c r="ACX2184" s="0"/>
      <c r="ACY2184" s="0"/>
      <c r="ACZ2184" s="0"/>
      <c r="ADA2184" s="0"/>
      <c r="ADB2184" s="0"/>
      <c r="ADC2184" s="0"/>
      <c r="ADD2184" s="0"/>
      <c r="ADE2184" s="0"/>
      <c r="ADF2184" s="0"/>
      <c r="ADG2184" s="0"/>
      <c r="ADH2184" s="0"/>
      <c r="ADI2184" s="0"/>
      <c r="ADJ2184" s="0"/>
      <c r="ADK2184" s="0"/>
      <c r="ADL2184" s="0"/>
      <c r="ADM2184" s="0"/>
      <c r="ADN2184" s="0"/>
      <c r="ADO2184" s="0"/>
      <c r="ADP2184" s="0"/>
      <c r="ADQ2184" s="0"/>
      <c r="ADR2184" s="0"/>
      <c r="ADS2184" s="0"/>
      <c r="ADT2184" s="0"/>
      <c r="ADU2184" s="0"/>
      <c r="ADV2184" s="0"/>
      <c r="ADW2184" s="0"/>
      <c r="ADX2184" s="0"/>
      <c r="ADY2184" s="0"/>
      <c r="ADZ2184" s="0"/>
      <c r="AEA2184" s="0"/>
      <c r="AEB2184" s="0"/>
      <c r="AEC2184" s="0"/>
      <c r="AED2184" s="0"/>
      <c r="AEE2184" s="0"/>
      <c r="AEF2184" s="0"/>
      <c r="AEG2184" s="0"/>
      <c r="AEH2184" s="0"/>
      <c r="AEI2184" s="0"/>
      <c r="AEJ2184" s="0"/>
      <c r="AEK2184" s="0"/>
      <c r="AEL2184" s="0"/>
      <c r="AEM2184" s="0"/>
      <c r="AEN2184" s="0"/>
      <c r="AEO2184" s="0"/>
      <c r="AEP2184" s="0"/>
      <c r="AEQ2184" s="0"/>
      <c r="AER2184" s="0"/>
      <c r="AES2184" s="0"/>
      <c r="AET2184" s="0"/>
      <c r="AEU2184" s="0"/>
      <c r="AEV2184" s="0"/>
      <c r="AEW2184" s="0"/>
      <c r="AEX2184" s="0"/>
      <c r="AEY2184" s="0"/>
      <c r="AEZ2184" s="0"/>
      <c r="AFA2184" s="0"/>
      <c r="AFB2184" s="0"/>
      <c r="AFC2184" s="0"/>
      <c r="AFD2184" s="0"/>
      <c r="AFE2184" s="0"/>
      <c r="AFF2184" s="0"/>
      <c r="AFG2184" s="0"/>
      <c r="AFH2184" s="0"/>
      <c r="AFI2184" s="0"/>
      <c r="AFJ2184" s="0"/>
      <c r="AFK2184" s="0"/>
      <c r="AFL2184" s="0"/>
      <c r="AFM2184" s="0"/>
      <c r="AFN2184" s="0"/>
      <c r="AFO2184" s="0"/>
      <c r="AFP2184" s="0"/>
      <c r="AFQ2184" s="0"/>
      <c r="AFR2184" s="0"/>
      <c r="AFS2184" s="0"/>
      <c r="AFT2184" s="0"/>
      <c r="AFU2184" s="0"/>
      <c r="AFV2184" s="0"/>
      <c r="AFW2184" s="0"/>
      <c r="AFX2184" s="0"/>
      <c r="AFY2184" s="0"/>
      <c r="AFZ2184" s="0"/>
      <c r="AGA2184" s="0"/>
      <c r="AGB2184" s="0"/>
      <c r="AGC2184" s="0"/>
      <c r="AGD2184" s="0"/>
      <c r="AGE2184" s="0"/>
      <c r="AGF2184" s="0"/>
      <c r="AGG2184" s="0"/>
      <c r="AGH2184" s="0"/>
      <c r="AGI2184" s="0"/>
      <c r="AGJ2184" s="0"/>
      <c r="AGK2184" s="0"/>
      <c r="AGL2184" s="0"/>
      <c r="AGM2184" s="0"/>
      <c r="AGN2184" s="0"/>
      <c r="AGO2184" s="0"/>
      <c r="AGP2184" s="0"/>
      <c r="AGQ2184" s="0"/>
      <c r="AGR2184" s="0"/>
      <c r="AGS2184" s="0"/>
      <c r="AGT2184" s="0"/>
      <c r="AGU2184" s="0"/>
      <c r="AGV2184" s="0"/>
      <c r="AGW2184" s="0"/>
      <c r="AGX2184" s="0"/>
      <c r="AGY2184" s="0"/>
      <c r="AGZ2184" s="0"/>
      <c r="AHA2184" s="0"/>
      <c r="AHB2184" s="0"/>
      <c r="AHC2184" s="0"/>
      <c r="AHD2184" s="0"/>
      <c r="AHE2184" s="0"/>
      <c r="AHF2184" s="0"/>
      <c r="AHG2184" s="0"/>
      <c r="AHH2184" s="0"/>
      <c r="AHI2184" s="0"/>
      <c r="AHJ2184" s="0"/>
      <c r="AHK2184" s="0"/>
      <c r="AHL2184" s="0"/>
      <c r="AHM2184" s="0"/>
      <c r="AHN2184" s="0"/>
      <c r="AHO2184" s="0"/>
      <c r="AHP2184" s="0"/>
      <c r="AHQ2184" s="0"/>
      <c r="AHR2184" s="0"/>
      <c r="AHS2184" s="0"/>
      <c r="AHT2184" s="0"/>
      <c r="AHU2184" s="0"/>
      <c r="AHV2184" s="0"/>
      <c r="AHW2184" s="0"/>
      <c r="AHX2184" s="0"/>
      <c r="AHY2184" s="0"/>
      <c r="AHZ2184" s="0"/>
      <c r="AIA2184" s="0"/>
      <c r="AIB2184" s="0"/>
      <c r="AIC2184" s="0"/>
      <c r="AID2184" s="0"/>
      <c r="AIE2184" s="0"/>
      <c r="AIF2184" s="0"/>
      <c r="AIG2184" s="0"/>
      <c r="AIH2184" s="0"/>
      <c r="AII2184" s="0"/>
      <c r="AIJ2184" s="0"/>
      <c r="AIK2184" s="0"/>
      <c r="AIL2184" s="0"/>
      <c r="AIM2184" s="0"/>
      <c r="AIN2184" s="0"/>
      <c r="AIO2184" s="0"/>
      <c r="AIP2184" s="0"/>
      <c r="AIQ2184" s="0"/>
      <c r="AIR2184" s="0"/>
      <c r="AIS2184" s="0"/>
      <c r="AIT2184" s="0"/>
      <c r="AIU2184" s="0"/>
      <c r="AIV2184" s="0"/>
      <c r="AIW2184" s="0"/>
      <c r="AIX2184" s="0"/>
      <c r="AIY2184" s="0"/>
      <c r="AIZ2184" s="0"/>
      <c r="AJA2184" s="0"/>
      <c r="AJB2184" s="0"/>
      <c r="AJC2184" s="0"/>
      <c r="AJD2184" s="0"/>
      <c r="AJE2184" s="0"/>
      <c r="AJF2184" s="0"/>
      <c r="AJG2184" s="0"/>
      <c r="AJH2184" s="0"/>
      <c r="AJI2184" s="0"/>
      <c r="AJJ2184" s="0"/>
      <c r="AJK2184" s="0"/>
      <c r="AJL2184" s="0"/>
      <c r="AJM2184" s="0"/>
      <c r="AJN2184" s="0"/>
      <c r="AJO2184" s="0"/>
      <c r="AJP2184" s="0"/>
      <c r="AJQ2184" s="0"/>
      <c r="AJR2184" s="0"/>
      <c r="AJS2184" s="0"/>
      <c r="AJT2184" s="0"/>
      <c r="AJU2184" s="0"/>
      <c r="AJV2184" s="0"/>
      <c r="AJW2184" s="0"/>
      <c r="AJX2184" s="0"/>
      <c r="AJY2184" s="0"/>
      <c r="AJZ2184" s="0"/>
      <c r="AKA2184" s="0"/>
      <c r="AKB2184" s="0"/>
      <c r="AKC2184" s="0"/>
      <c r="AKD2184" s="0"/>
      <c r="AKE2184" s="0"/>
      <c r="AKF2184" s="0"/>
      <c r="AKG2184" s="0"/>
      <c r="AKH2184" s="0"/>
      <c r="AKI2184" s="0"/>
      <c r="AKJ2184" s="0"/>
      <c r="AKK2184" s="0"/>
      <c r="AKL2184" s="0"/>
      <c r="AKM2184" s="0"/>
      <c r="AKN2184" s="0"/>
      <c r="AKO2184" s="0"/>
      <c r="AKP2184" s="0"/>
      <c r="AKQ2184" s="0"/>
      <c r="AKR2184" s="0"/>
      <c r="AKS2184" s="0"/>
      <c r="AKT2184" s="0"/>
      <c r="AKU2184" s="0"/>
      <c r="AKV2184" s="0"/>
      <c r="AKW2184" s="0"/>
      <c r="AKX2184" s="0"/>
      <c r="AKY2184" s="0"/>
      <c r="AKZ2184" s="0"/>
      <c r="ALA2184" s="0"/>
      <c r="ALB2184" s="0"/>
      <c r="ALC2184" s="0"/>
      <c r="ALD2184" s="0"/>
      <c r="ALE2184" s="0"/>
      <c r="ALF2184" s="0"/>
      <c r="ALG2184" s="0"/>
      <c r="ALH2184" s="0"/>
      <c r="ALI2184" s="0"/>
      <c r="ALJ2184" s="0"/>
      <c r="ALK2184" s="0"/>
      <c r="ALL2184" s="0"/>
      <c r="ALM2184" s="0"/>
      <c r="ALN2184" s="0"/>
      <c r="ALO2184" s="0"/>
      <c r="ALP2184" s="0"/>
      <c r="ALQ2184" s="0"/>
      <c r="ALR2184" s="0"/>
      <c r="ALS2184" s="0"/>
      <c r="ALT2184" s="0"/>
      <c r="ALU2184" s="0"/>
      <c r="ALV2184" s="0"/>
      <c r="ALW2184" s="0"/>
      <c r="ALX2184" s="0"/>
      <c r="ALY2184" s="0"/>
      <c r="ALZ2184" s="0"/>
      <c r="AMA2184" s="0"/>
      <c r="AMB2184" s="0"/>
      <c r="AMC2184" s="0"/>
      <c r="AMD2184" s="0"/>
      <c r="AME2184" s="0"/>
      <c r="AMF2184" s="0"/>
      <c r="AMG2184" s="0"/>
      <c r="AMH2184" s="0"/>
      <c r="AMI2184" s="0"/>
      <c r="AMJ2184" s="0"/>
    </row>
    <row r="2185" customFormat="false" ht="13.8" hidden="false" customHeight="false" outlineLevel="0" collapsed="false">
      <c r="A2185" s="38" t="s">
        <v>52</v>
      </c>
      <c r="B2185" s="39" t="s">
        <v>106</v>
      </c>
      <c r="C2185" s="40" t="s">
        <v>4263</v>
      </c>
      <c r="D2185" s="40" t="s">
        <v>881</v>
      </c>
      <c r="E2185" s="40" t="s">
        <v>2773</v>
      </c>
      <c r="F2185" s="38" t="n">
        <v>2015</v>
      </c>
      <c r="G2185" s="41" t="s">
        <v>5050</v>
      </c>
      <c r="H2185" s="13"/>
      <c r="I2185" s="13"/>
      <c r="J2185" s="13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  <c r="AP2185" s="13"/>
      <c r="AQ2185" s="13"/>
      <c r="AR2185" s="13"/>
      <c r="AS2185" s="13"/>
      <c r="AT2185" s="13"/>
      <c r="AU2185" s="13"/>
      <c r="AV2185" s="0"/>
      <c r="AW2185" s="0"/>
      <c r="AX2185" s="0"/>
      <c r="AY2185" s="0"/>
      <c r="AZ2185" s="0"/>
      <c r="BA2185" s="0"/>
      <c r="BB2185" s="0"/>
      <c r="BC2185" s="0"/>
      <c r="BD2185" s="0"/>
      <c r="BE2185" s="0"/>
      <c r="BF2185" s="0"/>
      <c r="BG2185" s="0"/>
      <c r="BH2185" s="0"/>
      <c r="BI2185" s="0"/>
      <c r="BJ2185" s="0"/>
      <c r="BK2185" s="0"/>
      <c r="BL2185" s="0"/>
      <c r="BM2185" s="0"/>
      <c r="BN2185" s="0"/>
      <c r="BO2185" s="0"/>
      <c r="BP2185" s="0"/>
      <c r="BQ2185" s="0"/>
      <c r="BR2185" s="0"/>
      <c r="BS2185" s="0"/>
      <c r="BT2185" s="0"/>
      <c r="BU2185" s="0"/>
      <c r="BV2185" s="0"/>
      <c r="BW2185" s="0"/>
      <c r="BX2185" s="0"/>
      <c r="BY2185" s="0"/>
      <c r="BZ2185" s="0"/>
      <c r="CA2185" s="0"/>
      <c r="CB2185" s="0"/>
      <c r="CC2185" s="0"/>
      <c r="CD2185" s="0"/>
      <c r="CE2185" s="0"/>
      <c r="CF2185" s="0"/>
      <c r="CG2185" s="0"/>
      <c r="CH2185" s="0"/>
      <c r="CI2185" s="0"/>
      <c r="CJ2185" s="0"/>
      <c r="CK2185" s="0"/>
      <c r="CL2185" s="0"/>
      <c r="CM2185" s="0"/>
      <c r="CN2185" s="0"/>
      <c r="CO2185" s="0"/>
      <c r="CP2185" s="0"/>
      <c r="CQ2185" s="0"/>
      <c r="CR2185" s="0"/>
      <c r="CS2185" s="0"/>
      <c r="CT2185" s="0"/>
      <c r="CU2185" s="0"/>
      <c r="CV2185" s="0"/>
      <c r="CW2185" s="0"/>
      <c r="CX2185" s="0"/>
      <c r="CY2185" s="0"/>
      <c r="CZ2185" s="0"/>
      <c r="DA2185" s="0"/>
      <c r="DB2185" s="0"/>
      <c r="DC2185" s="0"/>
      <c r="DD2185" s="0"/>
      <c r="DE2185" s="0"/>
      <c r="DF2185" s="0"/>
      <c r="DG2185" s="0"/>
      <c r="DH2185" s="0"/>
      <c r="DI2185" s="0"/>
      <c r="DJ2185" s="0"/>
      <c r="DK2185" s="0"/>
      <c r="DL2185" s="0"/>
      <c r="DM2185" s="0"/>
      <c r="DN2185" s="0"/>
      <c r="DO2185" s="0"/>
      <c r="DP2185" s="0"/>
      <c r="DQ2185" s="0"/>
      <c r="DR2185" s="0"/>
      <c r="DS2185" s="0"/>
      <c r="DT2185" s="0"/>
      <c r="DU2185" s="0"/>
      <c r="DV2185" s="0"/>
      <c r="DW2185" s="0"/>
      <c r="DX2185" s="0"/>
      <c r="DY2185" s="0"/>
      <c r="DZ2185" s="0"/>
      <c r="EA2185" s="0"/>
      <c r="EB2185" s="0"/>
      <c r="EC2185" s="0"/>
      <c r="ED2185" s="0"/>
      <c r="EE2185" s="0"/>
      <c r="EF2185" s="0"/>
      <c r="EG2185" s="0"/>
      <c r="EH2185" s="0"/>
      <c r="EI2185" s="0"/>
      <c r="EJ2185" s="0"/>
      <c r="EK2185" s="0"/>
      <c r="EL2185" s="0"/>
      <c r="EM2185" s="0"/>
      <c r="EN2185" s="0"/>
      <c r="EO2185" s="0"/>
      <c r="EP2185" s="0"/>
      <c r="EQ2185" s="0"/>
      <c r="ER2185" s="0"/>
      <c r="ES2185" s="0"/>
      <c r="ET2185" s="0"/>
      <c r="EU2185" s="0"/>
      <c r="EV2185" s="0"/>
      <c r="EW2185" s="0"/>
      <c r="EX2185" s="0"/>
      <c r="EY2185" s="0"/>
      <c r="EZ2185" s="0"/>
      <c r="FA2185" s="0"/>
      <c r="FB2185" s="0"/>
      <c r="FC2185" s="0"/>
      <c r="FD2185" s="0"/>
      <c r="FE2185" s="0"/>
      <c r="FF2185" s="0"/>
      <c r="FG2185" s="0"/>
      <c r="FH2185" s="0"/>
      <c r="FI2185" s="0"/>
      <c r="FJ2185" s="0"/>
      <c r="FK2185" s="0"/>
      <c r="FL2185" s="0"/>
      <c r="FM2185" s="0"/>
      <c r="FN2185" s="0"/>
      <c r="FO2185" s="0"/>
      <c r="FP2185" s="0"/>
      <c r="FQ2185" s="0"/>
      <c r="FR2185" s="0"/>
      <c r="FS2185" s="0"/>
      <c r="FT2185" s="0"/>
      <c r="FU2185" s="0"/>
      <c r="FV2185" s="0"/>
      <c r="FW2185" s="0"/>
      <c r="FX2185" s="0"/>
      <c r="FY2185" s="0"/>
      <c r="FZ2185" s="0"/>
      <c r="GA2185" s="0"/>
      <c r="GB2185" s="0"/>
      <c r="GC2185" s="0"/>
      <c r="GD2185" s="0"/>
      <c r="GE2185" s="0"/>
      <c r="GF2185" s="0"/>
      <c r="GG2185" s="0"/>
      <c r="GH2185" s="0"/>
      <c r="GI2185" s="0"/>
      <c r="GJ2185" s="0"/>
      <c r="GK2185" s="0"/>
      <c r="GL2185" s="0"/>
      <c r="GM2185" s="0"/>
      <c r="GN2185" s="0"/>
      <c r="GO2185" s="0"/>
      <c r="GP2185" s="0"/>
      <c r="GQ2185" s="0"/>
      <c r="GR2185" s="0"/>
      <c r="GS2185" s="0"/>
      <c r="GT2185" s="0"/>
      <c r="GU2185" s="0"/>
      <c r="GV2185" s="0"/>
      <c r="GW2185" s="0"/>
      <c r="GX2185" s="0"/>
      <c r="GY2185" s="0"/>
      <c r="GZ2185" s="0"/>
      <c r="HA2185" s="0"/>
      <c r="HB2185" s="0"/>
      <c r="HC2185" s="0"/>
      <c r="HD2185" s="0"/>
      <c r="HE2185" s="0"/>
      <c r="HF2185" s="0"/>
      <c r="HG2185" s="0"/>
      <c r="HH2185" s="0"/>
      <c r="HI2185" s="0"/>
      <c r="HJ2185" s="0"/>
      <c r="HK2185" s="0"/>
      <c r="HL2185" s="0"/>
      <c r="HM2185" s="0"/>
      <c r="HN2185" s="0"/>
      <c r="HO2185" s="0"/>
      <c r="HP2185" s="0"/>
      <c r="HQ2185" s="0"/>
      <c r="HR2185" s="0"/>
      <c r="HS2185" s="0"/>
      <c r="HT2185" s="0"/>
      <c r="HU2185" s="0"/>
      <c r="HV2185" s="0"/>
      <c r="HW2185" s="0"/>
      <c r="HX2185" s="0"/>
      <c r="HY2185" s="0"/>
      <c r="HZ2185" s="0"/>
      <c r="IA2185" s="0"/>
      <c r="IB2185" s="0"/>
      <c r="IC2185" s="0"/>
      <c r="ID2185" s="0"/>
      <c r="IE2185" s="0"/>
      <c r="IF2185" s="0"/>
      <c r="IG2185" s="0"/>
      <c r="IH2185" s="0"/>
      <c r="II2185" s="0"/>
      <c r="IJ2185" s="0"/>
      <c r="IK2185" s="0"/>
      <c r="IL2185" s="0"/>
      <c r="IM2185" s="0"/>
      <c r="IN2185" s="0"/>
      <c r="IO2185" s="0"/>
      <c r="IP2185" s="0"/>
      <c r="IQ2185" s="0"/>
      <c r="IR2185" s="0"/>
      <c r="IS2185" s="0"/>
      <c r="IT2185" s="0"/>
      <c r="IU2185" s="0"/>
      <c r="IV2185" s="0"/>
      <c r="IW2185" s="0"/>
      <c r="IX2185" s="0"/>
      <c r="IY2185" s="0"/>
      <c r="IZ2185" s="0"/>
      <c r="JA2185" s="0"/>
      <c r="JB2185" s="0"/>
      <c r="JC2185" s="0"/>
      <c r="JD2185" s="0"/>
      <c r="JE2185" s="0"/>
      <c r="JF2185" s="0"/>
      <c r="JG2185" s="0"/>
      <c r="JH2185" s="0"/>
      <c r="JI2185" s="0"/>
      <c r="JJ2185" s="0"/>
      <c r="JK2185" s="0"/>
      <c r="JL2185" s="0"/>
      <c r="JM2185" s="0"/>
      <c r="JN2185" s="0"/>
      <c r="JO2185" s="0"/>
      <c r="JP2185" s="0"/>
      <c r="JQ2185" s="0"/>
      <c r="JR2185" s="0"/>
      <c r="JS2185" s="0"/>
      <c r="JT2185" s="0"/>
      <c r="JU2185" s="0"/>
      <c r="JV2185" s="0"/>
      <c r="JW2185" s="0"/>
      <c r="JX2185" s="0"/>
      <c r="JY2185" s="0"/>
      <c r="JZ2185" s="0"/>
      <c r="KA2185" s="0"/>
      <c r="KB2185" s="0"/>
      <c r="KC2185" s="0"/>
      <c r="KD2185" s="0"/>
      <c r="KE2185" s="0"/>
      <c r="KF2185" s="0"/>
      <c r="KG2185" s="0"/>
      <c r="KH2185" s="0"/>
      <c r="KI2185" s="0"/>
      <c r="KJ2185" s="0"/>
      <c r="KK2185" s="0"/>
      <c r="KL2185" s="0"/>
      <c r="KM2185" s="0"/>
      <c r="KN2185" s="0"/>
      <c r="KO2185" s="0"/>
      <c r="KP2185" s="0"/>
      <c r="KQ2185" s="0"/>
      <c r="KR2185" s="0"/>
      <c r="KS2185" s="0"/>
      <c r="KT2185" s="0"/>
      <c r="KU2185" s="0"/>
      <c r="KV2185" s="0"/>
      <c r="KW2185" s="0"/>
      <c r="KX2185" s="0"/>
      <c r="KY2185" s="0"/>
      <c r="KZ2185" s="0"/>
      <c r="LA2185" s="0"/>
      <c r="LB2185" s="0"/>
      <c r="LC2185" s="0"/>
      <c r="LD2185" s="0"/>
      <c r="LE2185" s="0"/>
      <c r="LF2185" s="0"/>
      <c r="LG2185" s="0"/>
      <c r="LH2185" s="0"/>
      <c r="LI2185" s="0"/>
      <c r="LJ2185" s="0"/>
      <c r="LK2185" s="0"/>
      <c r="LL2185" s="0"/>
      <c r="LM2185" s="0"/>
      <c r="LN2185" s="0"/>
      <c r="LO2185" s="0"/>
      <c r="LP2185" s="0"/>
      <c r="LQ2185" s="0"/>
      <c r="LR2185" s="0"/>
      <c r="LS2185" s="0"/>
      <c r="LT2185" s="0"/>
      <c r="LU2185" s="0"/>
      <c r="LV2185" s="0"/>
      <c r="LW2185" s="0"/>
      <c r="LX2185" s="0"/>
      <c r="LY2185" s="0"/>
      <c r="LZ2185" s="0"/>
      <c r="MA2185" s="0"/>
      <c r="MB2185" s="0"/>
      <c r="MC2185" s="0"/>
      <c r="MD2185" s="0"/>
      <c r="ME2185" s="0"/>
      <c r="MF2185" s="0"/>
      <c r="MG2185" s="0"/>
      <c r="MH2185" s="0"/>
      <c r="MI2185" s="0"/>
      <c r="MJ2185" s="0"/>
      <c r="MK2185" s="0"/>
      <c r="ML2185" s="0"/>
      <c r="MM2185" s="0"/>
      <c r="MN2185" s="0"/>
      <c r="MO2185" s="0"/>
      <c r="MP2185" s="0"/>
      <c r="MQ2185" s="0"/>
      <c r="MR2185" s="0"/>
      <c r="MS2185" s="0"/>
      <c r="MT2185" s="0"/>
      <c r="MU2185" s="0"/>
      <c r="MV2185" s="0"/>
      <c r="MW2185" s="0"/>
      <c r="MX2185" s="0"/>
      <c r="MY2185" s="0"/>
      <c r="MZ2185" s="0"/>
      <c r="NA2185" s="0"/>
      <c r="NB2185" s="0"/>
      <c r="NC2185" s="0"/>
      <c r="ND2185" s="0"/>
      <c r="NE2185" s="0"/>
      <c r="NF2185" s="0"/>
      <c r="NG2185" s="0"/>
      <c r="NH2185" s="0"/>
      <c r="NI2185" s="0"/>
      <c r="NJ2185" s="0"/>
      <c r="NK2185" s="0"/>
      <c r="NL2185" s="0"/>
      <c r="NM2185" s="0"/>
      <c r="NN2185" s="0"/>
      <c r="NO2185" s="0"/>
      <c r="NP2185" s="0"/>
      <c r="NQ2185" s="0"/>
      <c r="NR2185" s="0"/>
      <c r="NS2185" s="0"/>
      <c r="NT2185" s="0"/>
      <c r="NU2185" s="0"/>
      <c r="NV2185" s="0"/>
      <c r="NW2185" s="0"/>
      <c r="NX2185" s="0"/>
      <c r="NY2185" s="0"/>
      <c r="NZ2185" s="0"/>
      <c r="OA2185" s="0"/>
      <c r="OB2185" s="0"/>
      <c r="OC2185" s="0"/>
      <c r="OD2185" s="0"/>
      <c r="OE2185" s="0"/>
      <c r="OF2185" s="0"/>
      <c r="OG2185" s="0"/>
      <c r="OH2185" s="0"/>
      <c r="OI2185" s="0"/>
      <c r="OJ2185" s="0"/>
      <c r="OK2185" s="0"/>
      <c r="OL2185" s="0"/>
      <c r="OM2185" s="0"/>
      <c r="ON2185" s="0"/>
      <c r="OO2185" s="0"/>
      <c r="OP2185" s="0"/>
      <c r="OQ2185" s="0"/>
      <c r="OR2185" s="0"/>
      <c r="OS2185" s="0"/>
      <c r="OT2185" s="0"/>
      <c r="OU2185" s="0"/>
      <c r="OV2185" s="0"/>
      <c r="OW2185" s="0"/>
      <c r="OX2185" s="0"/>
      <c r="OY2185" s="0"/>
      <c r="OZ2185" s="0"/>
      <c r="PA2185" s="0"/>
      <c r="PB2185" s="0"/>
      <c r="PC2185" s="0"/>
      <c r="PD2185" s="0"/>
      <c r="PE2185" s="0"/>
      <c r="PF2185" s="0"/>
      <c r="PG2185" s="0"/>
      <c r="PH2185" s="0"/>
      <c r="PI2185" s="0"/>
      <c r="PJ2185" s="0"/>
      <c r="PK2185" s="0"/>
      <c r="PL2185" s="0"/>
      <c r="PM2185" s="0"/>
      <c r="PN2185" s="0"/>
      <c r="PO2185" s="0"/>
      <c r="PP2185" s="0"/>
      <c r="PQ2185" s="0"/>
      <c r="PR2185" s="0"/>
      <c r="PS2185" s="0"/>
      <c r="PT2185" s="0"/>
      <c r="PU2185" s="0"/>
      <c r="PV2185" s="0"/>
      <c r="PW2185" s="0"/>
      <c r="PX2185" s="0"/>
      <c r="PY2185" s="0"/>
      <c r="PZ2185" s="0"/>
      <c r="QA2185" s="0"/>
      <c r="QB2185" s="0"/>
      <c r="QC2185" s="0"/>
      <c r="QD2185" s="0"/>
      <c r="QE2185" s="0"/>
      <c r="QF2185" s="0"/>
      <c r="QG2185" s="0"/>
      <c r="QH2185" s="0"/>
      <c r="QI2185" s="0"/>
      <c r="QJ2185" s="0"/>
      <c r="QK2185" s="0"/>
      <c r="QL2185" s="0"/>
      <c r="QM2185" s="0"/>
      <c r="QN2185" s="0"/>
      <c r="QO2185" s="0"/>
      <c r="QP2185" s="0"/>
      <c r="QQ2185" s="0"/>
      <c r="QR2185" s="0"/>
      <c r="QS2185" s="0"/>
      <c r="QT2185" s="0"/>
      <c r="QU2185" s="0"/>
      <c r="QV2185" s="0"/>
      <c r="QW2185" s="0"/>
      <c r="QX2185" s="0"/>
      <c r="QY2185" s="0"/>
      <c r="QZ2185" s="0"/>
      <c r="RA2185" s="0"/>
      <c r="RB2185" s="0"/>
      <c r="RC2185" s="0"/>
      <c r="RD2185" s="0"/>
      <c r="RE2185" s="0"/>
      <c r="RF2185" s="0"/>
      <c r="RG2185" s="0"/>
      <c r="RH2185" s="0"/>
      <c r="RI2185" s="0"/>
      <c r="RJ2185" s="0"/>
      <c r="RK2185" s="0"/>
      <c r="RL2185" s="0"/>
      <c r="RM2185" s="0"/>
      <c r="RN2185" s="0"/>
      <c r="RO2185" s="0"/>
      <c r="RP2185" s="0"/>
      <c r="RQ2185" s="0"/>
      <c r="RR2185" s="0"/>
      <c r="RS2185" s="0"/>
      <c r="RT2185" s="0"/>
      <c r="RU2185" s="0"/>
      <c r="RV2185" s="0"/>
      <c r="RW2185" s="0"/>
      <c r="RX2185" s="0"/>
      <c r="RY2185" s="0"/>
      <c r="RZ2185" s="0"/>
      <c r="SA2185" s="0"/>
      <c r="SB2185" s="0"/>
      <c r="SC2185" s="0"/>
      <c r="SD2185" s="0"/>
      <c r="SE2185" s="0"/>
      <c r="SF2185" s="0"/>
      <c r="SG2185" s="0"/>
      <c r="SH2185" s="0"/>
      <c r="SI2185" s="0"/>
      <c r="SJ2185" s="0"/>
      <c r="SK2185" s="0"/>
      <c r="SL2185" s="0"/>
      <c r="SM2185" s="0"/>
      <c r="SN2185" s="0"/>
      <c r="SO2185" s="0"/>
      <c r="SP2185" s="0"/>
      <c r="SQ2185" s="0"/>
      <c r="SR2185" s="0"/>
      <c r="SS2185" s="0"/>
      <c r="ST2185" s="0"/>
      <c r="SU2185" s="0"/>
      <c r="SV2185" s="0"/>
      <c r="SW2185" s="0"/>
      <c r="SX2185" s="0"/>
      <c r="SY2185" s="0"/>
      <c r="SZ2185" s="0"/>
      <c r="TA2185" s="0"/>
      <c r="TB2185" s="0"/>
      <c r="TC2185" s="0"/>
      <c r="TD2185" s="0"/>
      <c r="TE2185" s="0"/>
      <c r="TF2185" s="0"/>
      <c r="TG2185" s="0"/>
      <c r="TH2185" s="0"/>
      <c r="TI2185" s="0"/>
      <c r="TJ2185" s="0"/>
      <c r="TK2185" s="0"/>
      <c r="TL2185" s="0"/>
      <c r="TM2185" s="0"/>
      <c r="TN2185" s="0"/>
      <c r="TO2185" s="0"/>
      <c r="TP2185" s="0"/>
      <c r="TQ2185" s="0"/>
      <c r="TR2185" s="0"/>
      <c r="TS2185" s="0"/>
      <c r="TT2185" s="0"/>
      <c r="TU2185" s="0"/>
      <c r="TV2185" s="0"/>
      <c r="TW2185" s="0"/>
      <c r="TX2185" s="0"/>
      <c r="TY2185" s="0"/>
      <c r="TZ2185" s="0"/>
      <c r="UA2185" s="0"/>
      <c r="UB2185" s="0"/>
      <c r="UC2185" s="0"/>
      <c r="UD2185" s="0"/>
      <c r="UE2185" s="0"/>
      <c r="UF2185" s="0"/>
      <c r="UG2185" s="0"/>
      <c r="UH2185" s="0"/>
      <c r="UI2185" s="0"/>
      <c r="UJ2185" s="0"/>
      <c r="UK2185" s="0"/>
      <c r="UL2185" s="0"/>
      <c r="UM2185" s="0"/>
      <c r="UN2185" s="0"/>
      <c r="UO2185" s="0"/>
      <c r="UP2185" s="0"/>
      <c r="UQ2185" s="0"/>
      <c r="UR2185" s="0"/>
      <c r="US2185" s="0"/>
      <c r="UT2185" s="0"/>
      <c r="UU2185" s="0"/>
      <c r="UV2185" s="0"/>
      <c r="UW2185" s="0"/>
      <c r="UX2185" s="0"/>
      <c r="UY2185" s="0"/>
      <c r="UZ2185" s="0"/>
      <c r="VA2185" s="0"/>
      <c r="VB2185" s="0"/>
      <c r="VC2185" s="0"/>
      <c r="VD2185" s="0"/>
      <c r="VE2185" s="0"/>
      <c r="VF2185" s="0"/>
      <c r="VG2185" s="0"/>
      <c r="VH2185" s="0"/>
      <c r="VI2185" s="0"/>
      <c r="VJ2185" s="0"/>
      <c r="VK2185" s="0"/>
      <c r="VL2185" s="0"/>
      <c r="VM2185" s="0"/>
      <c r="VN2185" s="0"/>
      <c r="VO2185" s="0"/>
      <c r="VP2185" s="0"/>
      <c r="VQ2185" s="0"/>
      <c r="VR2185" s="0"/>
      <c r="VS2185" s="0"/>
      <c r="VT2185" s="0"/>
      <c r="VU2185" s="0"/>
      <c r="VV2185" s="0"/>
      <c r="VW2185" s="0"/>
      <c r="VX2185" s="0"/>
      <c r="VY2185" s="0"/>
      <c r="VZ2185" s="0"/>
      <c r="WA2185" s="0"/>
      <c r="WB2185" s="0"/>
      <c r="WC2185" s="0"/>
      <c r="WD2185" s="0"/>
      <c r="WE2185" s="0"/>
      <c r="WF2185" s="0"/>
      <c r="WG2185" s="0"/>
      <c r="WH2185" s="0"/>
      <c r="WI2185" s="0"/>
      <c r="WJ2185" s="0"/>
      <c r="WK2185" s="0"/>
      <c r="WL2185" s="0"/>
      <c r="WM2185" s="0"/>
      <c r="WN2185" s="0"/>
      <c r="WO2185" s="0"/>
      <c r="WP2185" s="0"/>
      <c r="WQ2185" s="0"/>
      <c r="WR2185" s="0"/>
      <c r="WS2185" s="0"/>
      <c r="WT2185" s="0"/>
      <c r="WU2185" s="0"/>
      <c r="WV2185" s="0"/>
      <c r="WW2185" s="0"/>
      <c r="WX2185" s="0"/>
      <c r="WY2185" s="0"/>
      <c r="WZ2185" s="0"/>
      <c r="XA2185" s="0"/>
      <c r="XB2185" s="0"/>
      <c r="XC2185" s="0"/>
      <c r="XD2185" s="0"/>
      <c r="XE2185" s="0"/>
      <c r="XF2185" s="0"/>
      <c r="XG2185" s="0"/>
      <c r="XH2185" s="0"/>
      <c r="XI2185" s="0"/>
      <c r="XJ2185" s="0"/>
      <c r="XK2185" s="0"/>
      <c r="XL2185" s="0"/>
      <c r="XM2185" s="0"/>
      <c r="XN2185" s="0"/>
      <c r="XO2185" s="0"/>
      <c r="XP2185" s="0"/>
      <c r="XQ2185" s="0"/>
      <c r="XR2185" s="0"/>
      <c r="XS2185" s="0"/>
      <c r="XT2185" s="0"/>
      <c r="XU2185" s="0"/>
      <c r="XV2185" s="0"/>
      <c r="XW2185" s="0"/>
      <c r="XX2185" s="0"/>
      <c r="XY2185" s="0"/>
      <c r="XZ2185" s="0"/>
      <c r="YA2185" s="0"/>
      <c r="YB2185" s="0"/>
      <c r="YC2185" s="0"/>
      <c r="YD2185" s="0"/>
      <c r="YE2185" s="0"/>
      <c r="YF2185" s="0"/>
      <c r="YG2185" s="0"/>
      <c r="YH2185" s="0"/>
      <c r="YI2185" s="0"/>
      <c r="YJ2185" s="0"/>
      <c r="YK2185" s="0"/>
      <c r="YL2185" s="0"/>
      <c r="YM2185" s="0"/>
      <c r="YN2185" s="0"/>
      <c r="YO2185" s="0"/>
      <c r="YP2185" s="0"/>
      <c r="YQ2185" s="0"/>
      <c r="YR2185" s="0"/>
      <c r="YS2185" s="0"/>
      <c r="YT2185" s="0"/>
      <c r="YU2185" s="0"/>
      <c r="YV2185" s="0"/>
      <c r="YW2185" s="0"/>
      <c r="YX2185" s="0"/>
      <c r="YY2185" s="0"/>
      <c r="YZ2185" s="0"/>
      <c r="ZA2185" s="0"/>
      <c r="ZB2185" s="0"/>
      <c r="ZC2185" s="0"/>
      <c r="ZD2185" s="0"/>
      <c r="ZE2185" s="0"/>
      <c r="ZF2185" s="0"/>
      <c r="ZG2185" s="0"/>
      <c r="ZH2185" s="0"/>
      <c r="ZI2185" s="0"/>
      <c r="ZJ2185" s="0"/>
      <c r="ZK2185" s="0"/>
      <c r="ZL2185" s="0"/>
      <c r="ZM2185" s="0"/>
      <c r="ZN2185" s="0"/>
      <c r="ZO2185" s="0"/>
      <c r="ZP2185" s="0"/>
      <c r="ZQ2185" s="0"/>
      <c r="ZR2185" s="0"/>
      <c r="ZS2185" s="0"/>
      <c r="ZT2185" s="0"/>
      <c r="ZU2185" s="0"/>
      <c r="ZV2185" s="0"/>
      <c r="ZW2185" s="0"/>
      <c r="ZX2185" s="0"/>
      <c r="ZY2185" s="0"/>
      <c r="ZZ2185" s="0"/>
      <c r="AAA2185" s="0"/>
      <c r="AAB2185" s="0"/>
      <c r="AAC2185" s="0"/>
      <c r="AAD2185" s="0"/>
      <c r="AAE2185" s="0"/>
      <c r="AAF2185" s="0"/>
      <c r="AAG2185" s="0"/>
      <c r="AAH2185" s="0"/>
      <c r="AAI2185" s="0"/>
      <c r="AAJ2185" s="0"/>
      <c r="AAK2185" s="0"/>
      <c r="AAL2185" s="0"/>
      <c r="AAM2185" s="0"/>
      <c r="AAN2185" s="0"/>
      <c r="AAO2185" s="0"/>
      <c r="AAP2185" s="0"/>
      <c r="AAQ2185" s="0"/>
      <c r="AAR2185" s="0"/>
      <c r="AAS2185" s="0"/>
      <c r="AAT2185" s="0"/>
      <c r="AAU2185" s="0"/>
      <c r="AAV2185" s="0"/>
      <c r="AAW2185" s="0"/>
      <c r="AAX2185" s="0"/>
      <c r="AAY2185" s="0"/>
      <c r="AAZ2185" s="0"/>
      <c r="ABA2185" s="0"/>
      <c r="ABB2185" s="0"/>
      <c r="ABC2185" s="0"/>
      <c r="ABD2185" s="0"/>
      <c r="ABE2185" s="0"/>
      <c r="ABF2185" s="0"/>
      <c r="ABG2185" s="0"/>
      <c r="ABH2185" s="0"/>
      <c r="ABI2185" s="0"/>
      <c r="ABJ2185" s="0"/>
      <c r="ABK2185" s="0"/>
      <c r="ABL2185" s="0"/>
      <c r="ABM2185" s="0"/>
      <c r="ABN2185" s="0"/>
      <c r="ABO2185" s="0"/>
      <c r="ABP2185" s="0"/>
      <c r="ABQ2185" s="0"/>
      <c r="ABR2185" s="0"/>
      <c r="ABS2185" s="0"/>
      <c r="ABT2185" s="0"/>
      <c r="ABU2185" s="0"/>
      <c r="ABV2185" s="0"/>
      <c r="ABW2185" s="0"/>
      <c r="ABX2185" s="0"/>
      <c r="ABY2185" s="0"/>
      <c r="ABZ2185" s="0"/>
      <c r="ACA2185" s="0"/>
      <c r="ACB2185" s="0"/>
      <c r="ACC2185" s="0"/>
      <c r="ACD2185" s="0"/>
      <c r="ACE2185" s="0"/>
      <c r="ACF2185" s="0"/>
      <c r="ACG2185" s="0"/>
      <c r="ACH2185" s="0"/>
      <c r="ACI2185" s="0"/>
      <c r="ACJ2185" s="0"/>
      <c r="ACK2185" s="0"/>
      <c r="ACL2185" s="0"/>
      <c r="ACM2185" s="0"/>
      <c r="ACN2185" s="0"/>
      <c r="ACO2185" s="0"/>
      <c r="ACP2185" s="0"/>
      <c r="ACQ2185" s="0"/>
      <c r="ACR2185" s="0"/>
      <c r="ACS2185" s="0"/>
      <c r="ACT2185" s="0"/>
      <c r="ACU2185" s="0"/>
      <c r="ACV2185" s="0"/>
      <c r="ACW2185" s="0"/>
      <c r="ACX2185" s="0"/>
      <c r="ACY2185" s="0"/>
      <c r="ACZ2185" s="0"/>
      <c r="ADA2185" s="0"/>
      <c r="ADB2185" s="0"/>
      <c r="ADC2185" s="0"/>
      <c r="ADD2185" s="0"/>
      <c r="ADE2185" s="0"/>
      <c r="ADF2185" s="0"/>
      <c r="ADG2185" s="0"/>
      <c r="ADH2185" s="0"/>
      <c r="ADI2185" s="0"/>
      <c r="ADJ2185" s="0"/>
      <c r="ADK2185" s="0"/>
      <c r="ADL2185" s="0"/>
      <c r="ADM2185" s="0"/>
      <c r="ADN2185" s="0"/>
      <c r="ADO2185" s="0"/>
      <c r="ADP2185" s="0"/>
      <c r="ADQ2185" s="0"/>
      <c r="ADR2185" s="0"/>
      <c r="ADS2185" s="0"/>
      <c r="ADT2185" s="0"/>
      <c r="ADU2185" s="0"/>
      <c r="ADV2185" s="0"/>
      <c r="ADW2185" s="0"/>
      <c r="ADX2185" s="0"/>
      <c r="ADY2185" s="0"/>
      <c r="ADZ2185" s="0"/>
      <c r="AEA2185" s="0"/>
      <c r="AEB2185" s="0"/>
      <c r="AEC2185" s="0"/>
      <c r="AED2185" s="0"/>
      <c r="AEE2185" s="0"/>
      <c r="AEF2185" s="0"/>
      <c r="AEG2185" s="0"/>
      <c r="AEH2185" s="0"/>
      <c r="AEI2185" s="0"/>
      <c r="AEJ2185" s="0"/>
      <c r="AEK2185" s="0"/>
      <c r="AEL2185" s="0"/>
      <c r="AEM2185" s="0"/>
      <c r="AEN2185" s="0"/>
      <c r="AEO2185" s="0"/>
      <c r="AEP2185" s="0"/>
      <c r="AEQ2185" s="0"/>
      <c r="AER2185" s="0"/>
      <c r="AES2185" s="0"/>
      <c r="AET2185" s="0"/>
      <c r="AEU2185" s="0"/>
      <c r="AEV2185" s="0"/>
      <c r="AEW2185" s="0"/>
      <c r="AEX2185" s="0"/>
      <c r="AEY2185" s="0"/>
      <c r="AEZ2185" s="0"/>
      <c r="AFA2185" s="0"/>
      <c r="AFB2185" s="0"/>
      <c r="AFC2185" s="0"/>
      <c r="AFD2185" s="0"/>
      <c r="AFE2185" s="0"/>
      <c r="AFF2185" s="0"/>
      <c r="AFG2185" s="0"/>
      <c r="AFH2185" s="0"/>
      <c r="AFI2185" s="0"/>
      <c r="AFJ2185" s="0"/>
      <c r="AFK2185" s="0"/>
      <c r="AFL2185" s="0"/>
      <c r="AFM2185" s="0"/>
      <c r="AFN2185" s="0"/>
      <c r="AFO2185" s="0"/>
      <c r="AFP2185" s="0"/>
      <c r="AFQ2185" s="0"/>
      <c r="AFR2185" s="0"/>
      <c r="AFS2185" s="0"/>
      <c r="AFT2185" s="0"/>
      <c r="AFU2185" s="0"/>
      <c r="AFV2185" s="0"/>
      <c r="AFW2185" s="0"/>
      <c r="AFX2185" s="0"/>
      <c r="AFY2185" s="0"/>
      <c r="AFZ2185" s="0"/>
      <c r="AGA2185" s="0"/>
      <c r="AGB2185" s="0"/>
      <c r="AGC2185" s="0"/>
      <c r="AGD2185" s="0"/>
      <c r="AGE2185" s="0"/>
      <c r="AGF2185" s="0"/>
      <c r="AGG2185" s="0"/>
      <c r="AGH2185" s="0"/>
      <c r="AGI2185" s="0"/>
      <c r="AGJ2185" s="0"/>
      <c r="AGK2185" s="0"/>
      <c r="AGL2185" s="0"/>
      <c r="AGM2185" s="0"/>
      <c r="AGN2185" s="0"/>
      <c r="AGO2185" s="0"/>
      <c r="AGP2185" s="0"/>
      <c r="AGQ2185" s="0"/>
      <c r="AGR2185" s="0"/>
      <c r="AGS2185" s="0"/>
      <c r="AGT2185" s="0"/>
      <c r="AGU2185" s="0"/>
      <c r="AGV2185" s="0"/>
      <c r="AGW2185" s="0"/>
      <c r="AGX2185" s="0"/>
      <c r="AGY2185" s="0"/>
      <c r="AGZ2185" s="0"/>
      <c r="AHA2185" s="0"/>
      <c r="AHB2185" s="0"/>
      <c r="AHC2185" s="0"/>
      <c r="AHD2185" s="0"/>
      <c r="AHE2185" s="0"/>
      <c r="AHF2185" s="0"/>
      <c r="AHG2185" s="0"/>
      <c r="AHH2185" s="0"/>
      <c r="AHI2185" s="0"/>
      <c r="AHJ2185" s="0"/>
      <c r="AHK2185" s="0"/>
      <c r="AHL2185" s="0"/>
      <c r="AHM2185" s="0"/>
      <c r="AHN2185" s="0"/>
      <c r="AHO2185" s="0"/>
      <c r="AHP2185" s="0"/>
      <c r="AHQ2185" s="0"/>
      <c r="AHR2185" s="0"/>
      <c r="AHS2185" s="0"/>
      <c r="AHT2185" s="0"/>
      <c r="AHU2185" s="0"/>
      <c r="AHV2185" s="0"/>
      <c r="AHW2185" s="0"/>
      <c r="AHX2185" s="0"/>
      <c r="AHY2185" s="0"/>
      <c r="AHZ2185" s="0"/>
      <c r="AIA2185" s="0"/>
      <c r="AIB2185" s="0"/>
      <c r="AIC2185" s="0"/>
      <c r="AID2185" s="0"/>
      <c r="AIE2185" s="0"/>
      <c r="AIF2185" s="0"/>
      <c r="AIG2185" s="0"/>
      <c r="AIH2185" s="0"/>
      <c r="AII2185" s="0"/>
      <c r="AIJ2185" s="0"/>
      <c r="AIK2185" s="0"/>
      <c r="AIL2185" s="0"/>
      <c r="AIM2185" s="0"/>
      <c r="AIN2185" s="0"/>
      <c r="AIO2185" s="0"/>
      <c r="AIP2185" s="0"/>
      <c r="AIQ2185" s="0"/>
      <c r="AIR2185" s="0"/>
      <c r="AIS2185" s="0"/>
      <c r="AIT2185" s="0"/>
      <c r="AIU2185" s="0"/>
      <c r="AIV2185" s="0"/>
      <c r="AIW2185" s="0"/>
      <c r="AIX2185" s="0"/>
      <c r="AIY2185" s="0"/>
      <c r="AIZ2185" s="0"/>
      <c r="AJA2185" s="0"/>
      <c r="AJB2185" s="0"/>
      <c r="AJC2185" s="0"/>
      <c r="AJD2185" s="0"/>
      <c r="AJE2185" s="0"/>
      <c r="AJF2185" s="0"/>
      <c r="AJG2185" s="0"/>
      <c r="AJH2185" s="0"/>
      <c r="AJI2185" s="0"/>
      <c r="AJJ2185" s="0"/>
      <c r="AJK2185" s="0"/>
      <c r="AJL2185" s="0"/>
      <c r="AJM2185" s="0"/>
      <c r="AJN2185" s="0"/>
      <c r="AJO2185" s="0"/>
      <c r="AJP2185" s="0"/>
      <c r="AJQ2185" s="0"/>
      <c r="AJR2185" s="0"/>
      <c r="AJS2185" s="0"/>
      <c r="AJT2185" s="0"/>
      <c r="AJU2185" s="0"/>
      <c r="AJV2185" s="0"/>
      <c r="AJW2185" s="0"/>
      <c r="AJX2185" s="0"/>
      <c r="AJY2185" s="0"/>
      <c r="AJZ2185" s="0"/>
      <c r="AKA2185" s="0"/>
      <c r="AKB2185" s="0"/>
      <c r="AKC2185" s="0"/>
      <c r="AKD2185" s="0"/>
      <c r="AKE2185" s="0"/>
      <c r="AKF2185" s="0"/>
      <c r="AKG2185" s="0"/>
      <c r="AKH2185" s="0"/>
      <c r="AKI2185" s="0"/>
      <c r="AKJ2185" s="0"/>
      <c r="AKK2185" s="0"/>
      <c r="AKL2185" s="0"/>
      <c r="AKM2185" s="0"/>
      <c r="AKN2185" s="0"/>
      <c r="AKO2185" s="0"/>
      <c r="AKP2185" s="0"/>
      <c r="AKQ2185" s="0"/>
      <c r="AKR2185" s="0"/>
      <c r="AKS2185" s="0"/>
      <c r="AKT2185" s="0"/>
      <c r="AKU2185" s="0"/>
      <c r="AKV2185" s="0"/>
      <c r="AKW2185" s="0"/>
      <c r="AKX2185" s="0"/>
      <c r="AKY2185" s="0"/>
      <c r="AKZ2185" s="0"/>
      <c r="ALA2185" s="0"/>
      <c r="ALB2185" s="0"/>
      <c r="ALC2185" s="0"/>
      <c r="ALD2185" s="0"/>
      <c r="ALE2185" s="0"/>
      <c r="ALF2185" s="0"/>
      <c r="ALG2185" s="0"/>
      <c r="ALH2185" s="0"/>
      <c r="ALI2185" s="0"/>
      <c r="ALJ2185" s="0"/>
      <c r="ALK2185" s="0"/>
      <c r="ALL2185" s="0"/>
      <c r="ALM2185" s="0"/>
      <c r="ALN2185" s="0"/>
      <c r="ALO2185" s="0"/>
      <c r="ALP2185" s="0"/>
      <c r="ALQ2185" s="0"/>
      <c r="ALR2185" s="0"/>
      <c r="ALS2185" s="0"/>
      <c r="ALT2185" s="0"/>
      <c r="ALU2185" s="0"/>
      <c r="ALV2185" s="0"/>
      <c r="ALW2185" s="0"/>
      <c r="ALX2185" s="0"/>
      <c r="ALY2185" s="0"/>
      <c r="ALZ2185" s="0"/>
      <c r="AMA2185" s="0"/>
      <c r="AMB2185" s="0"/>
      <c r="AMC2185" s="0"/>
      <c r="AMD2185" s="0"/>
      <c r="AME2185" s="0"/>
      <c r="AMF2185" s="0"/>
      <c r="AMG2185" s="0"/>
      <c r="AMH2185" s="0"/>
      <c r="AMI2185" s="0"/>
      <c r="AMJ2185" s="0"/>
    </row>
    <row r="2186" customFormat="false" ht="13.8" hidden="false" customHeight="false" outlineLevel="0" collapsed="false">
      <c r="A2186" s="38" t="s">
        <v>52</v>
      </c>
      <c r="B2186" s="39" t="s">
        <v>5051</v>
      </c>
      <c r="C2186" s="40" t="s">
        <v>4237</v>
      </c>
      <c r="D2186" s="40"/>
      <c r="E2186" s="40" t="s">
        <v>343</v>
      </c>
      <c r="F2186" s="38" t="n">
        <v>2015</v>
      </c>
      <c r="G2186" s="31" t="s">
        <v>5052</v>
      </c>
      <c r="H2186" s="13"/>
      <c r="I2186" s="13"/>
      <c r="J2186" s="13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  <c r="AP2186" s="13"/>
      <c r="AQ2186" s="13"/>
      <c r="AR2186" s="13"/>
      <c r="AS2186" s="13"/>
      <c r="AT2186" s="13"/>
      <c r="AU2186" s="13"/>
      <c r="AV2186" s="0"/>
      <c r="AW2186" s="0"/>
      <c r="AX2186" s="0"/>
      <c r="AY2186" s="0"/>
      <c r="AZ2186" s="0"/>
      <c r="BA2186" s="0"/>
      <c r="BB2186" s="0"/>
      <c r="BC2186" s="0"/>
      <c r="BD2186" s="0"/>
      <c r="BE2186" s="0"/>
      <c r="BF2186" s="0"/>
      <c r="BG2186" s="0"/>
      <c r="BH2186" s="0"/>
      <c r="BI2186" s="0"/>
      <c r="BJ2186" s="0"/>
      <c r="BK2186" s="0"/>
      <c r="BL2186" s="0"/>
      <c r="BM2186" s="0"/>
      <c r="BN2186" s="0"/>
      <c r="BO2186" s="0"/>
      <c r="BP2186" s="0"/>
      <c r="BQ2186" s="0"/>
      <c r="BR2186" s="0"/>
      <c r="BS2186" s="0"/>
      <c r="BT2186" s="0"/>
      <c r="BU2186" s="0"/>
      <c r="BV2186" s="0"/>
      <c r="BW2186" s="0"/>
      <c r="BX2186" s="0"/>
      <c r="BY2186" s="0"/>
      <c r="BZ2186" s="0"/>
      <c r="CA2186" s="0"/>
      <c r="CB2186" s="0"/>
      <c r="CC2186" s="0"/>
      <c r="CD2186" s="0"/>
      <c r="CE2186" s="0"/>
      <c r="CF2186" s="0"/>
      <c r="CG2186" s="0"/>
      <c r="CH2186" s="0"/>
      <c r="CI2186" s="0"/>
      <c r="CJ2186" s="0"/>
      <c r="CK2186" s="0"/>
      <c r="CL2186" s="0"/>
      <c r="CM2186" s="0"/>
      <c r="CN2186" s="0"/>
      <c r="CO2186" s="0"/>
      <c r="CP2186" s="0"/>
      <c r="CQ2186" s="0"/>
      <c r="CR2186" s="0"/>
      <c r="CS2186" s="0"/>
      <c r="CT2186" s="0"/>
      <c r="CU2186" s="0"/>
      <c r="CV2186" s="0"/>
      <c r="CW2186" s="0"/>
      <c r="CX2186" s="0"/>
      <c r="CY2186" s="0"/>
      <c r="CZ2186" s="0"/>
      <c r="DA2186" s="0"/>
      <c r="DB2186" s="0"/>
      <c r="DC2186" s="0"/>
      <c r="DD2186" s="0"/>
      <c r="DE2186" s="0"/>
      <c r="DF2186" s="0"/>
      <c r="DG2186" s="0"/>
      <c r="DH2186" s="0"/>
      <c r="DI2186" s="0"/>
      <c r="DJ2186" s="0"/>
      <c r="DK2186" s="0"/>
      <c r="DL2186" s="0"/>
      <c r="DM2186" s="0"/>
      <c r="DN2186" s="0"/>
      <c r="DO2186" s="0"/>
      <c r="DP2186" s="0"/>
      <c r="DQ2186" s="0"/>
      <c r="DR2186" s="0"/>
      <c r="DS2186" s="0"/>
      <c r="DT2186" s="0"/>
      <c r="DU2186" s="0"/>
      <c r="DV2186" s="0"/>
      <c r="DW2186" s="0"/>
      <c r="DX2186" s="0"/>
      <c r="DY2186" s="0"/>
      <c r="DZ2186" s="0"/>
      <c r="EA2186" s="0"/>
      <c r="EB2186" s="0"/>
      <c r="EC2186" s="0"/>
      <c r="ED2186" s="0"/>
      <c r="EE2186" s="0"/>
      <c r="EF2186" s="0"/>
      <c r="EG2186" s="0"/>
      <c r="EH2186" s="0"/>
      <c r="EI2186" s="0"/>
      <c r="EJ2186" s="0"/>
      <c r="EK2186" s="0"/>
      <c r="EL2186" s="0"/>
      <c r="EM2186" s="0"/>
      <c r="EN2186" s="0"/>
      <c r="EO2186" s="0"/>
      <c r="EP2186" s="0"/>
      <c r="EQ2186" s="0"/>
      <c r="ER2186" s="0"/>
      <c r="ES2186" s="0"/>
      <c r="ET2186" s="0"/>
      <c r="EU2186" s="0"/>
      <c r="EV2186" s="0"/>
      <c r="EW2186" s="0"/>
      <c r="EX2186" s="0"/>
      <c r="EY2186" s="0"/>
      <c r="EZ2186" s="0"/>
      <c r="FA2186" s="0"/>
      <c r="FB2186" s="0"/>
      <c r="FC2186" s="0"/>
      <c r="FD2186" s="0"/>
      <c r="FE2186" s="0"/>
      <c r="FF2186" s="0"/>
      <c r="FG2186" s="0"/>
      <c r="FH2186" s="0"/>
      <c r="FI2186" s="0"/>
      <c r="FJ2186" s="0"/>
      <c r="FK2186" s="0"/>
      <c r="FL2186" s="0"/>
      <c r="FM2186" s="0"/>
      <c r="FN2186" s="0"/>
      <c r="FO2186" s="0"/>
      <c r="FP2186" s="0"/>
      <c r="FQ2186" s="0"/>
      <c r="FR2186" s="0"/>
      <c r="FS2186" s="0"/>
      <c r="FT2186" s="0"/>
      <c r="FU2186" s="0"/>
      <c r="FV2186" s="0"/>
      <c r="FW2186" s="0"/>
      <c r="FX2186" s="0"/>
      <c r="FY2186" s="0"/>
      <c r="FZ2186" s="0"/>
      <c r="GA2186" s="0"/>
      <c r="GB2186" s="0"/>
      <c r="GC2186" s="0"/>
      <c r="GD2186" s="0"/>
      <c r="GE2186" s="0"/>
      <c r="GF2186" s="0"/>
      <c r="GG2186" s="0"/>
      <c r="GH2186" s="0"/>
      <c r="GI2186" s="0"/>
      <c r="GJ2186" s="0"/>
      <c r="GK2186" s="0"/>
      <c r="GL2186" s="0"/>
      <c r="GM2186" s="0"/>
      <c r="GN2186" s="0"/>
      <c r="GO2186" s="0"/>
      <c r="GP2186" s="0"/>
      <c r="GQ2186" s="0"/>
      <c r="GR2186" s="0"/>
      <c r="GS2186" s="0"/>
      <c r="GT2186" s="0"/>
      <c r="GU2186" s="0"/>
      <c r="GV2186" s="0"/>
      <c r="GW2186" s="0"/>
      <c r="GX2186" s="0"/>
      <c r="GY2186" s="0"/>
      <c r="GZ2186" s="0"/>
      <c r="HA2186" s="0"/>
      <c r="HB2186" s="0"/>
      <c r="HC2186" s="0"/>
      <c r="HD2186" s="0"/>
      <c r="HE2186" s="0"/>
      <c r="HF2186" s="0"/>
      <c r="HG2186" s="0"/>
      <c r="HH2186" s="0"/>
      <c r="HI2186" s="0"/>
      <c r="HJ2186" s="0"/>
      <c r="HK2186" s="0"/>
      <c r="HL2186" s="0"/>
      <c r="HM2186" s="0"/>
      <c r="HN2186" s="0"/>
      <c r="HO2186" s="0"/>
      <c r="HP2186" s="0"/>
      <c r="HQ2186" s="0"/>
      <c r="HR2186" s="0"/>
      <c r="HS2186" s="0"/>
      <c r="HT2186" s="0"/>
      <c r="HU2186" s="0"/>
      <c r="HV2186" s="0"/>
      <c r="HW2186" s="0"/>
      <c r="HX2186" s="0"/>
      <c r="HY2186" s="0"/>
      <c r="HZ2186" s="0"/>
      <c r="IA2186" s="0"/>
      <c r="IB2186" s="0"/>
      <c r="IC2186" s="0"/>
      <c r="ID2186" s="0"/>
      <c r="IE2186" s="0"/>
      <c r="IF2186" s="0"/>
      <c r="IG2186" s="0"/>
      <c r="IH2186" s="0"/>
      <c r="II2186" s="0"/>
      <c r="IJ2186" s="0"/>
      <c r="IK2186" s="0"/>
      <c r="IL2186" s="0"/>
      <c r="IM2186" s="0"/>
      <c r="IN2186" s="0"/>
      <c r="IO2186" s="0"/>
      <c r="IP2186" s="0"/>
      <c r="IQ2186" s="0"/>
      <c r="IR2186" s="0"/>
      <c r="IS2186" s="0"/>
      <c r="IT2186" s="0"/>
      <c r="IU2186" s="0"/>
      <c r="IV2186" s="0"/>
      <c r="IW2186" s="0"/>
      <c r="IX2186" s="0"/>
      <c r="IY2186" s="0"/>
      <c r="IZ2186" s="0"/>
      <c r="JA2186" s="0"/>
      <c r="JB2186" s="0"/>
      <c r="JC2186" s="0"/>
      <c r="JD2186" s="0"/>
      <c r="JE2186" s="0"/>
      <c r="JF2186" s="0"/>
      <c r="JG2186" s="0"/>
      <c r="JH2186" s="0"/>
      <c r="JI2186" s="0"/>
      <c r="JJ2186" s="0"/>
      <c r="JK2186" s="0"/>
      <c r="JL2186" s="0"/>
      <c r="JM2186" s="0"/>
      <c r="JN2186" s="0"/>
      <c r="JO2186" s="0"/>
      <c r="JP2186" s="0"/>
      <c r="JQ2186" s="0"/>
      <c r="JR2186" s="0"/>
      <c r="JS2186" s="0"/>
      <c r="JT2186" s="0"/>
      <c r="JU2186" s="0"/>
      <c r="JV2186" s="0"/>
      <c r="JW2186" s="0"/>
      <c r="JX2186" s="0"/>
      <c r="JY2186" s="0"/>
      <c r="JZ2186" s="0"/>
      <c r="KA2186" s="0"/>
      <c r="KB2186" s="0"/>
      <c r="KC2186" s="0"/>
      <c r="KD2186" s="0"/>
      <c r="KE2186" s="0"/>
      <c r="KF2186" s="0"/>
      <c r="KG2186" s="0"/>
      <c r="KH2186" s="0"/>
      <c r="KI2186" s="0"/>
      <c r="KJ2186" s="0"/>
      <c r="KK2186" s="0"/>
      <c r="KL2186" s="0"/>
      <c r="KM2186" s="0"/>
      <c r="KN2186" s="0"/>
      <c r="KO2186" s="0"/>
      <c r="KP2186" s="0"/>
      <c r="KQ2186" s="0"/>
      <c r="KR2186" s="0"/>
      <c r="KS2186" s="0"/>
      <c r="KT2186" s="0"/>
      <c r="KU2186" s="0"/>
      <c r="KV2186" s="0"/>
      <c r="KW2186" s="0"/>
      <c r="KX2186" s="0"/>
      <c r="KY2186" s="0"/>
      <c r="KZ2186" s="0"/>
      <c r="LA2186" s="0"/>
      <c r="LB2186" s="0"/>
      <c r="LC2186" s="0"/>
      <c r="LD2186" s="0"/>
      <c r="LE2186" s="0"/>
      <c r="LF2186" s="0"/>
      <c r="LG2186" s="0"/>
      <c r="LH2186" s="0"/>
      <c r="LI2186" s="0"/>
      <c r="LJ2186" s="0"/>
      <c r="LK2186" s="0"/>
      <c r="LL2186" s="0"/>
      <c r="LM2186" s="0"/>
      <c r="LN2186" s="0"/>
      <c r="LO2186" s="0"/>
      <c r="LP2186" s="0"/>
      <c r="LQ2186" s="0"/>
      <c r="LR2186" s="0"/>
      <c r="LS2186" s="0"/>
      <c r="LT2186" s="0"/>
      <c r="LU2186" s="0"/>
      <c r="LV2186" s="0"/>
      <c r="LW2186" s="0"/>
      <c r="LX2186" s="0"/>
      <c r="LY2186" s="0"/>
      <c r="LZ2186" s="0"/>
      <c r="MA2186" s="0"/>
      <c r="MB2186" s="0"/>
      <c r="MC2186" s="0"/>
      <c r="MD2186" s="0"/>
      <c r="ME2186" s="0"/>
      <c r="MF2186" s="0"/>
      <c r="MG2186" s="0"/>
      <c r="MH2186" s="0"/>
      <c r="MI2186" s="0"/>
      <c r="MJ2186" s="0"/>
      <c r="MK2186" s="0"/>
      <c r="ML2186" s="0"/>
      <c r="MM2186" s="0"/>
      <c r="MN2186" s="0"/>
      <c r="MO2186" s="0"/>
      <c r="MP2186" s="0"/>
      <c r="MQ2186" s="0"/>
      <c r="MR2186" s="0"/>
      <c r="MS2186" s="0"/>
      <c r="MT2186" s="0"/>
      <c r="MU2186" s="0"/>
      <c r="MV2186" s="0"/>
      <c r="MW2186" s="0"/>
      <c r="MX2186" s="0"/>
      <c r="MY2186" s="0"/>
      <c r="MZ2186" s="0"/>
      <c r="NA2186" s="0"/>
      <c r="NB2186" s="0"/>
      <c r="NC2186" s="0"/>
      <c r="ND2186" s="0"/>
      <c r="NE2186" s="0"/>
      <c r="NF2186" s="0"/>
      <c r="NG2186" s="0"/>
      <c r="NH2186" s="0"/>
      <c r="NI2186" s="0"/>
      <c r="NJ2186" s="0"/>
      <c r="NK2186" s="0"/>
      <c r="NL2186" s="0"/>
      <c r="NM2186" s="0"/>
      <c r="NN2186" s="0"/>
      <c r="NO2186" s="0"/>
      <c r="NP2186" s="0"/>
      <c r="NQ2186" s="0"/>
      <c r="NR2186" s="0"/>
      <c r="NS2186" s="0"/>
      <c r="NT2186" s="0"/>
      <c r="NU2186" s="0"/>
      <c r="NV2186" s="0"/>
      <c r="NW2186" s="0"/>
      <c r="NX2186" s="0"/>
      <c r="NY2186" s="0"/>
      <c r="NZ2186" s="0"/>
      <c r="OA2186" s="0"/>
      <c r="OB2186" s="0"/>
      <c r="OC2186" s="0"/>
      <c r="OD2186" s="0"/>
      <c r="OE2186" s="0"/>
      <c r="OF2186" s="0"/>
      <c r="OG2186" s="0"/>
      <c r="OH2186" s="0"/>
      <c r="OI2186" s="0"/>
      <c r="OJ2186" s="0"/>
      <c r="OK2186" s="0"/>
      <c r="OL2186" s="0"/>
      <c r="OM2186" s="0"/>
      <c r="ON2186" s="0"/>
      <c r="OO2186" s="0"/>
      <c r="OP2186" s="0"/>
      <c r="OQ2186" s="0"/>
      <c r="OR2186" s="0"/>
      <c r="OS2186" s="0"/>
      <c r="OT2186" s="0"/>
      <c r="OU2186" s="0"/>
      <c r="OV2186" s="0"/>
      <c r="OW2186" s="0"/>
      <c r="OX2186" s="0"/>
      <c r="OY2186" s="0"/>
      <c r="OZ2186" s="0"/>
      <c r="PA2186" s="0"/>
      <c r="PB2186" s="0"/>
      <c r="PC2186" s="0"/>
      <c r="PD2186" s="0"/>
      <c r="PE2186" s="0"/>
      <c r="PF2186" s="0"/>
      <c r="PG2186" s="0"/>
      <c r="PH2186" s="0"/>
      <c r="PI2186" s="0"/>
      <c r="PJ2186" s="0"/>
      <c r="PK2186" s="0"/>
      <c r="PL2186" s="0"/>
      <c r="PM2186" s="0"/>
      <c r="PN2186" s="0"/>
      <c r="PO2186" s="0"/>
      <c r="PP2186" s="0"/>
      <c r="PQ2186" s="0"/>
      <c r="PR2186" s="0"/>
      <c r="PS2186" s="0"/>
      <c r="PT2186" s="0"/>
      <c r="PU2186" s="0"/>
      <c r="PV2186" s="0"/>
      <c r="PW2186" s="0"/>
      <c r="PX2186" s="0"/>
      <c r="PY2186" s="0"/>
      <c r="PZ2186" s="0"/>
      <c r="QA2186" s="0"/>
      <c r="QB2186" s="0"/>
      <c r="QC2186" s="0"/>
      <c r="QD2186" s="0"/>
      <c r="QE2186" s="0"/>
      <c r="QF2186" s="0"/>
      <c r="QG2186" s="0"/>
      <c r="QH2186" s="0"/>
      <c r="QI2186" s="0"/>
      <c r="QJ2186" s="0"/>
      <c r="QK2186" s="0"/>
      <c r="QL2186" s="0"/>
      <c r="QM2186" s="0"/>
      <c r="QN2186" s="0"/>
      <c r="QO2186" s="0"/>
      <c r="QP2186" s="0"/>
      <c r="QQ2186" s="0"/>
      <c r="QR2186" s="0"/>
      <c r="QS2186" s="0"/>
      <c r="QT2186" s="0"/>
      <c r="QU2186" s="0"/>
      <c r="QV2186" s="0"/>
      <c r="QW2186" s="0"/>
      <c r="QX2186" s="0"/>
      <c r="QY2186" s="0"/>
      <c r="QZ2186" s="0"/>
      <c r="RA2186" s="0"/>
      <c r="RB2186" s="0"/>
      <c r="RC2186" s="0"/>
      <c r="RD2186" s="0"/>
      <c r="RE2186" s="0"/>
      <c r="RF2186" s="0"/>
      <c r="RG2186" s="0"/>
      <c r="RH2186" s="0"/>
      <c r="RI2186" s="0"/>
      <c r="RJ2186" s="0"/>
      <c r="RK2186" s="0"/>
      <c r="RL2186" s="0"/>
      <c r="RM2186" s="0"/>
      <c r="RN2186" s="0"/>
      <c r="RO2186" s="0"/>
      <c r="RP2186" s="0"/>
      <c r="RQ2186" s="0"/>
      <c r="RR2186" s="0"/>
      <c r="RS2186" s="0"/>
      <c r="RT2186" s="0"/>
      <c r="RU2186" s="0"/>
      <c r="RV2186" s="0"/>
      <c r="RW2186" s="0"/>
      <c r="RX2186" s="0"/>
      <c r="RY2186" s="0"/>
      <c r="RZ2186" s="0"/>
      <c r="SA2186" s="0"/>
      <c r="SB2186" s="0"/>
      <c r="SC2186" s="0"/>
      <c r="SD2186" s="0"/>
      <c r="SE2186" s="0"/>
      <c r="SF2186" s="0"/>
      <c r="SG2186" s="0"/>
      <c r="SH2186" s="0"/>
      <c r="SI2186" s="0"/>
      <c r="SJ2186" s="0"/>
      <c r="SK2186" s="0"/>
      <c r="SL2186" s="0"/>
      <c r="SM2186" s="0"/>
      <c r="SN2186" s="0"/>
      <c r="SO2186" s="0"/>
      <c r="SP2186" s="0"/>
      <c r="SQ2186" s="0"/>
      <c r="SR2186" s="0"/>
      <c r="SS2186" s="0"/>
      <c r="ST2186" s="0"/>
      <c r="SU2186" s="0"/>
      <c r="SV2186" s="0"/>
      <c r="SW2186" s="0"/>
      <c r="SX2186" s="0"/>
      <c r="SY2186" s="0"/>
      <c r="SZ2186" s="0"/>
      <c r="TA2186" s="0"/>
      <c r="TB2186" s="0"/>
      <c r="TC2186" s="0"/>
      <c r="TD2186" s="0"/>
      <c r="TE2186" s="0"/>
      <c r="TF2186" s="0"/>
      <c r="TG2186" s="0"/>
      <c r="TH2186" s="0"/>
      <c r="TI2186" s="0"/>
      <c r="TJ2186" s="0"/>
      <c r="TK2186" s="0"/>
      <c r="TL2186" s="0"/>
      <c r="TM2186" s="0"/>
      <c r="TN2186" s="0"/>
      <c r="TO2186" s="0"/>
      <c r="TP2186" s="0"/>
      <c r="TQ2186" s="0"/>
      <c r="TR2186" s="0"/>
      <c r="TS2186" s="0"/>
      <c r="TT2186" s="0"/>
      <c r="TU2186" s="0"/>
      <c r="TV2186" s="0"/>
      <c r="TW2186" s="0"/>
      <c r="TX2186" s="0"/>
      <c r="TY2186" s="0"/>
      <c r="TZ2186" s="0"/>
      <c r="UA2186" s="0"/>
      <c r="UB2186" s="0"/>
      <c r="UC2186" s="0"/>
      <c r="UD2186" s="0"/>
      <c r="UE2186" s="0"/>
      <c r="UF2186" s="0"/>
      <c r="UG2186" s="0"/>
      <c r="UH2186" s="0"/>
      <c r="UI2186" s="0"/>
      <c r="UJ2186" s="0"/>
      <c r="UK2186" s="0"/>
      <c r="UL2186" s="0"/>
      <c r="UM2186" s="0"/>
      <c r="UN2186" s="0"/>
      <c r="UO2186" s="0"/>
      <c r="UP2186" s="0"/>
      <c r="UQ2186" s="0"/>
      <c r="UR2186" s="0"/>
      <c r="US2186" s="0"/>
      <c r="UT2186" s="0"/>
      <c r="UU2186" s="0"/>
      <c r="UV2186" s="0"/>
      <c r="UW2186" s="0"/>
      <c r="UX2186" s="0"/>
      <c r="UY2186" s="0"/>
      <c r="UZ2186" s="0"/>
      <c r="VA2186" s="0"/>
      <c r="VB2186" s="0"/>
      <c r="VC2186" s="0"/>
      <c r="VD2186" s="0"/>
      <c r="VE2186" s="0"/>
      <c r="VF2186" s="0"/>
      <c r="VG2186" s="0"/>
      <c r="VH2186" s="0"/>
      <c r="VI2186" s="0"/>
      <c r="VJ2186" s="0"/>
      <c r="VK2186" s="0"/>
      <c r="VL2186" s="0"/>
      <c r="VM2186" s="0"/>
      <c r="VN2186" s="0"/>
      <c r="VO2186" s="0"/>
      <c r="VP2186" s="0"/>
      <c r="VQ2186" s="0"/>
      <c r="VR2186" s="0"/>
      <c r="VS2186" s="0"/>
      <c r="VT2186" s="0"/>
      <c r="VU2186" s="0"/>
      <c r="VV2186" s="0"/>
      <c r="VW2186" s="0"/>
      <c r="VX2186" s="0"/>
      <c r="VY2186" s="0"/>
      <c r="VZ2186" s="0"/>
      <c r="WA2186" s="0"/>
      <c r="WB2186" s="0"/>
      <c r="WC2186" s="0"/>
      <c r="WD2186" s="0"/>
      <c r="WE2186" s="0"/>
      <c r="WF2186" s="0"/>
      <c r="WG2186" s="0"/>
      <c r="WH2186" s="0"/>
      <c r="WI2186" s="0"/>
      <c r="WJ2186" s="0"/>
      <c r="WK2186" s="0"/>
      <c r="WL2186" s="0"/>
      <c r="WM2186" s="0"/>
      <c r="WN2186" s="0"/>
      <c r="WO2186" s="0"/>
      <c r="WP2186" s="0"/>
      <c r="WQ2186" s="0"/>
      <c r="WR2186" s="0"/>
      <c r="WS2186" s="0"/>
      <c r="WT2186" s="0"/>
      <c r="WU2186" s="0"/>
      <c r="WV2186" s="0"/>
      <c r="WW2186" s="0"/>
      <c r="WX2186" s="0"/>
      <c r="WY2186" s="0"/>
      <c r="WZ2186" s="0"/>
      <c r="XA2186" s="0"/>
      <c r="XB2186" s="0"/>
      <c r="XC2186" s="0"/>
      <c r="XD2186" s="0"/>
      <c r="XE2186" s="0"/>
      <c r="XF2186" s="0"/>
      <c r="XG2186" s="0"/>
      <c r="XH2186" s="0"/>
      <c r="XI2186" s="0"/>
      <c r="XJ2186" s="0"/>
      <c r="XK2186" s="0"/>
      <c r="XL2186" s="0"/>
      <c r="XM2186" s="0"/>
      <c r="XN2186" s="0"/>
      <c r="XO2186" s="0"/>
      <c r="XP2186" s="0"/>
      <c r="XQ2186" s="0"/>
      <c r="XR2186" s="0"/>
      <c r="XS2186" s="0"/>
      <c r="XT2186" s="0"/>
      <c r="XU2186" s="0"/>
      <c r="XV2186" s="0"/>
      <c r="XW2186" s="0"/>
      <c r="XX2186" s="0"/>
      <c r="XY2186" s="0"/>
      <c r="XZ2186" s="0"/>
      <c r="YA2186" s="0"/>
      <c r="YB2186" s="0"/>
      <c r="YC2186" s="0"/>
      <c r="YD2186" s="0"/>
      <c r="YE2186" s="0"/>
      <c r="YF2186" s="0"/>
      <c r="YG2186" s="0"/>
      <c r="YH2186" s="0"/>
      <c r="YI2186" s="0"/>
      <c r="YJ2186" s="0"/>
      <c r="YK2186" s="0"/>
      <c r="YL2186" s="0"/>
      <c r="YM2186" s="0"/>
      <c r="YN2186" s="0"/>
      <c r="YO2186" s="0"/>
      <c r="YP2186" s="0"/>
      <c r="YQ2186" s="0"/>
      <c r="YR2186" s="0"/>
      <c r="YS2186" s="0"/>
      <c r="YT2186" s="0"/>
      <c r="YU2186" s="0"/>
      <c r="YV2186" s="0"/>
      <c r="YW2186" s="0"/>
      <c r="YX2186" s="0"/>
      <c r="YY2186" s="0"/>
      <c r="YZ2186" s="0"/>
      <c r="ZA2186" s="0"/>
      <c r="ZB2186" s="0"/>
      <c r="ZC2186" s="0"/>
      <c r="ZD2186" s="0"/>
      <c r="ZE2186" s="0"/>
      <c r="ZF2186" s="0"/>
      <c r="ZG2186" s="0"/>
      <c r="ZH2186" s="0"/>
      <c r="ZI2186" s="0"/>
      <c r="ZJ2186" s="0"/>
      <c r="ZK2186" s="0"/>
      <c r="ZL2186" s="0"/>
      <c r="ZM2186" s="0"/>
      <c r="ZN2186" s="0"/>
      <c r="ZO2186" s="0"/>
      <c r="ZP2186" s="0"/>
      <c r="ZQ2186" s="0"/>
      <c r="ZR2186" s="0"/>
      <c r="ZS2186" s="0"/>
      <c r="ZT2186" s="0"/>
      <c r="ZU2186" s="0"/>
      <c r="ZV2186" s="0"/>
      <c r="ZW2186" s="0"/>
      <c r="ZX2186" s="0"/>
      <c r="ZY2186" s="0"/>
      <c r="ZZ2186" s="0"/>
      <c r="AAA2186" s="0"/>
      <c r="AAB2186" s="0"/>
      <c r="AAC2186" s="0"/>
      <c r="AAD2186" s="0"/>
      <c r="AAE2186" s="0"/>
      <c r="AAF2186" s="0"/>
      <c r="AAG2186" s="0"/>
      <c r="AAH2186" s="0"/>
      <c r="AAI2186" s="0"/>
      <c r="AAJ2186" s="0"/>
      <c r="AAK2186" s="0"/>
      <c r="AAL2186" s="0"/>
      <c r="AAM2186" s="0"/>
      <c r="AAN2186" s="0"/>
      <c r="AAO2186" s="0"/>
      <c r="AAP2186" s="0"/>
      <c r="AAQ2186" s="0"/>
      <c r="AAR2186" s="0"/>
      <c r="AAS2186" s="0"/>
      <c r="AAT2186" s="0"/>
      <c r="AAU2186" s="0"/>
      <c r="AAV2186" s="0"/>
      <c r="AAW2186" s="0"/>
      <c r="AAX2186" s="0"/>
      <c r="AAY2186" s="0"/>
      <c r="AAZ2186" s="0"/>
      <c r="ABA2186" s="0"/>
      <c r="ABB2186" s="0"/>
      <c r="ABC2186" s="0"/>
      <c r="ABD2186" s="0"/>
      <c r="ABE2186" s="0"/>
      <c r="ABF2186" s="0"/>
      <c r="ABG2186" s="0"/>
      <c r="ABH2186" s="0"/>
      <c r="ABI2186" s="0"/>
      <c r="ABJ2186" s="0"/>
      <c r="ABK2186" s="0"/>
      <c r="ABL2186" s="0"/>
      <c r="ABM2186" s="0"/>
      <c r="ABN2186" s="0"/>
      <c r="ABO2186" s="0"/>
      <c r="ABP2186" s="0"/>
      <c r="ABQ2186" s="0"/>
      <c r="ABR2186" s="0"/>
      <c r="ABS2186" s="0"/>
      <c r="ABT2186" s="0"/>
      <c r="ABU2186" s="0"/>
      <c r="ABV2186" s="0"/>
      <c r="ABW2186" s="0"/>
      <c r="ABX2186" s="0"/>
      <c r="ABY2186" s="0"/>
      <c r="ABZ2186" s="0"/>
      <c r="ACA2186" s="0"/>
      <c r="ACB2186" s="0"/>
      <c r="ACC2186" s="0"/>
      <c r="ACD2186" s="0"/>
      <c r="ACE2186" s="0"/>
      <c r="ACF2186" s="0"/>
      <c r="ACG2186" s="0"/>
      <c r="ACH2186" s="0"/>
      <c r="ACI2186" s="0"/>
      <c r="ACJ2186" s="0"/>
      <c r="ACK2186" s="0"/>
      <c r="ACL2186" s="0"/>
      <c r="ACM2186" s="0"/>
      <c r="ACN2186" s="0"/>
      <c r="ACO2186" s="0"/>
      <c r="ACP2186" s="0"/>
      <c r="ACQ2186" s="0"/>
      <c r="ACR2186" s="0"/>
      <c r="ACS2186" s="0"/>
      <c r="ACT2186" s="0"/>
      <c r="ACU2186" s="0"/>
      <c r="ACV2186" s="0"/>
      <c r="ACW2186" s="0"/>
      <c r="ACX2186" s="0"/>
      <c r="ACY2186" s="0"/>
      <c r="ACZ2186" s="0"/>
      <c r="ADA2186" s="0"/>
      <c r="ADB2186" s="0"/>
      <c r="ADC2186" s="0"/>
      <c r="ADD2186" s="0"/>
      <c r="ADE2186" s="0"/>
      <c r="ADF2186" s="0"/>
      <c r="ADG2186" s="0"/>
      <c r="ADH2186" s="0"/>
      <c r="ADI2186" s="0"/>
      <c r="ADJ2186" s="0"/>
      <c r="ADK2186" s="0"/>
      <c r="ADL2186" s="0"/>
      <c r="ADM2186" s="0"/>
      <c r="ADN2186" s="0"/>
      <c r="ADO2186" s="0"/>
      <c r="ADP2186" s="0"/>
      <c r="ADQ2186" s="0"/>
      <c r="ADR2186" s="0"/>
      <c r="ADS2186" s="0"/>
      <c r="ADT2186" s="0"/>
      <c r="ADU2186" s="0"/>
      <c r="ADV2186" s="0"/>
      <c r="ADW2186" s="0"/>
      <c r="ADX2186" s="0"/>
      <c r="ADY2186" s="0"/>
      <c r="ADZ2186" s="0"/>
      <c r="AEA2186" s="0"/>
      <c r="AEB2186" s="0"/>
      <c r="AEC2186" s="0"/>
      <c r="AED2186" s="0"/>
      <c r="AEE2186" s="0"/>
      <c r="AEF2186" s="0"/>
      <c r="AEG2186" s="0"/>
      <c r="AEH2186" s="0"/>
      <c r="AEI2186" s="0"/>
      <c r="AEJ2186" s="0"/>
      <c r="AEK2186" s="0"/>
      <c r="AEL2186" s="0"/>
      <c r="AEM2186" s="0"/>
      <c r="AEN2186" s="0"/>
      <c r="AEO2186" s="0"/>
      <c r="AEP2186" s="0"/>
      <c r="AEQ2186" s="0"/>
      <c r="AER2186" s="0"/>
      <c r="AES2186" s="0"/>
      <c r="AET2186" s="0"/>
      <c r="AEU2186" s="0"/>
      <c r="AEV2186" s="0"/>
      <c r="AEW2186" s="0"/>
      <c r="AEX2186" s="0"/>
      <c r="AEY2186" s="0"/>
      <c r="AEZ2186" s="0"/>
      <c r="AFA2186" s="0"/>
      <c r="AFB2186" s="0"/>
      <c r="AFC2186" s="0"/>
      <c r="AFD2186" s="0"/>
      <c r="AFE2186" s="0"/>
      <c r="AFF2186" s="0"/>
      <c r="AFG2186" s="0"/>
      <c r="AFH2186" s="0"/>
      <c r="AFI2186" s="0"/>
      <c r="AFJ2186" s="0"/>
      <c r="AFK2186" s="0"/>
      <c r="AFL2186" s="0"/>
      <c r="AFM2186" s="0"/>
      <c r="AFN2186" s="0"/>
      <c r="AFO2186" s="0"/>
      <c r="AFP2186" s="0"/>
      <c r="AFQ2186" s="0"/>
      <c r="AFR2186" s="0"/>
      <c r="AFS2186" s="0"/>
      <c r="AFT2186" s="0"/>
      <c r="AFU2186" s="0"/>
      <c r="AFV2186" s="0"/>
      <c r="AFW2186" s="0"/>
      <c r="AFX2186" s="0"/>
      <c r="AFY2186" s="0"/>
      <c r="AFZ2186" s="0"/>
      <c r="AGA2186" s="0"/>
      <c r="AGB2186" s="0"/>
      <c r="AGC2186" s="0"/>
      <c r="AGD2186" s="0"/>
      <c r="AGE2186" s="0"/>
      <c r="AGF2186" s="0"/>
      <c r="AGG2186" s="0"/>
      <c r="AGH2186" s="0"/>
      <c r="AGI2186" s="0"/>
      <c r="AGJ2186" s="0"/>
      <c r="AGK2186" s="0"/>
      <c r="AGL2186" s="0"/>
      <c r="AGM2186" s="0"/>
      <c r="AGN2186" s="0"/>
      <c r="AGO2186" s="0"/>
      <c r="AGP2186" s="0"/>
      <c r="AGQ2186" s="0"/>
      <c r="AGR2186" s="0"/>
      <c r="AGS2186" s="0"/>
      <c r="AGT2186" s="0"/>
      <c r="AGU2186" s="0"/>
      <c r="AGV2186" s="0"/>
      <c r="AGW2186" s="0"/>
      <c r="AGX2186" s="0"/>
      <c r="AGY2186" s="0"/>
      <c r="AGZ2186" s="0"/>
      <c r="AHA2186" s="0"/>
      <c r="AHB2186" s="0"/>
      <c r="AHC2186" s="0"/>
      <c r="AHD2186" s="0"/>
      <c r="AHE2186" s="0"/>
      <c r="AHF2186" s="0"/>
      <c r="AHG2186" s="0"/>
      <c r="AHH2186" s="0"/>
      <c r="AHI2186" s="0"/>
      <c r="AHJ2186" s="0"/>
      <c r="AHK2186" s="0"/>
      <c r="AHL2186" s="0"/>
      <c r="AHM2186" s="0"/>
      <c r="AHN2186" s="0"/>
      <c r="AHO2186" s="0"/>
      <c r="AHP2186" s="0"/>
      <c r="AHQ2186" s="0"/>
      <c r="AHR2186" s="0"/>
      <c r="AHS2186" s="0"/>
      <c r="AHT2186" s="0"/>
      <c r="AHU2186" s="0"/>
      <c r="AHV2186" s="0"/>
      <c r="AHW2186" s="0"/>
      <c r="AHX2186" s="0"/>
      <c r="AHY2186" s="0"/>
      <c r="AHZ2186" s="0"/>
      <c r="AIA2186" s="0"/>
      <c r="AIB2186" s="0"/>
      <c r="AIC2186" s="0"/>
      <c r="AID2186" s="0"/>
      <c r="AIE2186" s="0"/>
      <c r="AIF2186" s="0"/>
      <c r="AIG2186" s="0"/>
      <c r="AIH2186" s="0"/>
      <c r="AII2186" s="0"/>
      <c r="AIJ2186" s="0"/>
      <c r="AIK2186" s="0"/>
      <c r="AIL2186" s="0"/>
      <c r="AIM2186" s="0"/>
      <c r="AIN2186" s="0"/>
      <c r="AIO2186" s="0"/>
      <c r="AIP2186" s="0"/>
      <c r="AIQ2186" s="0"/>
      <c r="AIR2186" s="0"/>
      <c r="AIS2186" s="0"/>
      <c r="AIT2186" s="0"/>
      <c r="AIU2186" s="0"/>
      <c r="AIV2186" s="0"/>
      <c r="AIW2186" s="0"/>
      <c r="AIX2186" s="0"/>
      <c r="AIY2186" s="0"/>
      <c r="AIZ2186" s="0"/>
      <c r="AJA2186" s="0"/>
      <c r="AJB2186" s="0"/>
      <c r="AJC2186" s="0"/>
      <c r="AJD2186" s="0"/>
      <c r="AJE2186" s="0"/>
      <c r="AJF2186" s="0"/>
      <c r="AJG2186" s="0"/>
      <c r="AJH2186" s="0"/>
      <c r="AJI2186" s="0"/>
      <c r="AJJ2186" s="0"/>
      <c r="AJK2186" s="0"/>
      <c r="AJL2186" s="0"/>
      <c r="AJM2186" s="0"/>
      <c r="AJN2186" s="0"/>
      <c r="AJO2186" s="0"/>
      <c r="AJP2186" s="0"/>
      <c r="AJQ2186" s="0"/>
      <c r="AJR2186" s="0"/>
      <c r="AJS2186" s="0"/>
      <c r="AJT2186" s="0"/>
      <c r="AJU2186" s="0"/>
      <c r="AJV2186" s="0"/>
      <c r="AJW2186" s="0"/>
      <c r="AJX2186" s="0"/>
      <c r="AJY2186" s="0"/>
      <c r="AJZ2186" s="0"/>
      <c r="AKA2186" s="0"/>
      <c r="AKB2186" s="0"/>
      <c r="AKC2186" s="0"/>
      <c r="AKD2186" s="0"/>
      <c r="AKE2186" s="0"/>
      <c r="AKF2186" s="0"/>
      <c r="AKG2186" s="0"/>
      <c r="AKH2186" s="0"/>
      <c r="AKI2186" s="0"/>
      <c r="AKJ2186" s="0"/>
      <c r="AKK2186" s="0"/>
      <c r="AKL2186" s="0"/>
      <c r="AKM2186" s="0"/>
      <c r="AKN2186" s="0"/>
      <c r="AKO2186" s="0"/>
      <c r="AKP2186" s="0"/>
      <c r="AKQ2186" s="0"/>
      <c r="AKR2186" s="0"/>
      <c r="AKS2186" s="0"/>
      <c r="AKT2186" s="0"/>
      <c r="AKU2186" s="0"/>
      <c r="AKV2186" s="0"/>
      <c r="AKW2186" s="0"/>
      <c r="AKX2186" s="0"/>
      <c r="AKY2186" s="0"/>
      <c r="AKZ2186" s="0"/>
      <c r="ALA2186" s="0"/>
      <c r="ALB2186" s="0"/>
      <c r="ALC2186" s="0"/>
      <c r="ALD2186" s="0"/>
      <c r="ALE2186" s="0"/>
      <c r="ALF2186" s="0"/>
      <c r="ALG2186" s="0"/>
      <c r="ALH2186" s="0"/>
      <c r="ALI2186" s="0"/>
      <c r="ALJ2186" s="0"/>
      <c r="ALK2186" s="0"/>
      <c r="ALL2186" s="0"/>
      <c r="ALM2186" s="0"/>
      <c r="ALN2186" s="0"/>
      <c r="ALO2186" s="0"/>
      <c r="ALP2186" s="0"/>
      <c r="ALQ2186" s="0"/>
      <c r="ALR2186" s="0"/>
      <c r="ALS2186" s="0"/>
      <c r="ALT2186" s="0"/>
      <c r="ALU2186" s="0"/>
      <c r="ALV2186" s="0"/>
      <c r="ALW2186" s="0"/>
      <c r="ALX2186" s="0"/>
      <c r="ALY2186" s="0"/>
      <c r="ALZ2186" s="0"/>
      <c r="AMA2186" s="0"/>
      <c r="AMB2186" s="0"/>
      <c r="AMC2186" s="0"/>
      <c r="AMD2186" s="0"/>
      <c r="AME2186" s="0"/>
      <c r="AMF2186" s="0"/>
      <c r="AMG2186" s="0"/>
      <c r="AMH2186" s="0"/>
      <c r="AMI2186" s="0"/>
      <c r="AMJ2186" s="0"/>
    </row>
    <row r="2187" customFormat="false" ht="13.8" hidden="false" customHeight="false" outlineLevel="0" collapsed="false">
      <c r="A2187" s="38" t="s">
        <v>52</v>
      </c>
      <c r="B2187" s="39" t="s">
        <v>5053</v>
      </c>
      <c r="C2187" s="40" t="s">
        <v>5054</v>
      </c>
      <c r="D2187" s="40"/>
      <c r="E2187" s="40" t="s">
        <v>4530</v>
      </c>
      <c r="F2187" s="38" t="n">
        <v>2015</v>
      </c>
      <c r="G2187" s="31" t="s">
        <v>5055</v>
      </c>
      <c r="H2187" s="13"/>
      <c r="I2187" s="13"/>
      <c r="J2187" s="13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  <c r="AP2187" s="13"/>
      <c r="AQ2187" s="13"/>
      <c r="AR2187" s="13"/>
      <c r="AS2187" s="13"/>
      <c r="AT2187" s="13"/>
      <c r="AU2187" s="13"/>
      <c r="AV2187" s="0"/>
      <c r="AW2187" s="0"/>
      <c r="AX2187" s="0"/>
      <c r="AY2187" s="0"/>
      <c r="AZ2187" s="0"/>
      <c r="BA2187" s="0"/>
      <c r="BB2187" s="0"/>
      <c r="BC2187" s="0"/>
      <c r="BD2187" s="0"/>
      <c r="BE2187" s="0"/>
      <c r="BF2187" s="0"/>
      <c r="BG2187" s="0"/>
      <c r="BH2187" s="0"/>
      <c r="BI2187" s="0"/>
      <c r="BJ2187" s="0"/>
      <c r="BK2187" s="0"/>
      <c r="BL2187" s="0"/>
      <c r="BM2187" s="0"/>
      <c r="BN2187" s="0"/>
      <c r="BO2187" s="0"/>
      <c r="BP2187" s="0"/>
      <c r="BQ2187" s="0"/>
      <c r="BR2187" s="0"/>
      <c r="BS2187" s="0"/>
      <c r="BT2187" s="0"/>
      <c r="BU2187" s="0"/>
      <c r="BV2187" s="0"/>
      <c r="BW2187" s="0"/>
      <c r="BX2187" s="0"/>
      <c r="BY2187" s="0"/>
      <c r="BZ2187" s="0"/>
      <c r="CA2187" s="0"/>
      <c r="CB2187" s="0"/>
      <c r="CC2187" s="0"/>
      <c r="CD2187" s="0"/>
      <c r="CE2187" s="0"/>
      <c r="CF2187" s="0"/>
      <c r="CG2187" s="0"/>
      <c r="CH2187" s="0"/>
      <c r="CI2187" s="0"/>
      <c r="CJ2187" s="0"/>
      <c r="CK2187" s="0"/>
      <c r="CL2187" s="0"/>
      <c r="CM2187" s="0"/>
      <c r="CN2187" s="0"/>
      <c r="CO2187" s="0"/>
      <c r="CP2187" s="0"/>
      <c r="CQ2187" s="0"/>
      <c r="CR2187" s="0"/>
      <c r="CS2187" s="0"/>
      <c r="CT2187" s="0"/>
      <c r="CU2187" s="0"/>
      <c r="CV2187" s="0"/>
      <c r="CW2187" s="0"/>
      <c r="CX2187" s="0"/>
      <c r="CY2187" s="0"/>
      <c r="CZ2187" s="0"/>
      <c r="DA2187" s="0"/>
      <c r="DB2187" s="0"/>
      <c r="DC2187" s="0"/>
      <c r="DD2187" s="0"/>
      <c r="DE2187" s="0"/>
      <c r="DF2187" s="0"/>
      <c r="DG2187" s="0"/>
      <c r="DH2187" s="0"/>
      <c r="DI2187" s="0"/>
      <c r="DJ2187" s="0"/>
      <c r="DK2187" s="0"/>
      <c r="DL2187" s="0"/>
      <c r="DM2187" s="0"/>
      <c r="DN2187" s="0"/>
      <c r="DO2187" s="0"/>
      <c r="DP2187" s="0"/>
      <c r="DQ2187" s="0"/>
      <c r="DR2187" s="0"/>
      <c r="DS2187" s="0"/>
      <c r="DT2187" s="0"/>
      <c r="DU2187" s="0"/>
      <c r="DV2187" s="0"/>
      <c r="DW2187" s="0"/>
      <c r="DX2187" s="0"/>
      <c r="DY2187" s="0"/>
      <c r="DZ2187" s="0"/>
      <c r="EA2187" s="0"/>
      <c r="EB2187" s="0"/>
      <c r="EC2187" s="0"/>
      <c r="ED2187" s="0"/>
      <c r="EE2187" s="0"/>
      <c r="EF2187" s="0"/>
      <c r="EG2187" s="0"/>
      <c r="EH2187" s="0"/>
      <c r="EI2187" s="0"/>
      <c r="EJ2187" s="0"/>
      <c r="EK2187" s="0"/>
      <c r="EL2187" s="0"/>
      <c r="EM2187" s="0"/>
      <c r="EN2187" s="0"/>
      <c r="EO2187" s="0"/>
      <c r="EP2187" s="0"/>
      <c r="EQ2187" s="0"/>
      <c r="ER2187" s="0"/>
      <c r="ES2187" s="0"/>
      <c r="ET2187" s="0"/>
      <c r="EU2187" s="0"/>
      <c r="EV2187" s="0"/>
      <c r="EW2187" s="0"/>
      <c r="EX2187" s="0"/>
      <c r="EY2187" s="0"/>
      <c r="EZ2187" s="0"/>
      <c r="FA2187" s="0"/>
      <c r="FB2187" s="0"/>
      <c r="FC2187" s="0"/>
      <c r="FD2187" s="0"/>
      <c r="FE2187" s="0"/>
      <c r="FF2187" s="0"/>
      <c r="FG2187" s="0"/>
      <c r="FH2187" s="0"/>
      <c r="FI2187" s="0"/>
      <c r="FJ2187" s="0"/>
      <c r="FK2187" s="0"/>
      <c r="FL2187" s="0"/>
      <c r="FM2187" s="0"/>
      <c r="FN2187" s="0"/>
      <c r="FO2187" s="0"/>
      <c r="FP2187" s="0"/>
      <c r="FQ2187" s="0"/>
      <c r="FR2187" s="0"/>
      <c r="FS2187" s="0"/>
      <c r="FT2187" s="0"/>
      <c r="FU2187" s="0"/>
      <c r="FV2187" s="0"/>
      <c r="FW2187" s="0"/>
      <c r="FX2187" s="0"/>
      <c r="FY2187" s="0"/>
      <c r="FZ2187" s="0"/>
      <c r="GA2187" s="0"/>
      <c r="GB2187" s="0"/>
      <c r="GC2187" s="0"/>
      <c r="GD2187" s="0"/>
      <c r="GE2187" s="0"/>
      <c r="GF2187" s="0"/>
      <c r="GG2187" s="0"/>
      <c r="GH2187" s="0"/>
      <c r="GI2187" s="0"/>
      <c r="GJ2187" s="0"/>
      <c r="GK2187" s="0"/>
      <c r="GL2187" s="0"/>
      <c r="GM2187" s="0"/>
      <c r="GN2187" s="0"/>
      <c r="GO2187" s="0"/>
      <c r="GP2187" s="0"/>
      <c r="GQ2187" s="0"/>
      <c r="GR2187" s="0"/>
      <c r="GS2187" s="0"/>
      <c r="GT2187" s="0"/>
      <c r="GU2187" s="0"/>
      <c r="GV2187" s="0"/>
      <c r="GW2187" s="0"/>
      <c r="GX2187" s="0"/>
      <c r="GY2187" s="0"/>
      <c r="GZ2187" s="0"/>
      <c r="HA2187" s="0"/>
      <c r="HB2187" s="0"/>
      <c r="HC2187" s="0"/>
      <c r="HD2187" s="0"/>
      <c r="HE2187" s="0"/>
      <c r="HF2187" s="0"/>
      <c r="HG2187" s="0"/>
      <c r="HH2187" s="0"/>
      <c r="HI2187" s="0"/>
      <c r="HJ2187" s="0"/>
      <c r="HK2187" s="0"/>
      <c r="HL2187" s="0"/>
      <c r="HM2187" s="0"/>
      <c r="HN2187" s="0"/>
      <c r="HO2187" s="0"/>
      <c r="HP2187" s="0"/>
      <c r="HQ2187" s="0"/>
      <c r="HR2187" s="0"/>
      <c r="HS2187" s="0"/>
      <c r="HT2187" s="0"/>
      <c r="HU2187" s="0"/>
      <c r="HV2187" s="0"/>
      <c r="HW2187" s="0"/>
      <c r="HX2187" s="0"/>
      <c r="HY2187" s="0"/>
      <c r="HZ2187" s="0"/>
      <c r="IA2187" s="0"/>
      <c r="IB2187" s="0"/>
      <c r="IC2187" s="0"/>
      <c r="ID2187" s="0"/>
      <c r="IE2187" s="0"/>
      <c r="IF2187" s="0"/>
      <c r="IG2187" s="0"/>
      <c r="IH2187" s="0"/>
      <c r="II2187" s="0"/>
      <c r="IJ2187" s="0"/>
      <c r="IK2187" s="0"/>
      <c r="IL2187" s="0"/>
      <c r="IM2187" s="0"/>
      <c r="IN2187" s="0"/>
      <c r="IO2187" s="0"/>
      <c r="IP2187" s="0"/>
      <c r="IQ2187" s="0"/>
      <c r="IR2187" s="0"/>
      <c r="IS2187" s="0"/>
      <c r="IT2187" s="0"/>
      <c r="IU2187" s="0"/>
      <c r="IV2187" s="0"/>
      <c r="IW2187" s="0"/>
      <c r="IX2187" s="0"/>
      <c r="IY2187" s="0"/>
      <c r="IZ2187" s="0"/>
      <c r="JA2187" s="0"/>
      <c r="JB2187" s="0"/>
      <c r="JC2187" s="0"/>
      <c r="JD2187" s="0"/>
      <c r="JE2187" s="0"/>
      <c r="JF2187" s="0"/>
      <c r="JG2187" s="0"/>
      <c r="JH2187" s="0"/>
      <c r="JI2187" s="0"/>
      <c r="JJ2187" s="0"/>
      <c r="JK2187" s="0"/>
      <c r="JL2187" s="0"/>
      <c r="JM2187" s="0"/>
      <c r="JN2187" s="0"/>
      <c r="JO2187" s="0"/>
      <c r="JP2187" s="0"/>
      <c r="JQ2187" s="0"/>
      <c r="JR2187" s="0"/>
      <c r="JS2187" s="0"/>
      <c r="JT2187" s="0"/>
      <c r="JU2187" s="0"/>
      <c r="JV2187" s="0"/>
      <c r="JW2187" s="0"/>
      <c r="JX2187" s="0"/>
      <c r="JY2187" s="0"/>
      <c r="JZ2187" s="0"/>
      <c r="KA2187" s="0"/>
      <c r="KB2187" s="0"/>
      <c r="KC2187" s="0"/>
      <c r="KD2187" s="0"/>
      <c r="KE2187" s="0"/>
      <c r="KF2187" s="0"/>
      <c r="KG2187" s="0"/>
      <c r="KH2187" s="0"/>
      <c r="KI2187" s="0"/>
      <c r="KJ2187" s="0"/>
      <c r="KK2187" s="0"/>
      <c r="KL2187" s="0"/>
      <c r="KM2187" s="0"/>
      <c r="KN2187" s="0"/>
      <c r="KO2187" s="0"/>
      <c r="KP2187" s="0"/>
      <c r="KQ2187" s="0"/>
      <c r="KR2187" s="0"/>
      <c r="KS2187" s="0"/>
      <c r="KT2187" s="0"/>
      <c r="KU2187" s="0"/>
      <c r="KV2187" s="0"/>
      <c r="KW2187" s="0"/>
      <c r="KX2187" s="0"/>
      <c r="KY2187" s="0"/>
      <c r="KZ2187" s="0"/>
      <c r="LA2187" s="0"/>
      <c r="LB2187" s="0"/>
      <c r="LC2187" s="0"/>
      <c r="LD2187" s="0"/>
      <c r="LE2187" s="0"/>
      <c r="LF2187" s="0"/>
      <c r="LG2187" s="0"/>
      <c r="LH2187" s="0"/>
      <c r="LI2187" s="0"/>
      <c r="LJ2187" s="0"/>
      <c r="LK2187" s="0"/>
      <c r="LL2187" s="0"/>
      <c r="LM2187" s="0"/>
      <c r="LN2187" s="0"/>
      <c r="LO2187" s="0"/>
      <c r="LP2187" s="0"/>
      <c r="LQ2187" s="0"/>
      <c r="LR2187" s="0"/>
      <c r="LS2187" s="0"/>
      <c r="LT2187" s="0"/>
      <c r="LU2187" s="0"/>
      <c r="LV2187" s="0"/>
      <c r="LW2187" s="0"/>
      <c r="LX2187" s="0"/>
      <c r="LY2187" s="0"/>
      <c r="LZ2187" s="0"/>
      <c r="MA2187" s="0"/>
      <c r="MB2187" s="0"/>
      <c r="MC2187" s="0"/>
      <c r="MD2187" s="0"/>
      <c r="ME2187" s="0"/>
      <c r="MF2187" s="0"/>
      <c r="MG2187" s="0"/>
      <c r="MH2187" s="0"/>
      <c r="MI2187" s="0"/>
      <c r="MJ2187" s="0"/>
      <c r="MK2187" s="0"/>
      <c r="ML2187" s="0"/>
      <c r="MM2187" s="0"/>
      <c r="MN2187" s="0"/>
      <c r="MO2187" s="0"/>
      <c r="MP2187" s="0"/>
      <c r="MQ2187" s="0"/>
      <c r="MR2187" s="0"/>
      <c r="MS2187" s="0"/>
      <c r="MT2187" s="0"/>
      <c r="MU2187" s="0"/>
      <c r="MV2187" s="0"/>
      <c r="MW2187" s="0"/>
      <c r="MX2187" s="0"/>
      <c r="MY2187" s="0"/>
      <c r="MZ2187" s="0"/>
      <c r="NA2187" s="0"/>
      <c r="NB2187" s="0"/>
      <c r="NC2187" s="0"/>
      <c r="ND2187" s="0"/>
      <c r="NE2187" s="0"/>
      <c r="NF2187" s="0"/>
      <c r="NG2187" s="0"/>
      <c r="NH2187" s="0"/>
      <c r="NI2187" s="0"/>
      <c r="NJ2187" s="0"/>
      <c r="NK2187" s="0"/>
      <c r="NL2187" s="0"/>
      <c r="NM2187" s="0"/>
      <c r="NN2187" s="0"/>
      <c r="NO2187" s="0"/>
      <c r="NP2187" s="0"/>
      <c r="NQ2187" s="0"/>
      <c r="NR2187" s="0"/>
      <c r="NS2187" s="0"/>
      <c r="NT2187" s="0"/>
      <c r="NU2187" s="0"/>
      <c r="NV2187" s="0"/>
      <c r="NW2187" s="0"/>
      <c r="NX2187" s="0"/>
      <c r="NY2187" s="0"/>
      <c r="NZ2187" s="0"/>
      <c r="OA2187" s="0"/>
      <c r="OB2187" s="0"/>
      <c r="OC2187" s="0"/>
      <c r="OD2187" s="0"/>
      <c r="OE2187" s="0"/>
      <c r="OF2187" s="0"/>
      <c r="OG2187" s="0"/>
      <c r="OH2187" s="0"/>
      <c r="OI2187" s="0"/>
      <c r="OJ2187" s="0"/>
      <c r="OK2187" s="0"/>
      <c r="OL2187" s="0"/>
      <c r="OM2187" s="0"/>
      <c r="ON2187" s="0"/>
      <c r="OO2187" s="0"/>
      <c r="OP2187" s="0"/>
      <c r="OQ2187" s="0"/>
      <c r="OR2187" s="0"/>
      <c r="OS2187" s="0"/>
      <c r="OT2187" s="0"/>
      <c r="OU2187" s="0"/>
      <c r="OV2187" s="0"/>
      <c r="OW2187" s="0"/>
      <c r="OX2187" s="0"/>
      <c r="OY2187" s="0"/>
      <c r="OZ2187" s="0"/>
      <c r="PA2187" s="0"/>
      <c r="PB2187" s="0"/>
      <c r="PC2187" s="0"/>
      <c r="PD2187" s="0"/>
      <c r="PE2187" s="0"/>
      <c r="PF2187" s="0"/>
      <c r="PG2187" s="0"/>
      <c r="PH2187" s="0"/>
      <c r="PI2187" s="0"/>
      <c r="PJ2187" s="0"/>
      <c r="PK2187" s="0"/>
      <c r="PL2187" s="0"/>
      <c r="PM2187" s="0"/>
      <c r="PN2187" s="0"/>
      <c r="PO2187" s="0"/>
      <c r="PP2187" s="0"/>
      <c r="PQ2187" s="0"/>
      <c r="PR2187" s="0"/>
      <c r="PS2187" s="0"/>
      <c r="PT2187" s="0"/>
      <c r="PU2187" s="0"/>
      <c r="PV2187" s="0"/>
      <c r="PW2187" s="0"/>
      <c r="PX2187" s="0"/>
      <c r="PY2187" s="0"/>
      <c r="PZ2187" s="0"/>
      <c r="QA2187" s="0"/>
      <c r="QB2187" s="0"/>
      <c r="QC2187" s="0"/>
      <c r="QD2187" s="0"/>
      <c r="QE2187" s="0"/>
      <c r="QF2187" s="0"/>
      <c r="QG2187" s="0"/>
      <c r="QH2187" s="0"/>
      <c r="QI2187" s="0"/>
      <c r="QJ2187" s="0"/>
      <c r="QK2187" s="0"/>
      <c r="QL2187" s="0"/>
      <c r="QM2187" s="0"/>
      <c r="QN2187" s="0"/>
      <c r="QO2187" s="0"/>
      <c r="QP2187" s="0"/>
      <c r="QQ2187" s="0"/>
      <c r="QR2187" s="0"/>
      <c r="QS2187" s="0"/>
      <c r="QT2187" s="0"/>
      <c r="QU2187" s="0"/>
      <c r="QV2187" s="0"/>
      <c r="QW2187" s="0"/>
      <c r="QX2187" s="0"/>
      <c r="QY2187" s="0"/>
      <c r="QZ2187" s="0"/>
      <c r="RA2187" s="0"/>
      <c r="RB2187" s="0"/>
      <c r="RC2187" s="0"/>
      <c r="RD2187" s="0"/>
      <c r="RE2187" s="0"/>
      <c r="RF2187" s="0"/>
      <c r="RG2187" s="0"/>
      <c r="RH2187" s="0"/>
      <c r="RI2187" s="0"/>
      <c r="RJ2187" s="0"/>
      <c r="RK2187" s="0"/>
      <c r="RL2187" s="0"/>
      <c r="RM2187" s="0"/>
      <c r="RN2187" s="0"/>
      <c r="RO2187" s="0"/>
      <c r="RP2187" s="0"/>
      <c r="RQ2187" s="0"/>
      <c r="RR2187" s="0"/>
      <c r="RS2187" s="0"/>
      <c r="RT2187" s="0"/>
      <c r="RU2187" s="0"/>
      <c r="RV2187" s="0"/>
      <c r="RW2187" s="0"/>
      <c r="RX2187" s="0"/>
      <c r="RY2187" s="0"/>
      <c r="RZ2187" s="0"/>
      <c r="SA2187" s="0"/>
      <c r="SB2187" s="0"/>
      <c r="SC2187" s="0"/>
      <c r="SD2187" s="0"/>
      <c r="SE2187" s="0"/>
      <c r="SF2187" s="0"/>
      <c r="SG2187" s="0"/>
      <c r="SH2187" s="0"/>
      <c r="SI2187" s="0"/>
      <c r="SJ2187" s="0"/>
      <c r="SK2187" s="0"/>
      <c r="SL2187" s="0"/>
      <c r="SM2187" s="0"/>
      <c r="SN2187" s="0"/>
      <c r="SO2187" s="0"/>
      <c r="SP2187" s="0"/>
      <c r="SQ2187" s="0"/>
      <c r="SR2187" s="0"/>
      <c r="SS2187" s="0"/>
      <c r="ST2187" s="0"/>
      <c r="SU2187" s="0"/>
      <c r="SV2187" s="0"/>
      <c r="SW2187" s="0"/>
      <c r="SX2187" s="0"/>
      <c r="SY2187" s="0"/>
      <c r="SZ2187" s="0"/>
      <c r="TA2187" s="0"/>
      <c r="TB2187" s="0"/>
      <c r="TC2187" s="0"/>
      <c r="TD2187" s="0"/>
      <c r="TE2187" s="0"/>
      <c r="TF2187" s="0"/>
      <c r="TG2187" s="0"/>
      <c r="TH2187" s="0"/>
      <c r="TI2187" s="0"/>
      <c r="TJ2187" s="0"/>
      <c r="TK2187" s="0"/>
      <c r="TL2187" s="0"/>
      <c r="TM2187" s="0"/>
      <c r="TN2187" s="0"/>
      <c r="TO2187" s="0"/>
      <c r="TP2187" s="0"/>
      <c r="TQ2187" s="0"/>
      <c r="TR2187" s="0"/>
      <c r="TS2187" s="0"/>
      <c r="TT2187" s="0"/>
      <c r="TU2187" s="0"/>
      <c r="TV2187" s="0"/>
      <c r="TW2187" s="0"/>
      <c r="TX2187" s="0"/>
      <c r="TY2187" s="0"/>
      <c r="TZ2187" s="0"/>
      <c r="UA2187" s="0"/>
      <c r="UB2187" s="0"/>
      <c r="UC2187" s="0"/>
      <c r="UD2187" s="0"/>
      <c r="UE2187" s="0"/>
      <c r="UF2187" s="0"/>
      <c r="UG2187" s="0"/>
      <c r="UH2187" s="0"/>
      <c r="UI2187" s="0"/>
      <c r="UJ2187" s="0"/>
      <c r="UK2187" s="0"/>
      <c r="UL2187" s="0"/>
      <c r="UM2187" s="0"/>
      <c r="UN2187" s="0"/>
      <c r="UO2187" s="0"/>
      <c r="UP2187" s="0"/>
      <c r="UQ2187" s="0"/>
      <c r="UR2187" s="0"/>
      <c r="US2187" s="0"/>
      <c r="UT2187" s="0"/>
      <c r="UU2187" s="0"/>
      <c r="UV2187" s="0"/>
      <c r="UW2187" s="0"/>
      <c r="UX2187" s="0"/>
      <c r="UY2187" s="0"/>
      <c r="UZ2187" s="0"/>
      <c r="VA2187" s="0"/>
      <c r="VB2187" s="0"/>
      <c r="VC2187" s="0"/>
      <c r="VD2187" s="0"/>
      <c r="VE2187" s="0"/>
      <c r="VF2187" s="0"/>
      <c r="VG2187" s="0"/>
      <c r="VH2187" s="0"/>
      <c r="VI2187" s="0"/>
      <c r="VJ2187" s="0"/>
      <c r="VK2187" s="0"/>
      <c r="VL2187" s="0"/>
      <c r="VM2187" s="0"/>
      <c r="VN2187" s="0"/>
      <c r="VO2187" s="0"/>
      <c r="VP2187" s="0"/>
      <c r="VQ2187" s="0"/>
      <c r="VR2187" s="0"/>
      <c r="VS2187" s="0"/>
      <c r="VT2187" s="0"/>
      <c r="VU2187" s="0"/>
      <c r="VV2187" s="0"/>
      <c r="VW2187" s="0"/>
      <c r="VX2187" s="0"/>
      <c r="VY2187" s="0"/>
      <c r="VZ2187" s="0"/>
      <c r="WA2187" s="0"/>
      <c r="WB2187" s="0"/>
      <c r="WC2187" s="0"/>
      <c r="WD2187" s="0"/>
      <c r="WE2187" s="0"/>
      <c r="WF2187" s="0"/>
      <c r="WG2187" s="0"/>
      <c r="WH2187" s="0"/>
      <c r="WI2187" s="0"/>
      <c r="WJ2187" s="0"/>
      <c r="WK2187" s="0"/>
      <c r="WL2187" s="0"/>
      <c r="WM2187" s="0"/>
      <c r="WN2187" s="0"/>
      <c r="WO2187" s="0"/>
      <c r="WP2187" s="0"/>
      <c r="WQ2187" s="0"/>
      <c r="WR2187" s="0"/>
      <c r="WS2187" s="0"/>
      <c r="WT2187" s="0"/>
      <c r="WU2187" s="0"/>
      <c r="WV2187" s="0"/>
      <c r="WW2187" s="0"/>
      <c r="WX2187" s="0"/>
      <c r="WY2187" s="0"/>
      <c r="WZ2187" s="0"/>
      <c r="XA2187" s="0"/>
      <c r="XB2187" s="0"/>
      <c r="XC2187" s="0"/>
      <c r="XD2187" s="0"/>
      <c r="XE2187" s="0"/>
      <c r="XF2187" s="0"/>
      <c r="XG2187" s="0"/>
      <c r="XH2187" s="0"/>
      <c r="XI2187" s="0"/>
      <c r="XJ2187" s="0"/>
      <c r="XK2187" s="0"/>
      <c r="XL2187" s="0"/>
      <c r="XM2187" s="0"/>
      <c r="XN2187" s="0"/>
      <c r="XO2187" s="0"/>
      <c r="XP2187" s="0"/>
      <c r="XQ2187" s="0"/>
      <c r="XR2187" s="0"/>
      <c r="XS2187" s="0"/>
      <c r="XT2187" s="0"/>
      <c r="XU2187" s="0"/>
      <c r="XV2187" s="0"/>
      <c r="XW2187" s="0"/>
      <c r="XX2187" s="0"/>
      <c r="XY2187" s="0"/>
      <c r="XZ2187" s="0"/>
      <c r="YA2187" s="0"/>
      <c r="YB2187" s="0"/>
      <c r="YC2187" s="0"/>
      <c r="YD2187" s="0"/>
      <c r="YE2187" s="0"/>
      <c r="YF2187" s="0"/>
      <c r="YG2187" s="0"/>
      <c r="YH2187" s="0"/>
      <c r="YI2187" s="0"/>
      <c r="YJ2187" s="0"/>
      <c r="YK2187" s="0"/>
      <c r="YL2187" s="0"/>
      <c r="YM2187" s="0"/>
      <c r="YN2187" s="0"/>
      <c r="YO2187" s="0"/>
      <c r="YP2187" s="0"/>
      <c r="YQ2187" s="0"/>
      <c r="YR2187" s="0"/>
      <c r="YS2187" s="0"/>
      <c r="YT2187" s="0"/>
      <c r="YU2187" s="0"/>
      <c r="YV2187" s="0"/>
      <c r="YW2187" s="0"/>
      <c r="YX2187" s="0"/>
      <c r="YY2187" s="0"/>
      <c r="YZ2187" s="0"/>
      <c r="ZA2187" s="0"/>
      <c r="ZB2187" s="0"/>
      <c r="ZC2187" s="0"/>
      <c r="ZD2187" s="0"/>
      <c r="ZE2187" s="0"/>
      <c r="ZF2187" s="0"/>
      <c r="ZG2187" s="0"/>
      <c r="ZH2187" s="0"/>
      <c r="ZI2187" s="0"/>
      <c r="ZJ2187" s="0"/>
      <c r="ZK2187" s="0"/>
      <c r="ZL2187" s="0"/>
      <c r="ZM2187" s="0"/>
      <c r="ZN2187" s="0"/>
      <c r="ZO2187" s="0"/>
      <c r="ZP2187" s="0"/>
      <c r="ZQ2187" s="0"/>
      <c r="ZR2187" s="0"/>
      <c r="ZS2187" s="0"/>
      <c r="ZT2187" s="0"/>
      <c r="ZU2187" s="0"/>
      <c r="ZV2187" s="0"/>
      <c r="ZW2187" s="0"/>
      <c r="ZX2187" s="0"/>
      <c r="ZY2187" s="0"/>
      <c r="ZZ2187" s="0"/>
      <c r="AAA2187" s="0"/>
      <c r="AAB2187" s="0"/>
      <c r="AAC2187" s="0"/>
      <c r="AAD2187" s="0"/>
      <c r="AAE2187" s="0"/>
      <c r="AAF2187" s="0"/>
      <c r="AAG2187" s="0"/>
      <c r="AAH2187" s="0"/>
      <c r="AAI2187" s="0"/>
      <c r="AAJ2187" s="0"/>
      <c r="AAK2187" s="0"/>
      <c r="AAL2187" s="0"/>
      <c r="AAM2187" s="0"/>
      <c r="AAN2187" s="0"/>
      <c r="AAO2187" s="0"/>
      <c r="AAP2187" s="0"/>
      <c r="AAQ2187" s="0"/>
      <c r="AAR2187" s="0"/>
      <c r="AAS2187" s="0"/>
      <c r="AAT2187" s="0"/>
      <c r="AAU2187" s="0"/>
      <c r="AAV2187" s="0"/>
      <c r="AAW2187" s="0"/>
      <c r="AAX2187" s="0"/>
      <c r="AAY2187" s="0"/>
      <c r="AAZ2187" s="0"/>
      <c r="ABA2187" s="0"/>
      <c r="ABB2187" s="0"/>
      <c r="ABC2187" s="0"/>
      <c r="ABD2187" s="0"/>
      <c r="ABE2187" s="0"/>
      <c r="ABF2187" s="0"/>
      <c r="ABG2187" s="0"/>
      <c r="ABH2187" s="0"/>
      <c r="ABI2187" s="0"/>
      <c r="ABJ2187" s="0"/>
      <c r="ABK2187" s="0"/>
      <c r="ABL2187" s="0"/>
      <c r="ABM2187" s="0"/>
      <c r="ABN2187" s="0"/>
      <c r="ABO2187" s="0"/>
      <c r="ABP2187" s="0"/>
      <c r="ABQ2187" s="0"/>
      <c r="ABR2187" s="0"/>
      <c r="ABS2187" s="0"/>
      <c r="ABT2187" s="0"/>
      <c r="ABU2187" s="0"/>
      <c r="ABV2187" s="0"/>
      <c r="ABW2187" s="0"/>
      <c r="ABX2187" s="0"/>
      <c r="ABY2187" s="0"/>
      <c r="ABZ2187" s="0"/>
      <c r="ACA2187" s="0"/>
      <c r="ACB2187" s="0"/>
      <c r="ACC2187" s="0"/>
      <c r="ACD2187" s="0"/>
      <c r="ACE2187" s="0"/>
      <c r="ACF2187" s="0"/>
      <c r="ACG2187" s="0"/>
      <c r="ACH2187" s="0"/>
      <c r="ACI2187" s="0"/>
      <c r="ACJ2187" s="0"/>
      <c r="ACK2187" s="0"/>
      <c r="ACL2187" s="0"/>
      <c r="ACM2187" s="0"/>
      <c r="ACN2187" s="0"/>
      <c r="ACO2187" s="0"/>
      <c r="ACP2187" s="0"/>
      <c r="ACQ2187" s="0"/>
      <c r="ACR2187" s="0"/>
      <c r="ACS2187" s="0"/>
      <c r="ACT2187" s="0"/>
      <c r="ACU2187" s="0"/>
      <c r="ACV2187" s="0"/>
      <c r="ACW2187" s="0"/>
      <c r="ACX2187" s="0"/>
      <c r="ACY2187" s="0"/>
      <c r="ACZ2187" s="0"/>
      <c r="ADA2187" s="0"/>
      <c r="ADB2187" s="0"/>
      <c r="ADC2187" s="0"/>
      <c r="ADD2187" s="0"/>
      <c r="ADE2187" s="0"/>
      <c r="ADF2187" s="0"/>
      <c r="ADG2187" s="0"/>
      <c r="ADH2187" s="0"/>
      <c r="ADI2187" s="0"/>
      <c r="ADJ2187" s="0"/>
      <c r="ADK2187" s="0"/>
      <c r="ADL2187" s="0"/>
      <c r="ADM2187" s="0"/>
      <c r="ADN2187" s="0"/>
      <c r="ADO2187" s="0"/>
      <c r="ADP2187" s="0"/>
      <c r="ADQ2187" s="0"/>
      <c r="ADR2187" s="0"/>
      <c r="ADS2187" s="0"/>
      <c r="ADT2187" s="0"/>
      <c r="ADU2187" s="0"/>
      <c r="ADV2187" s="0"/>
      <c r="ADW2187" s="0"/>
      <c r="ADX2187" s="0"/>
      <c r="ADY2187" s="0"/>
      <c r="ADZ2187" s="0"/>
      <c r="AEA2187" s="0"/>
      <c r="AEB2187" s="0"/>
      <c r="AEC2187" s="0"/>
      <c r="AED2187" s="0"/>
      <c r="AEE2187" s="0"/>
      <c r="AEF2187" s="0"/>
      <c r="AEG2187" s="0"/>
      <c r="AEH2187" s="0"/>
      <c r="AEI2187" s="0"/>
      <c r="AEJ2187" s="0"/>
      <c r="AEK2187" s="0"/>
      <c r="AEL2187" s="0"/>
      <c r="AEM2187" s="0"/>
      <c r="AEN2187" s="0"/>
      <c r="AEO2187" s="0"/>
      <c r="AEP2187" s="0"/>
      <c r="AEQ2187" s="0"/>
      <c r="AER2187" s="0"/>
      <c r="AES2187" s="0"/>
      <c r="AET2187" s="0"/>
      <c r="AEU2187" s="0"/>
      <c r="AEV2187" s="0"/>
      <c r="AEW2187" s="0"/>
      <c r="AEX2187" s="0"/>
      <c r="AEY2187" s="0"/>
      <c r="AEZ2187" s="0"/>
      <c r="AFA2187" s="0"/>
      <c r="AFB2187" s="0"/>
      <c r="AFC2187" s="0"/>
      <c r="AFD2187" s="0"/>
      <c r="AFE2187" s="0"/>
      <c r="AFF2187" s="0"/>
      <c r="AFG2187" s="0"/>
      <c r="AFH2187" s="0"/>
      <c r="AFI2187" s="0"/>
      <c r="AFJ2187" s="0"/>
      <c r="AFK2187" s="0"/>
      <c r="AFL2187" s="0"/>
      <c r="AFM2187" s="0"/>
      <c r="AFN2187" s="0"/>
      <c r="AFO2187" s="0"/>
      <c r="AFP2187" s="0"/>
      <c r="AFQ2187" s="0"/>
      <c r="AFR2187" s="0"/>
      <c r="AFS2187" s="0"/>
      <c r="AFT2187" s="0"/>
      <c r="AFU2187" s="0"/>
      <c r="AFV2187" s="0"/>
      <c r="AFW2187" s="0"/>
      <c r="AFX2187" s="0"/>
      <c r="AFY2187" s="0"/>
      <c r="AFZ2187" s="0"/>
      <c r="AGA2187" s="0"/>
      <c r="AGB2187" s="0"/>
      <c r="AGC2187" s="0"/>
      <c r="AGD2187" s="0"/>
      <c r="AGE2187" s="0"/>
      <c r="AGF2187" s="0"/>
      <c r="AGG2187" s="0"/>
      <c r="AGH2187" s="0"/>
      <c r="AGI2187" s="0"/>
      <c r="AGJ2187" s="0"/>
      <c r="AGK2187" s="0"/>
      <c r="AGL2187" s="0"/>
      <c r="AGM2187" s="0"/>
      <c r="AGN2187" s="0"/>
      <c r="AGO2187" s="0"/>
      <c r="AGP2187" s="0"/>
      <c r="AGQ2187" s="0"/>
      <c r="AGR2187" s="0"/>
      <c r="AGS2187" s="0"/>
      <c r="AGT2187" s="0"/>
      <c r="AGU2187" s="0"/>
      <c r="AGV2187" s="0"/>
      <c r="AGW2187" s="0"/>
      <c r="AGX2187" s="0"/>
      <c r="AGY2187" s="0"/>
      <c r="AGZ2187" s="0"/>
      <c r="AHA2187" s="0"/>
      <c r="AHB2187" s="0"/>
      <c r="AHC2187" s="0"/>
      <c r="AHD2187" s="0"/>
      <c r="AHE2187" s="0"/>
      <c r="AHF2187" s="0"/>
      <c r="AHG2187" s="0"/>
      <c r="AHH2187" s="0"/>
      <c r="AHI2187" s="0"/>
      <c r="AHJ2187" s="0"/>
      <c r="AHK2187" s="0"/>
      <c r="AHL2187" s="0"/>
      <c r="AHM2187" s="0"/>
      <c r="AHN2187" s="0"/>
      <c r="AHO2187" s="0"/>
      <c r="AHP2187" s="0"/>
      <c r="AHQ2187" s="0"/>
      <c r="AHR2187" s="0"/>
      <c r="AHS2187" s="0"/>
      <c r="AHT2187" s="0"/>
      <c r="AHU2187" s="0"/>
      <c r="AHV2187" s="0"/>
      <c r="AHW2187" s="0"/>
      <c r="AHX2187" s="0"/>
      <c r="AHY2187" s="0"/>
      <c r="AHZ2187" s="0"/>
      <c r="AIA2187" s="0"/>
      <c r="AIB2187" s="0"/>
      <c r="AIC2187" s="0"/>
      <c r="AID2187" s="0"/>
      <c r="AIE2187" s="0"/>
      <c r="AIF2187" s="0"/>
      <c r="AIG2187" s="0"/>
      <c r="AIH2187" s="0"/>
      <c r="AII2187" s="0"/>
      <c r="AIJ2187" s="0"/>
      <c r="AIK2187" s="0"/>
      <c r="AIL2187" s="0"/>
      <c r="AIM2187" s="0"/>
      <c r="AIN2187" s="0"/>
      <c r="AIO2187" s="0"/>
      <c r="AIP2187" s="0"/>
      <c r="AIQ2187" s="0"/>
      <c r="AIR2187" s="0"/>
      <c r="AIS2187" s="0"/>
      <c r="AIT2187" s="0"/>
      <c r="AIU2187" s="0"/>
      <c r="AIV2187" s="0"/>
      <c r="AIW2187" s="0"/>
      <c r="AIX2187" s="0"/>
      <c r="AIY2187" s="0"/>
      <c r="AIZ2187" s="0"/>
      <c r="AJA2187" s="0"/>
      <c r="AJB2187" s="0"/>
      <c r="AJC2187" s="0"/>
      <c r="AJD2187" s="0"/>
      <c r="AJE2187" s="0"/>
      <c r="AJF2187" s="0"/>
      <c r="AJG2187" s="0"/>
      <c r="AJH2187" s="0"/>
      <c r="AJI2187" s="0"/>
      <c r="AJJ2187" s="0"/>
      <c r="AJK2187" s="0"/>
      <c r="AJL2187" s="0"/>
      <c r="AJM2187" s="0"/>
      <c r="AJN2187" s="0"/>
      <c r="AJO2187" s="0"/>
      <c r="AJP2187" s="0"/>
      <c r="AJQ2187" s="0"/>
      <c r="AJR2187" s="0"/>
      <c r="AJS2187" s="0"/>
      <c r="AJT2187" s="0"/>
      <c r="AJU2187" s="0"/>
      <c r="AJV2187" s="0"/>
      <c r="AJW2187" s="0"/>
      <c r="AJX2187" s="0"/>
      <c r="AJY2187" s="0"/>
      <c r="AJZ2187" s="0"/>
      <c r="AKA2187" s="0"/>
      <c r="AKB2187" s="0"/>
      <c r="AKC2187" s="0"/>
      <c r="AKD2187" s="0"/>
      <c r="AKE2187" s="0"/>
      <c r="AKF2187" s="0"/>
      <c r="AKG2187" s="0"/>
      <c r="AKH2187" s="0"/>
      <c r="AKI2187" s="0"/>
      <c r="AKJ2187" s="0"/>
      <c r="AKK2187" s="0"/>
      <c r="AKL2187" s="0"/>
      <c r="AKM2187" s="0"/>
      <c r="AKN2187" s="0"/>
      <c r="AKO2187" s="0"/>
      <c r="AKP2187" s="0"/>
      <c r="AKQ2187" s="0"/>
      <c r="AKR2187" s="0"/>
      <c r="AKS2187" s="0"/>
      <c r="AKT2187" s="0"/>
      <c r="AKU2187" s="0"/>
      <c r="AKV2187" s="0"/>
      <c r="AKW2187" s="0"/>
      <c r="AKX2187" s="0"/>
      <c r="AKY2187" s="0"/>
      <c r="AKZ2187" s="0"/>
      <c r="ALA2187" s="0"/>
      <c r="ALB2187" s="0"/>
      <c r="ALC2187" s="0"/>
      <c r="ALD2187" s="0"/>
      <c r="ALE2187" s="0"/>
      <c r="ALF2187" s="0"/>
      <c r="ALG2187" s="0"/>
      <c r="ALH2187" s="0"/>
      <c r="ALI2187" s="0"/>
      <c r="ALJ2187" s="0"/>
      <c r="ALK2187" s="0"/>
      <c r="ALL2187" s="0"/>
      <c r="ALM2187" s="0"/>
      <c r="ALN2187" s="0"/>
      <c r="ALO2187" s="0"/>
      <c r="ALP2187" s="0"/>
      <c r="ALQ2187" s="0"/>
      <c r="ALR2187" s="0"/>
      <c r="ALS2187" s="0"/>
      <c r="ALT2187" s="0"/>
      <c r="ALU2187" s="0"/>
      <c r="ALV2187" s="0"/>
      <c r="ALW2187" s="0"/>
      <c r="ALX2187" s="0"/>
      <c r="ALY2187" s="0"/>
      <c r="ALZ2187" s="0"/>
      <c r="AMA2187" s="0"/>
      <c r="AMB2187" s="0"/>
      <c r="AMC2187" s="0"/>
      <c r="AMD2187" s="0"/>
      <c r="AME2187" s="0"/>
      <c r="AMF2187" s="0"/>
      <c r="AMG2187" s="0"/>
      <c r="AMH2187" s="0"/>
      <c r="AMI2187" s="0"/>
      <c r="AMJ2187" s="0"/>
    </row>
    <row r="2188" customFormat="false" ht="14.4" hidden="false" customHeight="false" outlineLevel="0" collapsed="false">
      <c r="A2188" s="38" t="s">
        <v>52</v>
      </c>
      <c r="B2188" s="39" t="s">
        <v>5056</v>
      </c>
      <c r="C2188" s="40" t="s">
        <v>5057</v>
      </c>
      <c r="D2188" s="40"/>
      <c r="E2188" s="40" t="s">
        <v>4769</v>
      </c>
      <c r="F2188" s="38" t="n">
        <v>2015</v>
      </c>
      <c r="G2188" s="31" t="s">
        <v>5058</v>
      </c>
      <c r="H2188" s="13"/>
      <c r="I2188" s="13"/>
      <c r="J2188" s="13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  <c r="AP2188" s="13"/>
      <c r="AQ2188" s="13"/>
      <c r="AR2188" s="13"/>
      <c r="AS2188" s="13"/>
      <c r="AT2188" s="13"/>
      <c r="AU2188" s="13"/>
      <c r="AV2188" s="0"/>
      <c r="AW2188" s="0"/>
      <c r="AX2188" s="0"/>
      <c r="AY2188" s="0"/>
      <c r="AZ2188" s="0"/>
      <c r="BA2188" s="0"/>
      <c r="BB2188" s="0"/>
      <c r="BC2188" s="0"/>
      <c r="BD2188" s="0"/>
      <c r="BE2188" s="0"/>
      <c r="BF2188" s="0"/>
      <c r="BG2188" s="0"/>
      <c r="BH2188" s="0"/>
      <c r="BI2188" s="0"/>
      <c r="BJ2188" s="0"/>
      <c r="BK2188" s="0"/>
      <c r="BL2188" s="0"/>
      <c r="BM2188" s="0"/>
      <c r="BN2188" s="0"/>
      <c r="BO2188" s="0"/>
      <c r="BP2188" s="0"/>
      <c r="BQ2188" s="0"/>
      <c r="BR2188" s="0"/>
      <c r="BS2188" s="0"/>
      <c r="BT2188" s="0"/>
      <c r="BU2188" s="0"/>
      <c r="BV2188" s="0"/>
      <c r="BW2188" s="0"/>
      <c r="BX2188" s="0"/>
      <c r="BY2188" s="0"/>
      <c r="BZ2188" s="0"/>
      <c r="CA2188" s="0"/>
      <c r="CB2188" s="0"/>
      <c r="CC2188" s="0"/>
      <c r="CD2188" s="0"/>
      <c r="CE2188" s="0"/>
      <c r="CF2188" s="0"/>
      <c r="CG2188" s="0"/>
      <c r="CH2188" s="0"/>
      <c r="CI2188" s="0"/>
      <c r="CJ2188" s="0"/>
      <c r="CK2188" s="0"/>
      <c r="CL2188" s="0"/>
      <c r="CM2188" s="0"/>
      <c r="CN2188" s="0"/>
      <c r="CO2188" s="0"/>
      <c r="CP2188" s="0"/>
      <c r="CQ2188" s="0"/>
      <c r="CR2188" s="0"/>
      <c r="CS2188" s="0"/>
      <c r="CT2188" s="0"/>
      <c r="CU2188" s="0"/>
      <c r="CV2188" s="0"/>
      <c r="CW2188" s="0"/>
      <c r="CX2188" s="0"/>
      <c r="CY2188" s="0"/>
      <c r="CZ2188" s="0"/>
      <c r="DA2188" s="0"/>
      <c r="DB2188" s="0"/>
      <c r="DC2188" s="0"/>
      <c r="DD2188" s="0"/>
      <c r="DE2188" s="0"/>
      <c r="DF2188" s="0"/>
      <c r="DG2188" s="0"/>
      <c r="DH2188" s="0"/>
      <c r="DI2188" s="0"/>
      <c r="DJ2188" s="0"/>
      <c r="DK2188" s="0"/>
      <c r="DL2188" s="0"/>
      <c r="DM2188" s="0"/>
      <c r="DN2188" s="0"/>
      <c r="DO2188" s="0"/>
      <c r="DP2188" s="0"/>
      <c r="DQ2188" s="0"/>
      <c r="DR2188" s="0"/>
      <c r="DS2188" s="0"/>
      <c r="DT2188" s="0"/>
      <c r="DU2188" s="0"/>
      <c r="DV2188" s="0"/>
      <c r="DW2188" s="0"/>
      <c r="DX2188" s="0"/>
      <c r="DY2188" s="0"/>
      <c r="DZ2188" s="0"/>
      <c r="EA2188" s="0"/>
      <c r="EB2188" s="0"/>
      <c r="EC2188" s="0"/>
      <c r="ED2188" s="0"/>
      <c r="EE2188" s="0"/>
      <c r="EF2188" s="0"/>
      <c r="EG2188" s="0"/>
      <c r="EH2188" s="0"/>
      <c r="EI2188" s="0"/>
      <c r="EJ2188" s="0"/>
      <c r="EK2188" s="0"/>
      <c r="EL2188" s="0"/>
      <c r="EM2188" s="0"/>
      <c r="EN2188" s="0"/>
      <c r="EO2188" s="0"/>
      <c r="EP2188" s="0"/>
      <c r="EQ2188" s="0"/>
      <c r="ER2188" s="0"/>
      <c r="ES2188" s="0"/>
      <c r="ET2188" s="0"/>
      <c r="EU2188" s="0"/>
      <c r="EV2188" s="0"/>
      <c r="EW2188" s="0"/>
      <c r="EX2188" s="0"/>
      <c r="EY2188" s="0"/>
      <c r="EZ2188" s="0"/>
      <c r="FA2188" s="0"/>
      <c r="FB2188" s="0"/>
      <c r="FC2188" s="0"/>
      <c r="FD2188" s="0"/>
      <c r="FE2188" s="0"/>
      <c r="FF2188" s="0"/>
      <c r="FG2188" s="0"/>
      <c r="FH2188" s="0"/>
      <c r="FI2188" s="0"/>
      <c r="FJ2188" s="0"/>
      <c r="FK2188" s="0"/>
      <c r="FL2188" s="0"/>
      <c r="FM2188" s="0"/>
      <c r="FN2188" s="0"/>
      <c r="FO2188" s="0"/>
      <c r="FP2188" s="0"/>
      <c r="FQ2188" s="0"/>
      <c r="FR2188" s="0"/>
      <c r="FS2188" s="0"/>
      <c r="FT2188" s="0"/>
      <c r="FU2188" s="0"/>
      <c r="FV2188" s="0"/>
      <c r="FW2188" s="0"/>
      <c r="FX2188" s="0"/>
      <c r="FY2188" s="0"/>
      <c r="FZ2188" s="0"/>
      <c r="GA2188" s="0"/>
      <c r="GB2188" s="0"/>
      <c r="GC2188" s="0"/>
      <c r="GD2188" s="0"/>
      <c r="GE2188" s="0"/>
      <c r="GF2188" s="0"/>
      <c r="GG2188" s="0"/>
      <c r="GH2188" s="0"/>
      <c r="GI2188" s="0"/>
      <c r="GJ2188" s="0"/>
      <c r="GK2188" s="0"/>
      <c r="GL2188" s="0"/>
      <c r="GM2188" s="0"/>
      <c r="GN2188" s="0"/>
      <c r="GO2188" s="0"/>
      <c r="GP2188" s="0"/>
      <c r="GQ2188" s="0"/>
      <c r="GR2188" s="0"/>
      <c r="GS2188" s="0"/>
      <c r="GT2188" s="0"/>
      <c r="GU2188" s="0"/>
      <c r="GV2188" s="0"/>
      <c r="GW2188" s="0"/>
      <c r="GX2188" s="0"/>
      <c r="GY2188" s="0"/>
      <c r="GZ2188" s="0"/>
      <c r="HA2188" s="0"/>
      <c r="HB2188" s="0"/>
      <c r="HC2188" s="0"/>
      <c r="HD2188" s="0"/>
      <c r="HE2188" s="0"/>
      <c r="HF2188" s="0"/>
      <c r="HG2188" s="0"/>
      <c r="HH2188" s="0"/>
      <c r="HI2188" s="0"/>
      <c r="HJ2188" s="0"/>
      <c r="HK2188" s="0"/>
      <c r="HL2188" s="0"/>
      <c r="HM2188" s="0"/>
      <c r="HN2188" s="0"/>
      <c r="HO2188" s="0"/>
      <c r="HP2188" s="0"/>
      <c r="HQ2188" s="0"/>
      <c r="HR2188" s="0"/>
      <c r="HS2188" s="0"/>
      <c r="HT2188" s="0"/>
      <c r="HU2188" s="0"/>
      <c r="HV2188" s="0"/>
      <c r="HW2188" s="0"/>
      <c r="HX2188" s="0"/>
      <c r="HY2188" s="0"/>
      <c r="HZ2188" s="0"/>
      <c r="IA2188" s="0"/>
      <c r="IB2188" s="0"/>
      <c r="IC2188" s="0"/>
      <c r="ID2188" s="0"/>
      <c r="IE2188" s="0"/>
      <c r="IF2188" s="0"/>
      <c r="IG2188" s="0"/>
      <c r="IH2188" s="0"/>
      <c r="II2188" s="0"/>
      <c r="IJ2188" s="0"/>
      <c r="IK2188" s="0"/>
      <c r="IL2188" s="0"/>
      <c r="IM2188" s="0"/>
      <c r="IN2188" s="0"/>
      <c r="IO2188" s="0"/>
      <c r="IP2188" s="0"/>
      <c r="IQ2188" s="0"/>
      <c r="IR2188" s="0"/>
      <c r="IS2188" s="0"/>
      <c r="IT2188" s="0"/>
      <c r="IU2188" s="0"/>
      <c r="IV2188" s="0"/>
      <c r="IW2188" s="0"/>
      <c r="IX2188" s="0"/>
      <c r="IY2188" s="0"/>
      <c r="IZ2188" s="0"/>
      <c r="JA2188" s="0"/>
      <c r="JB2188" s="0"/>
      <c r="JC2188" s="0"/>
      <c r="JD2188" s="0"/>
      <c r="JE2188" s="0"/>
      <c r="JF2188" s="0"/>
      <c r="JG2188" s="0"/>
      <c r="JH2188" s="0"/>
      <c r="JI2188" s="0"/>
      <c r="JJ2188" s="0"/>
      <c r="JK2188" s="0"/>
      <c r="JL2188" s="0"/>
      <c r="JM2188" s="0"/>
      <c r="JN2188" s="0"/>
      <c r="JO2188" s="0"/>
      <c r="JP2188" s="0"/>
      <c r="JQ2188" s="0"/>
      <c r="JR2188" s="0"/>
      <c r="JS2188" s="0"/>
      <c r="JT2188" s="0"/>
      <c r="JU2188" s="0"/>
      <c r="JV2188" s="0"/>
      <c r="JW2188" s="0"/>
      <c r="JX2188" s="0"/>
      <c r="JY2188" s="0"/>
      <c r="JZ2188" s="0"/>
      <c r="KA2188" s="0"/>
      <c r="KB2188" s="0"/>
      <c r="KC2188" s="0"/>
      <c r="KD2188" s="0"/>
      <c r="KE2188" s="0"/>
      <c r="KF2188" s="0"/>
      <c r="KG2188" s="0"/>
      <c r="KH2188" s="0"/>
      <c r="KI2188" s="0"/>
      <c r="KJ2188" s="0"/>
      <c r="KK2188" s="0"/>
      <c r="KL2188" s="0"/>
      <c r="KM2188" s="0"/>
      <c r="KN2188" s="0"/>
      <c r="KO2188" s="0"/>
      <c r="KP2188" s="0"/>
      <c r="KQ2188" s="0"/>
      <c r="KR2188" s="0"/>
      <c r="KS2188" s="0"/>
      <c r="KT2188" s="0"/>
      <c r="KU2188" s="0"/>
      <c r="KV2188" s="0"/>
      <c r="KW2188" s="0"/>
      <c r="KX2188" s="0"/>
      <c r="KY2188" s="0"/>
      <c r="KZ2188" s="0"/>
      <c r="LA2188" s="0"/>
      <c r="LB2188" s="0"/>
      <c r="LC2188" s="0"/>
      <c r="LD2188" s="0"/>
      <c r="LE2188" s="0"/>
      <c r="LF2188" s="0"/>
      <c r="LG2188" s="0"/>
      <c r="LH2188" s="0"/>
      <c r="LI2188" s="0"/>
      <c r="LJ2188" s="0"/>
      <c r="LK2188" s="0"/>
      <c r="LL2188" s="0"/>
      <c r="LM2188" s="0"/>
      <c r="LN2188" s="0"/>
      <c r="LO2188" s="0"/>
      <c r="LP2188" s="0"/>
      <c r="LQ2188" s="0"/>
      <c r="LR2188" s="0"/>
      <c r="LS2188" s="0"/>
      <c r="LT2188" s="0"/>
      <c r="LU2188" s="0"/>
      <c r="LV2188" s="0"/>
      <c r="LW2188" s="0"/>
      <c r="LX2188" s="0"/>
      <c r="LY2188" s="0"/>
      <c r="LZ2188" s="0"/>
      <c r="MA2188" s="0"/>
      <c r="MB2188" s="0"/>
      <c r="MC2188" s="0"/>
      <c r="MD2188" s="0"/>
      <c r="ME2188" s="0"/>
      <c r="MF2188" s="0"/>
      <c r="MG2188" s="0"/>
      <c r="MH2188" s="0"/>
      <c r="MI2188" s="0"/>
      <c r="MJ2188" s="0"/>
      <c r="MK2188" s="0"/>
      <c r="ML2188" s="0"/>
      <c r="MM2188" s="0"/>
      <c r="MN2188" s="0"/>
      <c r="MO2188" s="0"/>
      <c r="MP2188" s="0"/>
      <c r="MQ2188" s="0"/>
      <c r="MR2188" s="0"/>
      <c r="MS2188" s="0"/>
      <c r="MT2188" s="0"/>
      <c r="MU2188" s="0"/>
      <c r="MV2188" s="0"/>
      <c r="MW2188" s="0"/>
      <c r="MX2188" s="0"/>
      <c r="MY2188" s="0"/>
      <c r="MZ2188" s="0"/>
      <c r="NA2188" s="0"/>
      <c r="NB2188" s="0"/>
      <c r="NC2188" s="0"/>
      <c r="ND2188" s="0"/>
      <c r="NE2188" s="0"/>
      <c r="NF2188" s="0"/>
      <c r="NG2188" s="0"/>
      <c r="NH2188" s="0"/>
      <c r="NI2188" s="0"/>
      <c r="NJ2188" s="0"/>
      <c r="NK2188" s="0"/>
      <c r="NL2188" s="0"/>
      <c r="NM2188" s="0"/>
      <c r="NN2188" s="0"/>
      <c r="NO2188" s="0"/>
      <c r="NP2188" s="0"/>
      <c r="NQ2188" s="0"/>
      <c r="NR2188" s="0"/>
      <c r="NS2188" s="0"/>
      <c r="NT2188" s="0"/>
      <c r="NU2188" s="0"/>
      <c r="NV2188" s="0"/>
      <c r="NW2188" s="0"/>
      <c r="NX2188" s="0"/>
      <c r="NY2188" s="0"/>
      <c r="NZ2188" s="0"/>
      <c r="OA2188" s="0"/>
      <c r="OB2188" s="0"/>
      <c r="OC2188" s="0"/>
      <c r="OD2188" s="0"/>
      <c r="OE2188" s="0"/>
      <c r="OF2188" s="0"/>
      <c r="OG2188" s="0"/>
      <c r="OH2188" s="0"/>
      <c r="OI2188" s="0"/>
      <c r="OJ2188" s="0"/>
      <c r="OK2188" s="0"/>
      <c r="OL2188" s="0"/>
      <c r="OM2188" s="0"/>
      <c r="ON2188" s="0"/>
      <c r="OO2188" s="0"/>
      <c r="OP2188" s="0"/>
      <c r="OQ2188" s="0"/>
      <c r="OR2188" s="0"/>
      <c r="OS2188" s="0"/>
      <c r="OT2188" s="0"/>
      <c r="OU2188" s="0"/>
      <c r="OV2188" s="0"/>
      <c r="OW2188" s="0"/>
      <c r="OX2188" s="0"/>
      <c r="OY2188" s="0"/>
      <c r="OZ2188" s="0"/>
      <c r="PA2188" s="0"/>
      <c r="PB2188" s="0"/>
      <c r="PC2188" s="0"/>
      <c r="PD2188" s="0"/>
      <c r="PE2188" s="0"/>
      <c r="PF2188" s="0"/>
      <c r="PG2188" s="0"/>
      <c r="PH2188" s="0"/>
      <c r="PI2188" s="0"/>
      <c r="PJ2188" s="0"/>
      <c r="PK2188" s="0"/>
      <c r="PL2188" s="0"/>
      <c r="PM2188" s="0"/>
      <c r="PN2188" s="0"/>
      <c r="PO2188" s="0"/>
      <c r="PP2188" s="0"/>
      <c r="PQ2188" s="0"/>
      <c r="PR2188" s="0"/>
      <c r="PS2188" s="0"/>
      <c r="PT2188" s="0"/>
      <c r="PU2188" s="0"/>
      <c r="PV2188" s="0"/>
      <c r="PW2188" s="0"/>
      <c r="PX2188" s="0"/>
      <c r="PY2188" s="0"/>
      <c r="PZ2188" s="0"/>
      <c r="QA2188" s="0"/>
      <c r="QB2188" s="0"/>
      <c r="QC2188" s="0"/>
      <c r="QD2188" s="0"/>
      <c r="QE2188" s="0"/>
      <c r="QF2188" s="0"/>
      <c r="QG2188" s="0"/>
      <c r="QH2188" s="0"/>
      <c r="QI2188" s="0"/>
      <c r="QJ2188" s="0"/>
      <c r="QK2188" s="0"/>
      <c r="QL2188" s="0"/>
      <c r="QM2188" s="0"/>
      <c r="QN2188" s="0"/>
      <c r="QO2188" s="0"/>
      <c r="QP2188" s="0"/>
      <c r="QQ2188" s="0"/>
      <c r="QR2188" s="0"/>
      <c r="QS2188" s="0"/>
      <c r="QT2188" s="0"/>
      <c r="QU2188" s="0"/>
      <c r="QV2188" s="0"/>
      <c r="QW2188" s="0"/>
      <c r="QX2188" s="0"/>
      <c r="QY2188" s="0"/>
      <c r="QZ2188" s="0"/>
      <c r="RA2188" s="0"/>
      <c r="RB2188" s="0"/>
      <c r="RC2188" s="0"/>
      <c r="RD2188" s="0"/>
      <c r="RE2188" s="0"/>
      <c r="RF2188" s="0"/>
      <c r="RG2188" s="0"/>
      <c r="RH2188" s="0"/>
      <c r="RI2188" s="0"/>
      <c r="RJ2188" s="0"/>
      <c r="RK2188" s="0"/>
      <c r="RL2188" s="0"/>
      <c r="RM2188" s="0"/>
      <c r="RN2188" s="0"/>
      <c r="RO2188" s="0"/>
      <c r="RP2188" s="0"/>
      <c r="RQ2188" s="0"/>
      <c r="RR2188" s="0"/>
      <c r="RS2188" s="0"/>
      <c r="RT2188" s="0"/>
      <c r="RU2188" s="0"/>
      <c r="RV2188" s="0"/>
      <c r="RW2188" s="0"/>
      <c r="RX2188" s="0"/>
      <c r="RY2188" s="0"/>
      <c r="RZ2188" s="0"/>
      <c r="SA2188" s="0"/>
      <c r="SB2188" s="0"/>
      <c r="SC2188" s="0"/>
      <c r="SD2188" s="0"/>
      <c r="SE2188" s="0"/>
      <c r="SF2188" s="0"/>
      <c r="SG2188" s="0"/>
      <c r="SH2188" s="0"/>
      <c r="SI2188" s="0"/>
      <c r="SJ2188" s="0"/>
      <c r="SK2188" s="0"/>
      <c r="SL2188" s="0"/>
      <c r="SM2188" s="0"/>
      <c r="SN2188" s="0"/>
      <c r="SO2188" s="0"/>
      <c r="SP2188" s="0"/>
      <c r="SQ2188" s="0"/>
      <c r="SR2188" s="0"/>
      <c r="SS2188" s="0"/>
      <c r="ST2188" s="0"/>
      <c r="SU2188" s="0"/>
      <c r="SV2188" s="0"/>
      <c r="SW2188" s="0"/>
      <c r="SX2188" s="0"/>
      <c r="SY2188" s="0"/>
      <c r="SZ2188" s="0"/>
      <c r="TA2188" s="0"/>
      <c r="TB2188" s="0"/>
      <c r="TC2188" s="0"/>
      <c r="TD2188" s="0"/>
      <c r="TE2188" s="0"/>
      <c r="TF2188" s="0"/>
      <c r="TG2188" s="0"/>
      <c r="TH2188" s="0"/>
      <c r="TI2188" s="0"/>
      <c r="TJ2188" s="0"/>
      <c r="TK2188" s="0"/>
      <c r="TL2188" s="0"/>
      <c r="TM2188" s="0"/>
      <c r="TN2188" s="0"/>
      <c r="TO2188" s="0"/>
      <c r="TP2188" s="0"/>
      <c r="TQ2188" s="0"/>
      <c r="TR2188" s="0"/>
      <c r="TS2188" s="0"/>
      <c r="TT2188" s="0"/>
      <c r="TU2188" s="0"/>
      <c r="TV2188" s="0"/>
      <c r="TW2188" s="0"/>
      <c r="TX2188" s="0"/>
      <c r="TY2188" s="0"/>
      <c r="TZ2188" s="0"/>
      <c r="UA2188" s="0"/>
      <c r="UB2188" s="0"/>
      <c r="UC2188" s="0"/>
      <c r="UD2188" s="0"/>
      <c r="UE2188" s="0"/>
      <c r="UF2188" s="0"/>
      <c r="UG2188" s="0"/>
      <c r="UH2188" s="0"/>
      <c r="UI2188" s="0"/>
      <c r="UJ2188" s="0"/>
      <c r="UK2188" s="0"/>
      <c r="UL2188" s="0"/>
      <c r="UM2188" s="0"/>
      <c r="UN2188" s="0"/>
      <c r="UO2188" s="0"/>
      <c r="UP2188" s="0"/>
      <c r="UQ2188" s="0"/>
      <c r="UR2188" s="0"/>
      <c r="US2188" s="0"/>
      <c r="UT2188" s="0"/>
      <c r="UU2188" s="0"/>
      <c r="UV2188" s="0"/>
      <c r="UW2188" s="0"/>
      <c r="UX2188" s="0"/>
      <c r="UY2188" s="0"/>
      <c r="UZ2188" s="0"/>
      <c r="VA2188" s="0"/>
      <c r="VB2188" s="0"/>
      <c r="VC2188" s="0"/>
      <c r="VD2188" s="0"/>
      <c r="VE2188" s="0"/>
      <c r="VF2188" s="0"/>
      <c r="VG2188" s="0"/>
      <c r="VH2188" s="0"/>
      <c r="VI2188" s="0"/>
      <c r="VJ2188" s="0"/>
      <c r="VK2188" s="0"/>
      <c r="VL2188" s="0"/>
      <c r="VM2188" s="0"/>
      <c r="VN2188" s="0"/>
      <c r="VO2188" s="0"/>
      <c r="VP2188" s="0"/>
      <c r="VQ2188" s="0"/>
      <c r="VR2188" s="0"/>
      <c r="VS2188" s="0"/>
      <c r="VT2188" s="0"/>
      <c r="VU2188" s="0"/>
      <c r="VV2188" s="0"/>
      <c r="VW2188" s="0"/>
      <c r="VX2188" s="0"/>
      <c r="VY2188" s="0"/>
      <c r="VZ2188" s="0"/>
      <c r="WA2188" s="0"/>
      <c r="WB2188" s="0"/>
      <c r="WC2188" s="0"/>
      <c r="WD2188" s="0"/>
      <c r="WE2188" s="0"/>
      <c r="WF2188" s="0"/>
      <c r="WG2188" s="0"/>
      <c r="WH2188" s="0"/>
      <c r="WI2188" s="0"/>
      <c r="WJ2188" s="0"/>
      <c r="WK2188" s="0"/>
      <c r="WL2188" s="0"/>
      <c r="WM2188" s="0"/>
      <c r="WN2188" s="0"/>
      <c r="WO2188" s="0"/>
      <c r="WP2188" s="0"/>
      <c r="WQ2188" s="0"/>
      <c r="WR2188" s="0"/>
      <c r="WS2188" s="0"/>
      <c r="WT2188" s="0"/>
      <c r="WU2188" s="0"/>
      <c r="WV2188" s="0"/>
      <c r="WW2188" s="0"/>
      <c r="WX2188" s="0"/>
      <c r="WY2188" s="0"/>
      <c r="WZ2188" s="0"/>
      <c r="XA2188" s="0"/>
      <c r="XB2188" s="0"/>
      <c r="XC2188" s="0"/>
      <c r="XD2188" s="0"/>
      <c r="XE2188" s="0"/>
      <c r="XF2188" s="0"/>
      <c r="XG2188" s="0"/>
      <c r="XH2188" s="0"/>
      <c r="XI2188" s="0"/>
      <c r="XJ2188" s="0"/>
      <c r="XK2188" s="0"/>
      <c r="XL2188" s="0"/>
      <c r="XM2188" s="0"/>
      <c r="XN2188" s="0"/>
      <c r="XO2188" s="0"/>
      <c r="XP2188" s="0"/>
      <c r="XQ2188" s="0"/>
      <c r="XR2188" s="0"/>
      <c r="XS2188" s="0"/>
      <c r="XT2188" s="0"/>
      <c r="XU2188" s="0"/>
      <c r="XV2188" s="0"/>
      <c r="XW2188" s="0"/>
      <c r="XX2188" s="0"/>
      <c r="XY2188" s="0"/>
      <c r="XZ2188" s="0"/>
      <c r="YA2188" s="0"/>
      <c r="YB2188" s="0"/>
      <c r="YC2188" s="0"/>
      <c r="YD2188" s="0"/>
      <c r="YE2188" s="0"/>
      <c r="YF2188" s="0"/>
      <c r="YG2188" s="0"/>
      <c r="YH2188" s="0"/>
      <c r="YI2188" s="0"/>
      <c r="YJ2188" s="0"/>
      <c r="YK2188" s="0"/>
      <c r="YL2188" s="0"/>
      <c r="YM2188" s="0"/>
      <c r="YN2188" s="0"/>
      <c r="YO2188" s="0"/>
      <c r="YP2188" s="0"/>
      <c r="YQ2188" s="0"/>
      <c r="YR2188" s="0"/>
      <c r="YS2188" s="0"/>
      <c r="YT2188" s="0"/>
      <c r="YU2188" s="0"/>
      <c r="YV2188" s="0"/>
      <c r="YW2188" s="0"/>
      <c r="YX2188" s="0"/>
      <c r="YY2188" s="0"/>
      <c r="YZ2188" s="0"/>
      <c r="ZA2188" s="0"/>
      <c r="ZB2188" s="0"/>
      <c r="ZC2188" s="0"/>
      <c r="ZD2188" s="0"/>
      <c r="ZE2188" s="0"/>
      <c r="ZF2188" s="0"/>
      <c r="ZG2188" s="0"/>
      <c r="ZH2188" s="0"/>
      <c r="ZI2188" s="0"/>
      <c r="ZJ2188" s="0"/>
      <c r="ZK2188" s="0"/>
      <c r="ZL2188" s="0"/>
      <c r="ZM2188" s="0"/>
      <c r="ZN2188" s="0"/>
      <c r="ZO2188" s="0"/>
      <c r="ZP2188" s="0"/>
      <c r="ZQ2188" s="0"/>
      <c r="ZR2188" s="0"/>
      <c r="ZS2188" s="0"/>
      <c r="ZT2188" s="0"/>
      <c r="ZU2188" s="0"/>
      <c r="ZV2188" s="0"/>
      <c r="ZW2188" s="0"/>
      <c r="ZX2188" s="0"/>
      <c r="ZY2188" s="0"/>
      <c r="ZZ2188" s="0"/>
      <c r="AAA2188" s="0"/>
      <c r="AAB2188" s="0"/>
      <c r="AAC2188" s="0"/>
      <c r="AAD2188" s="0"/>
      <c r="AAE2188" s="0"/>
      <c r="AAF2188" s="0"/>
      <c r="AAG2188" s="0"/>
      <c r="AAH2188" s="0"/>
      <c r="AAI2188" s="0"/>
      <c r="AAJ2188" s="0"/>
      <c r="AAK2188" s="0"/>
      <c r="AAL2188" s="0"/>
      <c r="AAM2188" s="0"/>
      <c r="AAN2188" s="0"/>
      <c r="AAO2188" s="0"/>
      <c r="AAP2188" s="0"/>
      <c r="AAQ2188" s="0"/>
      <c r="AAR2188" s="0"/>
      <c r="AAS2188" s="0"/>
      <c r="AAT2188" s="0"/>
      <c r="AAU2188" s="0"/>
      <c r="AAV2188" s="0"/>
      <c r="AAW2188" s="0"/>
      <c r="AAX2188" s="0"/>
      <c r="AAY2188" s="0"/>
      <c r="AAZ2188" s="0"/>
      <c r="ABA2188" s="0"/>
      <c r="ABB2188" s="0"/>
      <c r="ABC2188" s="0"/>
      <c r="ABD2188" s="0"/>
      <c r="ABE2188" s="0"/>
      <c r="ABF2188" s="0"/>
      <c r="ABG2188" s="0"/>
      <c r="ABH2188" s="0"/>
      <c r="ABI2188" s="0"/>
      <c r="ABJ2188" s="0"/>
      <c r="ABK2188" s="0"/>
      <c r="ABL2188" s="0"/>
      <c r="ABM2188" s="0"/>
      <c r="ABN2188" s="0"/>
      <c r="ABO2188" s="0"/>
      <c r="ABP2188" s="0"/>
      <c r="ABQ2188" s="0"/>
      <c r="ABR2188" s="0"/>
      <c r="ABS2188" s="0"/>
      <c r="ABT2188" s="0"/>
      <c r="ABU2188" s="0"/>
      <c r="ABV2188" s="0"/>
      <c r="ABW2188" s="0"/>
      <c r="ABX2188" s="0"/>
      <c r="ABY2188" s="0"/>
      <c r="ABZ2188" s="0"/>
      <c r="ACA2188" s="0"/>
      <c r="ACB2188" s="0"/>
      <c r="ACC2188" s="0"/>
      <c r="ACD2188" s="0"/>
      <c r="ACE2188" s="0"/>
      <c r="ACF2188" s="0"/>
      <c r="ACG2188" s="0"/>
      <c r="ACH2188" s="0"/>
      <c r="ACI2188" s="0"/>
      <c r="ACJ2188" s="0"/>
      <c r="ACK2188" s="0"/>
      <c r="ACL2188" s="0"/>
      <c r="ACM2188" s="0"/>
      <c r="ACN2188" s="0"/>
      <c r="ACO2188" s="0"/>
      <c r="ACP2188" s="0"/>
      <c r="ACQ2188" s="0"/>
      <c r="ACR2188" s="0"/>
      <c r="ACS2188" s="0"/>
      <c r="ACT2188" s="0"/>
      <c r="ACU2188" s="0"/>
      <c r="ACV2188" s="0"/>
      <c r="ACW2188" s="0"/>
      <c r="ACX2188" s="0"/>
      <c r="ACY2188" s="0"/>
      <c r="ACZ2188" s="0"/>
      <c r="ADA2188" s="0"/>
      <c r="ADB2188" s="0"/>
      <c r="ADC2188" s="0"/>
      <c r="ADD2188" s="0"/>
      <c r="ADE2188" s="0"/>
      <c r="ADF2188" s="0"/>
      <c r="ADG2188" s="0"/>
      <c r="ADH2188" s="0"/>
      <c r="ADI2188" s="0"/>
      <c r="ADJ2188" s="0"/>
      <c r="ADK2188" s="0"/>
      <c r="ADL2188" s="0"/>
      <c r="ADM2188" s="0"/>
      <c r="ADN2188" s="0"/>
      <c r="ADO2188" s="0"/>
      <c r="ADP2188" s="0"/>
      <c r="ADQ2188" s="0"/>
      <c r="ADR2188" s="0"/>
      <c r="ADS2188" s="0"/>
      <c r="ADT2188" s="0"/>
      <c r="ADU2188" s="0"/>
      <c r="ADV2188" s="0"/>
      <c r="ADW2188" s="0"/>
      <c r="ADX2188" s="0"/>
      <c r="ADY2188" s="0"/>
      <c r="ADZ2188" s="0"/>
      <c r="AEA2188" s="0"/>
      <c r="AEB2188" s="0"/>
      <c r="AEC2188" s="0"/>
      <c r="AED2188" s="0"/>
      <c r="AEE2188" s="0"/>
      <c r="AEF2188" s="0"/>
      <c r="AEG2188" s="0"/>
      <c r="AEH2188" s="0"/>
      <c r="AEI2188" s="0"/>
      <c r="AEJ2188" s="0"/>
      <c r="AEK2188" s="0"/>
      <c r="AEL2188" s="0"/>
      <c r="AEM2188" s="0"/>
      <c r="AEN2188" s="0"/>
      <c r="AEO2188" s="0"/>
      <c r="AEP2188" s="0"/>
      <c r="AEQ2188" s="0"/>
      <c r="AER2188" s="0"/>
      <c r="AES2188" s="0"/>
      <c r="AET2188" s="0"/>
      <c r="AEU2188" s="0"/>
      <c r="AEV2188" s="0"/>
      <c r="AEW2188" s="0"/>
      <c r="AEX2188" s="0"/>
      <c r="AEY2188" s="0"/>
      <c r="AEZ2188" s="0"/>
      <c r="AFA2188" s="0"/>
      <c r="AFB2188" s="0"/>
      <c r="AFC2188" s="0"/>
      <c r="AFD2188" s="0"/>
      <c r="AFE2188" s="0"/>
      <c r="AFF2188" s="0"/>
      <c r="AFG2188" s="0"/>
      <c r="AFH2188" s="0"/>
      <c r="AFI2188" s="0"/>
      <c r="AFJ2188" s="0"/>
      <c r="AFK2188" s="0"/>
      <c r="AFL2188" s="0"/>
      <c r="AFM2188" s="0"/>
      <c r="AFN2188" s="0"/>
      <c r="AFO2188" s="0"/>
      <c r="AFP2188" s="0"/>
      <c r="AFQ2188" s="0"/>
      <c r="AFR2188" s="0"/>
      <c r="AFS2188" s="0"/>
      <c r="AFT2188" s="0"/>
      <c r="AFU2188" s="0"/>
      <c r="AFV2188" s="0"/>
      <c r="AFW2188" s="0"/>
      <c r="AFX2188" s="0"/>
      <c r="AFY2188" s="0"/>
      <c r="AFZ2188" s="0"/>
      <c r="AGA2188" s="0"/>
      <c r="AGB2188" s="0"/>
      <c r="AGC2188" s="0"/>
      <c r="AGD2188" s="0"/>
      <c r="AGE2188" s="0"/>
      <c r="AGF2188" s="0"/>
      <c r="AGG2188" s="0"/>
      <c r="AGH2188" s="0"/>
      <c r="AGI2188" s="0"/>
      <c r="AGJ2188" s="0"/>
      <c r="AGK2188" s="0"/>
      <c r="AGL2188" s="0"/>
      <c r="AGM2188" s="0"/>
      <c r="AGN2188" s="0"/>
      <c r="AGO2188" s="0"/>
      <c r="AGP2188" s="0"/>
      <c r="AGQ2188" s="0"/>
      <c r="AGR2188" s="0"/>
      <c r="AGS2188" s="0"/>
      <c r="AGT2188" s="0"/>
      <c r="AGU2188" s="0"/>
      <c r="AGV2188" s="0"/>
      <c r="AGW2188" s="0"/>
      <c r="AGX2188" s="0"/>
      <c r="AGY2188" s="0"/>
      <c r="AGZ2188" s="0"/>
      <c r="AHA2188" s="0"/>
      <c r="AHB2188" s="0"/>
      <c r="AHC2188" s="0"/>
      <c r="AHD2188" s="0"/>
      <c r="AHE2188" s="0"/>
      <c r="AHF2188" s="0"/>
      <c r="AHG2188" s="0"/>
      <c r="AHH2188" s="0"/>
      <c r="AHI2188" s="0"/>
      <c r="AHJ2188" s="0"/>
      <c r="AHK2188" s="0"/>
      <c r="AHL2188" s="0"/>
      <c r="AHM2188" s="0"/>
      <c r="AHN2188" s="0"/>
      <c r="AHO2188" s="0"/>
      <c r="AHP2188" s="0"/>
      <c r="AHQ2188" s="0"/>
      <c r="AHR2188" s="0"/>
      <c r="AHS2188" s="0"/>
      <c r="AHT2188" s="0"/>
      <c r="AHU2188" s="0"/>
      <c r="AHV2188" s="0"/>
      <c r="AHW2188" s="0"/>
      <c r="AHX2188" s="0"/>
      <c r="AHY2188" s="0"/>
      <c r="AHZ2188" s="0"/>
      <c r="AIA2188" s="0"/>
      <c r="AIB2188" s="0"/>
      <c r="AIC2188" s="0"/>
      <c r="AID2188" s="0"/>
      <c r="AIE2188" s="0"/>
      <c r="AIF2188" s="0"/>
      <c r="AIG2188" s="0"/>
      <c r="AIH2188" s="0"/>
      <c r="AII2188" s="0"/>
      <c r="AIJ2188" s="0"/>
      <c r="AIK2188" s="0"/>
      <c r="AIL2188" s="0"/>
      <c r="AIM2188" s="0"/>
      <c r="AIN2188" s="0"/>
      <c r="AIO2188" s="0"/>
      <c r="AIP2188" s="0"/>
      <c r="AIQ2188" s="0"/>
      <c r="AIR2188" s="0"/>
      <c r="AIS2188" s="0"/>
      <c r="AIT2188" s="0"/>
      <c r="AIU2188" s="0"/>
      <c r="AIV2188" s="0"/>
      <c r="AIW2188" s="0"/>
      <c r="AIX2188" s="0"/>
      <c r="AIY2188" s="0"/>
      <c r="AIZ2188" s="0"/>
      <c r="AJA2188" s="0"/>
      <c r="AJB2188" s="0"/>
      <c r="AJC2188" s="0"/>
      <c r="AJD2188" s="0"/>
      <c r="AJE2188" s="0"/>
      <c r="AJF2188" s="0"/>
      <c r="AJG2188" s="0"/>
      <c r="AJH2188" s="0"/>
      <c r="AJI2188" s="0"/>
      <c r="AJJ2188" s="0"/>
      <c r="AJK2188" s="0"/>
      <c r="AJL2188" s="0"/>
      <c r="AJM2188" s="0"/>
      <c r="AJN2188" s="0"/>
      <c r="AJO2188" s="0"/>
      <c r="AJP2188" s="0"/>
      <c r="AJQ2188" s="0"/>
      <c r="AJR2188" s="0"/>
      <c r="AJS2188" s="0"/>
      <c r="AJT2188" s="0"/>
      <c r="AJU2188" s="0"/>
      <c r="AJV2188" s="0"/>
      <c r="AJW2188" s="0"/>
      <c r="AJX2188" s="0"/>
      <c r="AJY2188" s="0"/>
      <c r="AJZ2188" s="0"/>
      <c r="AKA2188" s="0"/>
      <c r="AKB2188" s="0"/>
      <c r="AKC2188" s="0"/>
      <c r="AKD2188" s="0"/>
      <c r="AKE2188" s="0"/>
      <c r="AKF2188" s="0"/>
      <c r="AKG2188" s="0"/>
      <c r="AKH2188" s="0"/>
      <c r="AKI2188" s="0"/>
      <c r="AKJ2188" s="0"/>
      <c r="AKK2188" s="0"/>
      <c r="AKL2188" s="0"/>
      <c r="AKM2188" s="0"/>
      <c r="AKN2188" s="0"/>
      <c r="AKO2188" s="0"/>
      <c r="AKP2188" s="0"/>
      <c r="AKQ2188" s="0"/>
      <c r="AKR2188" s="0"/>
      <c r="AKS2188" s="0"/>
      <c r="AKT2188" s="0"/>
      <c r="AKU2188" s="0"/>
      <c r="AKV2188" s="0"/>
      <c r="AKW2188" s="0"/>
      <c r="AKX2188" s="0"/>
      <c r="AKY2188" s="0"/>
      <c r="AKZ2188" s="0"/>
      <c r="ALA2188" s="0"/>
      <c r="ALB2188" s="0"/>
      <c r="ALC2188" s="0"/>
      <c r="ALD2188" s="0"/>
      <c r="ALE2188" s="0"/>
      <c r="ALF2188" s="0"/>
      <c r="ALG2188" s="0"/>
      <c r="ALH2188" s="0"/>
      <c r="ALI2188" s="0"/>
      <c r="ALJ2188" s="0"/>
      <c r="ALK2188" s="0"/>
      <c r="ALL2188" s="0"/>
      <c r="ALM2188" s="0"/>
      <c r="ALN2188" s="0"/>
      <c r="ALO2188" s="0"/>
      <c r="ALP2188" s="0"/>
      <c r="ALQ2188" s="0"/>
      <c r="ALR2188" s="0"/>
      <c r="ALS2188" s="0"/>
      <c r="ALT2188" s="0"/>
      <c r="ALU2188" s="0"/>
      <c r="ALV2188" s="0"/>
      <c r="ALW2188" s="0"/>
      <c r="ALX2188" s="0"/>
      <c r="ALY2188" s="0"/>
      <c r="ALZ2188" s="0"/>
      <c r="AMA2188" s="0"/>
      <c r="AMB2188" s="0"/>
      <c r="AMC2188" s="0"/>
      <c r="AMD2188" s="0"/>
      <c r="AME2188" s="0"/>
      <c r="AMF2188" s="0"/>
      <c r="AMG2188" s="0"/>
      <c r="AMH2188" s="0"/>
      <c r="AMI2188" s="0"/>
      <c r="AMJ2188" s="0"/>
    </row>
    <row r="2189" customFormat="false" ht="13.8" hidden="false" customHeight="false" outlineLevel="0" collapsed="false">
      <c r="A2189" s="38" t="s">
        <v>52</v>
      </c>
      <c r="B2189" s="39" t="s">
        <v>5059</v>
      </c>
      <c r="C2189" s="40" t="s">
        <v>5060</v>
      </c>
      <c r="D2189" s="40"/>
      <c r="E2189" s="40" t="s">
        <v>4606</v>
      </c>
      <c r="F2189" s="38" t="n">
        <v>2015</v>
      </c>
      <c r="G2189" s="31" t="s">
        <v>5061</v>
      </c>
      <c r="H2189" s="13"/>
      <c r="I2189" s="13"/>
      <c r="J2189" s="13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  <c r="AP2189" s="13"/>
      <c r="AQ2189" s="13"/>
      <c r="AR2189" s="13"/>
      <c r="AS2189" s="13"/>
      <c r="AT2189" s="13"/>
      <c r="AU2189" s="13"/>
      <c r="AV2189" s="0"/>
      <c r="AW2189" s="0"/>
      <c r="AX2189" s="0"/>
      <c r="AY2189" s="0"/>
      <c r="AZ2189" s="0"/>
      <c r="BA2189" s="0"/>
      <c r="BB2189" s="0"/>
      <c r="BC2189" s="0"/>
      <c r="BD2189" s="0"/>
      <c r="BE2189" s="0"/>
      <c r="BF2189" s="0"/>
      <c r="BG2189" s="0"/>
      <c r="BH2189" s="0"/>
      <c r="BI2189" s="0"/>
      <c r="BJ2189" s="0"/>
      <c r="BK2189" s="0"/>
      <c r="BL2189" s="0"/>
      <c r="BM2189" s="0"/>
      <c r="BN2189" s="0"/>
      <c r="BO2189" s="0"/>
      <c r="BP2189" s="0"/>
      <c r="BQ2189" s="0"/>
      <c r="BR2189" s="0"/>
      <c r="BS2189" s="0"/>
      <c r="BT2189" s="0"/>
      <c r="BU2189" s="0"/>
      <c r="BV2189" s="0"/>
      <c r="BW2189" s="0"/>
      <c r="BX2189" s="0"/>
      <c r="BY2189" s="0"/>
      <c r="BZ2189" s="0"/>
      <c r="CA2189" s="0"/>
      <c r="CB2189" s="0"/>
      <c r="CC2189" s="0"/>
      <c r="CD2189" s="0"/>
      <c r="CE2189" s="0"/>
      <c r="CF2189" s="0"/>
      <c r="CG2189" s="0"/>
      <c r="CH2189" s="0"/>
      <c r="CI2189" s="0"/>
      <c r="CJ2189" s="0"/>
      <c r="CK2189" s="0"/>
      <c r="CL2189" s="0"/>
      <c r="CM2189" s="0"/>
      <c r="CN2189" s="0"/>
      <c r="CO2189" s="0"/>
      <c r="CP2189" s="0"/>
      <c r="CQ2189" s="0"/>
      <c r="CR2189" s="0"/>
      <c r="CS2189" s="0"/>
      <c r="CT2189" s="0"/>
      <c r="CU2189" s="0"/>
      <c r="CV2189" s="0"/>
      <c r="CW2189" s="0"/>
      <c r="CX2189" s="0"/>
      <c r="CY2189" s="0"/>
      <c r="CZ2189" s="0"/>
      <c r="DA2189" s="0"/>
      <c r="DB2189" s="0"/>
      <c r="DC2189" s="0"/>
      <c r="DD2189" s="0"/>
      <c r="DE2189" s="0"/>
      <c r="DF2189" s="0"/>
      <c r="DG2189" s="0"/>
      <c r="DH2189" s="0"/>
      <c r="DI2189" s="0"/>
      <c r="DJ2189" s="0"/>
      <c r="DK2189" s="0"/>
      <c r="DL2189" s="0"/>
      <c r="DM2189" s="0"/>
      <c r="DN2189" s="0"/>
      <c r="DO2189" s="0"/>
      <c r="DP2189" s="0"/>
      <c r="DQ2189" s="0"/>
      <c r="DR2189" s="0"/>
      <c r="DS2189" s="0"/>
      <c r="DT2189" s="0"/>
      <c r="DU2189" s="0"/>
      <c r="DV2189" s="0"/>
      <c r="DW2189" s="0"/>
      <c r="DX2189" s="0"/>
      <c r="DY2189" s="0"/>
      <c r="DZ2189" s="0"/>
      <c r="EA2189" s="0"/>
      <c r="EB2189" s="0"/>
      <c r="EC2189" s="0"/>
      <c r="ED2189" s="0"/>
      <c r="EE2189" s="0"/>
      <c r="EF2189" s="0"/>
      <c r="EG2189" s="0"/>
      <c r="EH2189" s="0"/>
      <c r="EI2189" s="0"/>
      <c r="EJ2189" s="0"/>
      <c r="EK2189" s="0"/>
      <c r="EL2189" s="0"/>
      <c r="EM2189" s="0"/>
      <c r="EN2189" s="0"/>
      <c r="EO2189" s="0"/>
      <c r="EP2189" s="0"/>
      <c r="EQ2189" s="0"/>
      <c r="ER2189" s="0"/>
      <c r="ES2189" s="0"/>
      <c r="ET2189" s="0"/>
      <c r="EU2189" s="0"/>
      <c r="EV2189" s="0"/>
      <c r="EW2189" s="0"/>
      <c r="EX2189" s="0"/>
      <c r="EY2189" s="0"/>
      <c r="EZ2189" s="0"/>
      <c r="FA2189" s="0"/>
      <c r="FB2189" s="0"/>
      <c r="FC2189" s="0"/>
      <c r="FD2189" s="0"/>
      <c r="FE2189" s="0"/>
      <c r="FF2189" s="0"/>
      <c r="FG2189" s="0"/>
      <c r="FH2189" s="0"/>
      <c r="FI2189" s="0"/>
      <c r="FJ2189" s="0"/>
      <c r="FK2189" s="0"/>
      <c r="FL2189" s="0"/>
      <c r="FM2189" s="0"/>
      <c r="FN2189" s="0"/>
      <c r="FO2189" s="0"/>
      <c r="FP2189" s="0"/>
      <c r="FQ2189" s="0"/>
      <c r="FR2189" s="0"/>
      <c r="FS2189" s="0"/>
      <c r="FT2189" s="0"/>
      <c r="FU2189" s="0"/>
      <c r="FV2189" s="0"/>
      <c r="FW2189" s="0"/>
      <c r="FX2189" s="0"/>
      <c r="FY2189" s="0"/>
      <c r="FZ2189" s="0"/>
      <c r="GA2189" s="0"/>
      <c r="GB2189" s="0"/>
      <c r="GC2189" s="0"/>
      <c r="GD2189" s="0"/>
      <c r="GE2189" s="0"/>
      <c r="GF2189" s="0"/>
      <c r="GG2189" s="0"/>
      <c r="GH2189" s="0"/>
      <c r="GI2189" s="0"/>
      <c r="GJ2189" s="0"/>
      <c r="GK2189" s="0"/>
      <c r="GL2189" s="0"/>
      <c r="GM2189" s="0"/>
      <c r="GN2189" s="0"/>
      <c r="GO2189" s="0"/>
      <c r="GP2189" s="0"/>
      <c r="GQ2189" s="0"/>
      <c r="GR2189" s="0"/>
      <c r="GS2189" s="0"/>
      <c r="GT2189" s="0"/>
      <c r="GU2189" s="0"/>
      <c r="GV2189" s="0"/>
      <c r="GW2189" s="0"/>
      <c r="GX2189" s="0"/>
      <c r="GY2189" s="0"/>
      <c r="GZ2189" s="0"/>
      <c r="HA2189" s="0"/>
      <c r="HB2189" s="0"/>
      <c r="HC2189" s="0"/>
      <c r="HD2189" s="0"/>
      <c r="HE2189" s="0"/>
      <c r="HF2189" s="0"/>
      <c r="HG2189" s="0"/>
      <c r="HH2189" s="0"/>
      <c r="HI2189" s="0"/>
      <c r="HJ2189" s="0"/>
      <c r="HK2189" s="0"/>
      <c r="HL2189" s="0"/>
      <c r="HM2189" s="0"/>
      <c r="HN2189" s="0"/>
      <c r="HO2189" s="0"/>
      <c r="HP2189" s="0"/>
      <c r="HQ2189" s="0"/>
      <c r="HR2189" s="0"/>
      <c r="HS2189" s="0"/>
      <c r="HT2189" s="0"/>
      <c r="HU2189" s="0"/>
      <c r="HV2189" s="0"/>
      <c r="HW2189" s="0"/>
      <c r="HX2189" s="0"/>
      <c r="HY2189" s="0"/>
      <c r="HZ2189" s="0"/>
      <c r="IA2189" s="0"/>
      <c r="IB2189" s="0"/>
      <c r="IC2189" s="0"/>
      <c r="ID2189" s="0"/>
      <c r="IE2189" s="0"/>
      <c r="IF2189" s="0"/>
      <c r="IG2189" s="0"/>
      <c r="IH2189" s="0"/>
      <c r="II2189" s="0"/>
      <c r="IJ2189" s="0"/>
      <c r="IK2189" s="0"/>
      <c r="IL2189" s="0"/>
      <c r="IM2189" s="0"/>
      <c r="IN2189" s="0"/>
      <c r="IO2189" s="0"/>
      <c r="IP2189" s="0"/>
      <c r="IQ2189" s="0"/>
      <c r="IR2189" s="0"/>
      <c r="IS2189" s="0"/>
      <c r="IT2189" s="0"/>
      <c r="IU2189" s="0"/>
      <c r="IV2189" s="0"/>
      <c r="IW2189" s="0"/>
      <c r="IX2189" s="0"/>
      <c r="IY2189" s="0"/>
      <c r="IZ2189" s="0"/>
      <c r="JA2189" s="0"/>
      <c r="JB2189" s="0"/>
      <c r="JC2189" s="0"/>
      <c r="JD2189" s="0"/>
      <c r="JE2189" s="0"/>
      <c r="JF2189" s="0"/>
      <c r="JG2189" s="0"/>
      <c r="JH2189" s="0"/>
      <c r="JI2189" s="0"/>
      <c r="JJ2189" s="0"/>
      <c r="JK2189" s="0"/>
      <c r="JL2189" s="0"/>
      <c r="JM2189" s="0"/>
      <c r="JN2189" s="0"/>
      <c r="JO2189" s="0"/>
      <c r="JP2189" s="0"/>
      <c r="JQ2189" s="0"/>
      <c r="JR2189" s="0"/>
      <c r="JS2189" s="0"/>
      <c r="JT2189" s="0"/>
      <c r="JU2189" s="0"/>
      <c r="JV2189" s="0"/>
      <c r="JW2189" s="0"/>
      <c r="JX2189" s="0"/>
      <c r="JY2189" s="0"/>
      <c r="JZ2189" s="0"/>
      <c r="KA2189" s="0"/>
      <c r="KB2189" s="0"/>
      <c r="KC2189" s="0"/>
      <c r="KD2189" s="0"/>
      <c r="KE2189" s="0"/>
      <c r="KF2189" s="0"/>
      <c r="KG2189" s="0"/>
      <c r="KH2189" s="0"/>
      <c r="KI2189" s="0"/>
      <c r="KJ2189" s="0"/>
      <c r="KK2189" s="0"/>
      <c r="KL2189" s="0"/>
      <c r="KM2189" s="0"/>
      <c r="KN2189" s="0"/>
      <c r="KO2189" s="0"/>
      <c r="KP2189" s="0"/>
      <c r="KQ2189" s="0"/>
      <c r="KR2189" s="0"/>
      <c r="KS2189" s="0"/>
      <c r="KT2189" s="0"/>
      <c r="KU2189" s="0"/>
      <c r="KV2189" s="0"/>
      <c r="KW2189" s="0"/>
      <c r="KX2189" s="0"/>
      <c r="KY2189" s="0"/>
      <c r="KZ2189" s="0"/>
      <c r="LA2189" s="0"/>
      <c r="LB2189" s="0"/>
      <c r="LC2189" s="0"/>
      <c r="LD2189" s="0"/>
      <c r="LE2189" s="0"/>
      <c r="LF2189" s="0"/>
      <c r="LG2189" s="0"/>
      <c r="LH2189" s="0"/>
      <c r="LI2189" s="0"/>
      <c r="LJ2189" s="0"/>
      <c r="LK2189" s="0"/>
      <c r="LL2189" s="0"/>
      <c r="LM2189" s="0"/>
      <c r="LN2189" s="0"/>
      <c r="LO2189" s="0"/>
      <c r="LP2189" s="0"/>
      <c r="LQ2189" s="0"/>
      <c r="LR2189" s="0"/>
      <c r="LS2189" s="0"/>
      <c r="LT2189" s="0"/>
      <c r="LU2189" s="0"/>
      <c r="LV2189" s="0"/>
      <c r="LW2189" s="0"/>
      <c r="LX2189" s="0"/>
      <c r="LY2189" s="0"/>
      <c r="LZ2189" s="0"/>
      <c r="MA2189" s="0"/>
      <c r="MB2189" s="0"/>
      <c r="MC2189" s="0"/>
      <c r="MD2189" s="0"/>
      <c r="ME2189" s="0"/>
      <c r="MF2189" s="0"/>
      <c r="MG2189" s="0"/>
      <c r="MH2189" s="0"/>
      <c r="MI2189" s="0"/>
      <c r="MJ2189" s="0"/>
      <c r="MK2189" s="0"/>
      <c r="ML2189" s="0"/>
      <c r="MM2189" s="0"/>
      <c r="MN2189" s="0"/>
      <c r="MO2189" s="0"/>
      <c r="MP2189" s="0"/>
      <c r="MQ2189" s="0"/>
      <c r="MR2189" s="0"/>
      <c r="MS2189" s="0"/>
      <c r="MT2189" s="0"/>
      <c r="MU2189" s="0"/>
      <c r="MV2189" s="0"/>
      <c r="MW2189" s="0"/>
      <c r="MX2189" s="0"/>
      <c r="MY2189" s="0"/>
      <c r="MZ2189" s="0"/>
      <c r="NA2189" s="0"/>
      <c r="NB2189" s="0"/>
      <c r="NC2189" s="0"/>
      <c r="ND2189" s="0"/>
      <c r="NE2189" s="0"/>
      <c r="NF2189" s="0"/>
      <c r="NG2189" s="0"/>
      <c r="NH2189" s="0"/>
      <c r="NI2189" s="0"/>
      <c r="NJ2189" s="0"/>
      <c r="NK2189" s="0"/>
      <c r="NL2189" s="0"/>
      <c r="NM2189" s="0"/>
      <c r="NN2189" s="0"/>
      <c r="NO2189" s="0"/>
      <c r="NP2189" s="0"/>
      <c r="NQ2189" s="0"/>
      <c r="NR2189" s="0"/>
      <c r="NS2189" s="0"/>
      <c r="NT2189" s="0"/>
      <c r="NU2189" s="0"/>
      <c r="NV2189" s="0"/>
      <c r="NW2189" s="0"/>
      <c r="NX2189" s="0"/>
      <c r="NY2189" s="0"/>
      <c r="NZ2189" s="0"/>
      <c r="OA2189" s="0"/>
      <c r="OB2189" s="0"/>
      <c r="OC2189" s="0"/>
      <c r="OD2189" s="0"/>
      <c r="OE2189" s="0"/>
      <c r="OF2189" s="0"/>
      <c r="OG2189" s="0"/>
      <c r="OH2189" s="0"/>
      <c r="OI2189" s="0"/>
      <c r="OJ2189" s="0"/>
      <c r="OK2189" s="0"/>
      <c r="OL2189" s="0"/>
      <c r="OM2189" s="0"/>
      <c r="ON2189" s="0"/>
      <c r="OO2189" s="0"/>
      <c r="OP2189" s="0"/>
      <c r="OQ2189" s="0"/>
      <c r="OR2189" s="0"/>
      <c r="OS2189" s="0"/>
      <c r="OT2189" s="0"/>
      <c r="OU2189" s="0"/>
      <c r="OV2189" s="0"/>
      <c r="OW2189" s="0"/>
      <c r="OX2189" s="0"/>
      <c r="OY2189" s="0"/>
      <c r="OZ2189" s="0"/>
      <c r="PA2189" s="0"/>
      <c r="PB2189" s="0"/>
      <c r="PC2189" s="0"/>
      <c r="PD2189" s="0"/>
      <c r="PE2189" s="0"/>
      <c r="PF2189" s="0"/>
      <c r="PG2189" s="0"/>
      <c r="PH2189" s="0"/>
      <c r="PI2189" s="0"/>
      <c r="PJ2189" s="0"/>
      <c r="PK2189" s="0"/>
      <c r="PL2189" s="0"/>
      <c r="PM2189" s="0"/>
      <c r="PN2189" s="0"/>
      <c r="PO2189" s="0"/>
      <c r="PP2189" s="0"/>
      <c r="PQ2189" s="0"/>
      <c r="PR2189" s="0"/>
      <c r="PS2189" s="0"/>
      <c r="PT2189" s="0"/>
      <c r="PU2189" s="0"/>
      <c r="PV2189" s="0"/>
      <c r="PW2189" s="0"/>
      <c r="PX2189" s="0"/>
      <c r="PY2189" s="0"/>
      <c r="PZ2189" s="0"/>
      <c r="QA2189" s="0"/>
      <c r="QB2189" s="0"/>
      <c r="QC2189" s="0"/>
      <c r="QD2189" s="0"/>
      <c r="QE2189" s="0"/>
      <c r="QF2189" s="0"/>
      <c r="QG2189" s="0"/>
      <c r="QH2189" s="0"/>
      <c r="QI2189" s="0"/>
      <c r="QJ2189" s="0"/>
      <c r="QK2189" s="0"/>
      <c r="QL2189" s="0"/>
      <c r="QM2189" s="0"/>
      <c r="QN2189" s="0"/>
      <c r="QO2189" s="0"/>
      <c r="QP2189" s="0"/>
      <c r="QQ2189" s="0"/>
      <c r="QR2189" s="0"/>
      <c r="QS2189" s="0"/>
      <c r="QT2189" s="0"/>
      <c r="QU2189" s="0"/>
      <c r="QV2189" s="0"/>
      <c r="QW2189" s="0"/>
      <c r="QX2189" s="0"/>
      <c r="QY2189" s="0"/>
      <c r="QZ2189" s="0"/>
      <c r="RA2189" s="0"/>
      <c r="RB2189" s="0"/>
      <c r="RC2189" s="0"/>
      <c r="RD2189" s="0"/>
      <c r="RE2189" s="0"/>
      <c r="RF2189" s="0"/>
      <c r="RG2189" s="0"/>
      <c r="RH2189" s="0"/>
      <c r="RI2189" s="0"/>
      <c r="RJ2189" s="0"/>
      <c r="RK2189" s="0"/>
      <c r="RL2189" s="0"/>
      <c r="RM2189" s="0"/>
      <c r="RN2189" s="0"/>
      <c r="RO2189" s="0"/>
      <c r="RP2189" s="0"/>
      <c r="RQ2189" s="0"/>
      <c r="RR2189" s="0"/>
      <c r="RS2189" s="0"/>
      <c r="RT2189" s="0"/>
      <c r="RU2189" s="0"/>
      <c r="RV2189" s="0"/>
      <c r="RW2189" s="0"/>
      <c r="RX2189" s="0"/>
      <c r="RY2189" s="0"/>
      <c r="RZ2189" s="0"/>
      <c r="SA2189" s="0"/>
      <c r="SB2189" s="0"/>
      <c r="SC2189" s="0"/>
      <c r="SD2189" s="0"/>
      <c r="SE2189" s="0"/>
      <c r="SF2189" s="0"/>
      <c r="SG2189" s="0"/>
      <c r="SH2189" s="0"/>
      <c r="SI2189" s="0"/>
      <c r="SJ2189" s="0"/>
      <c r="SK2189" s="0"/>
      <c r="SL2189" s="0"/>
      <c r="SM2189" s="0"/>
      <c r="SN2189" s="0"/>
      <c r="SO2189" s="0"/>
      <c r="SP2189" s="0"/>
      <c r="SQ2189" s="0"/>
      <c r="SR2189" s="0"/>
      <c r="SS2189" s="0"/>
      <c r="ST2189" s="0"/>
      <c r="SU2189" s="0"/>
      <c r="SV2189" s="0"/>
      <c r="SW2189" s="0"/>
      <c r="SX2189" s="0"/>
      <c r="SY2189" s="0"/>
      <c r="SZ2189" s="0"/>
      <c r="TA2189" s="0"/>
      <c r="TB2189" s="0"/>
      <c r="TC2189" s="0"/>
      <c r="TD2189" s="0"/>
      <c r="TE2189" s="0"/>
      <c r="TF2189" s="0"/>
      <c r="TG2189" s="0"/>
      <c r="TH2189" s="0"/>
      <c r="TI2189" s="0"/>
      <c r="TJ2189" s="0"/>
      <c r="TK2189" s="0"/>
      <c r="TL2189" s="0"/>
      <c r="TM2189" s="0"/>
      <c r="TN2189" s="0"/>
      <c r="TO2189" s="0"/>
      <c r="TP2189" s="0"/>
      <c r="TQ2189" s="0"/>
      <c r="TR2189" s="0"/>
      <c r="TS2189" s="0"/>
      <c r="TT2189" s="0"/>
      <c r="TU2189" s="0"/>
      <c r="TV2189" s="0"/>
      <c r="TW2189" s="0"/>
      <c r="TX2189" s="0"/>
      <c r="TY2189" s="0"/>
      <c r="TZ2189" s="0"/>
      <c r="UA2189" s="0"/>
      <c r="UB2189" s="0"/>
      <c r="UC2189" s="0"/>
      <c r="UD2189" s="0"/>
      <c r="UE2189" s="0"/>
      <c r="UF2189" s="0"/>
      <c r="UG2189" s="0"/>
      <c r="UH2189" s="0"/>
      <c r="UI2189" s="0"/>
      <c r="UJ2189" s="0"/>
      <c r="UK2189" s="0"/>
      <c r="UL2189" s="0"/>
      <c r="UM2189" s="0"/>
      <c r="UN2189" s="0"/>
      <c r="UO2189" s="0"/>
      <c r="UP2189" s="0"/>
      <c r="UQ2189" s="0"/>
      <c r="UR2189" s="0"/>
      <c r="US2189" s="0"/>
      <c r="UT2189" s="0"/>
      <c r="UU2189" s="0"/>
      <c r="UV2189" s="0"/>
      <c r="UW2189" s="0"/>
      <c r="UX2189" s="0"/>
      <c r="UY2189" s="0"/>
      <c r="UZ2189" s="0"/>
      <c r="VA2189" s="0"/>
      <c r="VB2189" s="0"/>
      <c r="VC2189" s="0"/>
      <c r="VD2189" s="0"/>
      <c r="VE2189" s="0"/>
      <c r="VF2189" s="0"/>
      <c r="VG2189" s="0"/>
      <c r="VH2189" s="0"/>
      <c r="VI2189" s="0"/>
      <c r="VJ2189" s="0"/>
      <c r="VK2189" s="0"/>
      <c r="VL2189" s="0"/>
      <c r="VM2189" s="0"/>
      <c r="VN2189" s="0"/>
      <c r="VO2189" s="0"/>
      <c r="VP2189" s="0"/>
      <c r="VQ2189" s="0"/>
      <c r="VR2189" s="0"/>
      <c r="VS2189" s="0"/>
      <c r="VT2189" s="0"/>
      <c r="VU2189" s="0"/>
      <c r="VV2189" s="0"/>
      <c r="VW2189" s="0"/>
      <c r="VX2189" s="0"/>
      <c r="VY2189" s="0"/>
      <c r="VZ2189" s="0"/>
      <c r="WA2189" s="0"/>
      <c r="WB2189" s="0"/>
      <c r="WC2189" s="0"/>
      <c r="WD2189" s="0"/>
      <c r="WE2189" s="0"/>
      <c r="WF2189" s="0"/>
      <c r="WG2189" s="0"/>
      <c r="WH2189" s="0"/>
      <c r="WI2189" s="0"/>
      <c r="WJ2189" s="0"/>
      <c r="WK2189" s="0"/>
      <c r="WL2189" s="0"/>
      <c r="WM2189" s="0"/>
      <c r="WN2189" s="0"/>
      <c r="WO2189" s="0"/>
      <c r="WP2189" s="0"/>
      <c r="WQ2189" s="0"/>
      <c r="WR2189" s="0"/>
      <c r="WS2189" s="0"/>
      <c r="WT2189" s="0"/>
      <c r="WU2189" s="0"/>
      <c r="WV2189" s="0"/>
      <c r="WW2189" s="0"/>
      <c r="WX2189" s="0"/>
      <c r="WY2189" s="0"/>
      <c r="WZ2189" s="0"/>
      <c r="XA2189" s="0"/>
      <c r="XB2189" s="0"/>
      <c r="XC2189" s="0"/>
      <c r="XD2189" s="0"/>
      <c r="XE2189" s="0"/>
      <c r="XF2189" s="0"/>
      <c r="XG2189" s="0"/>
      <c r="XH2189" s="0"/>
      <c r="XI2189" s="0"/>
      <c r="XJ2189" s="0"/>
      <c r="XK2189" s="0"/>
      <c r="XL2189" s="0"/>
      <c r="XM2189" s="0"/>
      <c r="XN2189" s="0"/>
      <c r="XO2189" s="0"/>
      <c r="XP2189" s="0"/>
      <c r="XQ2189" s="0"/>
      <c r="XR2189" s="0"/>
      <c r="XS2189" s="0"/>
      <c r="XT2189" s="0"/>
      <c r="XU2189" s="0"/>
      <c r="XV2189" s="0"/>
      <c r="XW2189" s="0"/>
      <c r="XX2189" s="0"/>
      <c r="XY2189" s="0"/>
      <c r="XZ2189" s="0"/>
      <c r="YA2189" s="0"/>
      <c r="YB2189" s="0"/>
      <c r="YC2189" s="0"/>
      <c r="YD2189" s="0"/>
      <c r="YE2189" s="0"/>
      <c r="YF2189" s="0"/>
      <c r="YG2189" s="0"/>
      <c r="YH2189" s="0"/>
      <c r="YI2189" s="0"/>
      <c r="YJ2189" s="0"/>
      <c r="YK2189" s="0"/>
      <c r="YL2189" s="0"/>
      <c r="YM2189" s="0"/>
      <c r="YN2189" s="0"/>
      <c r="YO2189" s="0"/>
      <c r="YP2189" s="0"/>
      <c r="YQ2189" s="0"/>
      <c r="YR2189" s="0"/>
      <c r="YS2189" s="0"/>
      <c r="YT2189" s="0"/>
      <c r="YU2189" s="0"/>
      <c r="YV2189" s="0"/>
      <c r="YW2189" s="0"/>
      <c r="YX2189" s="0"/>
      <c r="YY2189" s="0"/>
      <c r="YZ2189" s="0"/>
      <c r="ZA2189" s="0"/>
      <c r="ZB2189" s="0"/>
      <c r="ZC2189" s="0"/>
      <c r="ZD2189" s="0"/>
      <c r="ZE2189" s="0"/>
      <c r="ZF2189" s="0"/>
      <c r="ZG2189" s="0"/>
      <c r="ZH2189" s="0"/>
      <c r="ZI2189" s="0"/>
      <c r="ZJ2189" s="0"/>
      <c r="ZK2189" s="0"/>
      <c r="ZL2189" s="0"/>
      <c r="ZM2189" s="0"/>
      <c r="ZN2189" s="0"/>
      <c r="ZO2189" s="0"/>
      <c r="ZP2189" s="0"/>
      <c r="ZQ2189" s="0"/>
      <c r="ZR2189" s="0"/>
      <c r="ZS2189" s="0"/>
      <c r="ZT2189" s="0"/>
      <c r="ZU2189" s="0"/>
      <c r="ZV2189" s="0"/>
      <c r="ZW2189" s="0"/>
      <c r="ZX2189" s="0"/>
      <c r="ZY2189" s="0"/>
      <c r="ZZ2189" s="0"/>
      <c r="AAA2189" s="0"/>
      <c r="AAB2189" s="0"/>
      <c r="AAC2189" s="0"/>
      <c r="AAD2189" s="0"/>
      <c r="AAE2189" s="0"/>
      <c r="AAF2189" s="0"/>
      <c r="AAG2189" s="0"/>
      <c r="AAH2189" s="0"/>
      <c r="AAI2189" s="0"/>
      <c r="AAJ2189" s="0"/>
      <c r="AAK2189" s="0"/>
      <c r="AAL2189" s="0"/>
      <c r="AAM2189" s="0"/>
      <c r="AAN2189" s="0"/>
      <c r="AAO2189" s="0"/>
      <c r="AAP2189" s="0"/>
      <c r="AAQ2189" s="0"/>
      <c r="AAR2189" s="0"/>
      <c r="AAS2189" s="0"/>
      <c r="AAT2189" s="0"/>
      <c r="AAU2189" s="0"/>
      <c r="AAV2189" s="0"/>
      <c r="AAW2189" s="0"/>
      <c r="AAX2189" s="0"/>
      <c r="AAY2189" s="0"/>
      <c r="AAZ2189" s="0"/>
      <c r="ABA2189" s="0"/>
      <c r="ABB2189" s="0"/>
      <c r="ABC2189" s="0"/>
      <c r="ABD2189" s="0"/>
      <c r="ABE2189" s="0"/>
      <c r="ABF2189" s="0"/>
      <c r="ABG2189" s="0"/>
      <c r="ABH2189" s="0"/>
      <c r="ABI2189" s="0"/>
      <c r="ABJ2189" s="0"/>
      <c r="ABK2189" s="0"/>
      <c r="ABL2189" s="0"/>
      <c r="ABM2189" s="0"/>
      <c r="ABN2189" s="0"/>
      <c r="ABO2189" s="0"/>
      <c r="ABP2189" s="0"/>
      <c r="ABQ2189" s="0"/>
      <c r="ABR2189" s="0"/>
      <c r="ABS2189" s="0"/>
      <c r="ABT2189" s="0"/>
      <c r="ABU2189" s="0"/>
      <c r="ABV2189" s="0"/>
      <c r="ABW2189" s="0"/>
      <c r="ABX2189" s="0"/>
      <c r="ABY2189" s="0"/>
      <c r="ABZ2189" s="0"/>
      <c r="ACA2189" s="0"/>
      <c r="ACB2189" s="0"/>
      <c r="ACC2189" s="0"/>
      <c r="ACD2189" s="0"/>
      <c r="ACE2189" s="0"/>
      <c r="ACF2189" s="0"/>
      <c r="ACG2189" s="0"/>
      <c r="ACH2189" s="0"/>
      <c r="ACI2189" s="0"/>
      <c r="ACJ2189" s="0"/>
      <c r="ACK2189" s="0"/>
      <c r="ACL2189" s="0"/>
      <c r="ACM2189" s="0"/>
      <c r="ACN2189" s="0"/>
      <c r="ACO2189" s="0"/>
      <c r="ACP2189" s="0"/>
      <c r="ACQ2189" s="0"/>
      <c r="ACR2189" s="0"/>
      <c r="ACS2189" s="0"/>
      <c r="ACT2189" s="0"/>
      <c r="ACU2189" s="0"/>
      <c r="ACV2189" s="0"/>
      <c r="ACW2189" s="0"/>
      <c r="ACX2189" s="0"/>
      <c r="ACY2189" s="0"/>
      <c r="ACZ2189" s="0"/>
      <c r="ADA2189" s="0"/>
      <c r="ADB2189" s="0"/>
      <c r="ADC2189" s="0"/>
      <c r="ADD2189" s="0"/>
      <c r="ADE2189" s="0"/>
      <c r="ADF2189" s="0"/>
      <c r="ADG2189" s="0"/>
      <c r="ADH2189" s="0"/>
      <c r="ADI2189" s="0"/>
      <c r="ADJ2189" s="0"/>
      <c r="ADK2189" s="0"/>
      <c r="ADL2189" s="0"/>
      <c r="ADM2189" s="0"/>
      <c r="ADN2189" s="0"/>
      <c r="ADO2189" s="0"/>
      <c r="ADP2189" s="0"/>
      <c r="ADQ2189" s="0"/>
      <c r="ADR2189" s="0"/>
      <c r="ADS2189" s="0"/>
      <c r="ADT2189" s="0"/>
      <c r="ADU2189" s="0"/>
      <c r="ADV2189" s="0"/>
      <c r="ADW2189" s="0"/>
      <c r="ADX2189" s="0"/>
      <c r="ADY2189" s="0"/>
      <c r="ADZ2189" s="0"/>
      <c r="AEA2189" s="0"/>
      <c r="AEB2189" s="0"/>
      <c r="AEC2189" s="0"/>
      <c r="AED2189" s="0"/>
      <c r="AEE2189" s="0"/>
      <c r="AEF2189" s="0"/>
      <c r="AEG2189" s="0"/>
      <c r="AEH2189" s="0"/>
      <c r="AEI2189" s="0"/>
      <c r="AEJ2189" s="0"/>
      <c r="AEK2189" s="0"/>
      <c r="AEL2189" s="0"/>
      <c r="AEM2189" s="0"/>
      <c r="AEN2189" s="0"/>
      <c r="AEO2189" s="0"/>
      <c r="AEP2189" s="0"/>
      <c r="AEQ2189" s="0"/>
      <c r="AER2189" s="0"/>
      <c r="AES2189" s="0"/>
      <c r="AET2189" s="0"/>
      <c r="AEU2189" s="0"/>
      <c r="AEV2189" s="0"/>
      <c r="AEW2189" s="0"/>
      <c r="AEX2189" s="0"/>
      <c r="AEY2189" s="0"/>
      <c r="AEZ2189" s="0"/>
      <c r="AFA2189" s="0"/>
      <c r="AFB2189" s="0"/>
      <c r="AFC2189" s="0"/>
      <c r="AFD2189" s="0"/>
      <c r="AFE2189" s="0"/>
      <c r="AFF2189" s="0"/>
      <c r="AFG2189" s="0"/>
      <c r="AFH2189" s="0"/>
      <c r="AFI2189" s="0"/>
      <c r="AFJ2189" s="0"/>
      <c r="AFK2189" s="0"/>
      <c r="AFL2189" s="0"/>
      <c r="AFM2189" s="0"/>
      <c r="AFN2189" s="0"/>
      <c r="AFO2189" s="0"/>
      <c r="AFP2189" s="0"/>
      <c r="AFQ2189" s="0"/>
      <c r="AFR2189" s="0"/>
      <c r="AFS2189" s="0"/>
      <c r="AFT2189" s="0"/>
      <c r="AFU2189" s="0"/>
      <c r="AFV2189" s="0"/>
      <c r="AFW2189" s="0"/>
      <c r="AFX2189" s="0"/>
      <c r="AFY2189" s="0"/>
      <c r="AFZ2189" s="0"/>
      <c r="AGA2189" s="0"/>
      <c r="AGB2189" s="0"/>
      <c r="AGC2189" s="0"/>
      <c r="AGD2189" s="0"/>
      <c r="AGE2189" s="0"/>
      <c r="AGF2189" s="0"/>
      <c r="AGG2189" s="0"/>
      <c r="AGH2189" s="0"/>
      <c r="AGI2189" s="0"/>
      <c r="AGJ2189" s="0"/>
      <c r="AGK2189" s="0"/>
      <c r="AGL2189" s="0"/>
      <c r="AGM2189" s="0"/>
      <c r="AGN2189" s="0"/>
      <c r="AGO2189" s="0"/>
      <c r="AGP2189" s="0"/>
      <c r="AGQ2189" s="0"/>
      <c r="AGR2189" s="0"/>
      <c r="AGS2189" s="0"/>
      <c r="AGT2189" s="0"/>
      <c r="AGU2189" s="0"/>
      <c r="AGV2189" s="0"/>
      <c r="AGW2189" s="0"/>
      <c r="AGX2189" s="0"/>
      <c r="AGY2189" s="0"/>
      <c r="AGZ2189" s="0"/>
      <c r="AHA2189" s="0"/>
      <c r="AHB2189" s="0"/>
      <c r="AHC2189" s="0"/>
      <c r="AHD2189" s="0"/>
      <c r="AHE2189" s="0"/>
      <c r="AHF2189" s="0"/>
      <c r="AHG2189" s="0"/>
      <c r="AHH2189" s="0"/>
      <c r="AHI2189" s="0"/>
      <c r="AHJ2189" s="0"/>
      <c r="AHK2189" s="0"/>
      <c r="AHL2189" s="0"/>
      <c r="AHM2189" s="0"/>
      <c r="AHN2189" s="0"/>
      <c r="AHO2189" s="0"/>
      <c r="AHP2189" s="0"/>
      <c r="AHQ2189" s="0"/>
      <c r="AHR2189" s="0"/>
      <c r="AHS2189" s="0"/>
      <c r="AHT2189" s="0"/>
      <c r="AHU2189" s="0"/>
      <c r="AHV2189" s="0"/>
      <c r="AHW2189" s="0"/>
      <c r="AHX2189" s="0"/>
      <c r="AHY2189" s="0"/>
      <c r="AHZ2189" s="0"/>
      <c r="AIA2189" s="0"/>
      <c r="AIB2189" s="0"/>
      <c r="AIC2189" s="0"/>
      <c r="AID2189" s="0"/>
      <c r="AIE2189" s="0"/>
      <c r="AIF2189" s="0"/>
      <c r="AIG2189" s="0"/>
      <c r="AIH2189" s="0"/>
      <c r="AII2189" s="0"/>
      <c r="AIJ2189" s="0"/>
      <c r="AIK2189" s="0"/>
      <c r="AIL2189" s="0"/>
      <c r="AIM2189" s="0"/>
      <c r="AIN2189" s="0"/>
      <c r="AIO2189" s="0"/>
      <c r="AIP2189" s="0"/>
      <c r="AIQ2189" s="0"/>
      <c r="AIR2189" s="0"/>
      <c r="AIS2189" s="0"/>
      <c r="AIT2189" s="0"/>
      <c r="AIU2189" s="0"/>
      <c r="AIV2189" s="0"/>
      <c r="AIW2189" s="0"/>
      <c r="AIX2189" s="0"/>
      <c r="AIY2189" s="0"/>
      <c r="AIZ2189" s="0"/>
      <c r="AJA2189" s="0"/>
      <c r="AJB2189" s="0"/>
      <c r="AJC2189" s="0"/>
      <c r="AJD2189" s="0"/>
      <c r="AJE2189" s="0"/>
      <c r="AJF2189" s="0"/>
      <c r="AJG2189" s="0"/>
      <c r="AJH2189" s="0"/>
      <c r="AJI2189" s="0"/>
      <c r="AJJ2189" s="0"/>
      <c r="AJK2189" s="0"/>
      <c r="AJL2189" s="0"/>
      <c r="AJM2189" s="0"/>
      <c r="AJN2189" s="0"/>
      <c r="AJO2189" s="0"/>
      <c r="AJP2189" s="0"/>
      <c r="AJQ2189" s="0"/>
      <c r="AJR2189" s="0"/>
      <c r="AJS2189" s="0"/>
      <c r="AJT2189" s="0"/>
      <c r="AJU2189" s="0"/>
      <c r="AJV2189" s="0"/>
      <c r="AJW2189" s="0"/>
      <c r="AJX2189" s="0"/>
      <c r="AJY2189" s="0"/>
      <c r="AJZ2189" s="0"/>
      <c r="AKA2189" s="0"/>
      <c r="AKB2189" s="0"/>
      <c r="AKC2189" s="0"/>
      <c r="AKD2189" s="0"/>
      <c r="AKE2189" s="0"/>
      <c r="AKF2189" s="0"/>
      <c r="AKG2189" s="0"/>
      <c r="AKH2189" s="0"/>
      <c r="AKI2189" s="0"/>
      <c r="AKJ2189" s="0"/>
      <c r="AKK2189" s="0"/>
      <c r="AKL2189" s="0"/>
      <c r="AKM2189" s="0"/>
      <c r="AKN2189" s="0"/>
      <c r="AKO2189" s="0"/>
      <c r="AKP2189" s="0"/>
      <c r="AKQ2189" s="0"/>
      <c r="AKR2189" s="0"/>
      <c r="AKS2189" s="0"/>
      <c r="AKT2189" s="0"/>
      <c r="AKU2189" s="0"/>
      <c r="AKV2189" s="0"/>
      <c r="AKW2189" s="0"/>
      <c r="AKX2189" s="0"/>
      <c r="AKY2189" s="0"/>
      <c r="AKZ2189" s="0"/>
      <c r="ALA2189" s="0"/>
      <c r="ALB2189" s="0"/>
      <c r="ALC2189" s="0"/>
      <c r="ALD2189" s="0"/>
      <c r="ALE2189" s="0"/>
      <c r="ALF2189" s="0"/>
      <c r="ALG2189" s="0"/>
      <c r="ALH2189" s="0"/>
      <c r="ALI2189" s="0"/>
      <c r="ALJ2189" s="0"/>
      <c r="ALK2189" s="0"/>
      <c r="ALL2189" s="0"/>
      <c r="ALM2189" s="0"/>
      <c r="ALN2189" s="0"/>
      <c r="ALO2189" s="0"/>
      <c r="ALP2189" s="0"/>
      <c r="ALQ2189" s="0"/>
      <c r="ALR2189" s="0"/>
      <c r="ALS2189" s="0"/>
      <c r="ALT2189" s="0"/>
      <c r="ALU2189" s="0"/>
      <c r="ALV2189" s="0"/>
      <c r="ALW2189" s="0"/>
      <c r="ALX2189" s="0"/>
      <c r="ALY2189" s="0"/>
      <c r="ALZ2189" s="0"/>
      <c r="AMA2189" s="0"/>
      <c r="AMB2189" s="0"/>
      <c r="AMC2189" s="0"/>
      <c r="AMD2189" s="0"/>
      <c r="AME2189" s="0"/>
      <c r="AMF2189" s="0"/>
      <c r="AMG2189" s="0"/>
      <c r="AMH2189" s="0"/>
      <c r="AMI2189" s="0"/>
      <c r="AMJ2189" s="0"/>
    </row>
    <row r="2190" customFormat="false" ht="14.4" hidden="false" customHeight="false" outlineLevel="0" collapsed="false">
      <c r="A2190" s="38" t="s">
        <v>52</v>
      </c>
      <c r="B2190" s="39" t="s">
        <v>5062</v>
      </c>
      <c r="C2190" s="40" t="s">
        <v>2136</v>
      </c>
      <c r="D2190" s="40" t="s">
        <v>5063</v>
      </c>
      <c r="E2190" s="40" t="s">
        <v>4649</v>
      </c>
      <c r="F2190" s="38" t="n">
        <v>2015</v>
      </c>
      <c r="G2190" s="31" t="s">
        <v>5064</v>
      </c>
      <c r="H2190" s="13"/>
      <c r="I2190" s="13"/>
      <c r="J2190" s="13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  <c r="AP2190" s="13"/>
      <c r="AQ2190" s="13"/>
      <c r="AR2190" s="13"/>
      <c r="AS2190" s="13"/>
      <c r="AT2190" s="13"/>
      <c r="AU2190" s="13"/>
      <c r="AV2190" s="0"/>
      <c r="AW2190" s="0"/>
      <c r="AX2190" s="0"/>
      <c r="AY2190" s="0"/>
      <c r="AZ2190" s="0"/>
      <c r="BA2190" s="0"/>
      <c r="BB2190" s="0"/>
      <c r="BC2190" s="0"/>
      <c r="BD2190" s="0"/>
      <c r="BE2190" s="0"/>
      <c r="BF2190" s="0"/>
      <c r="BG2190" s="0"/>
      <c r="BH2190" s="0"/>
      <c r="BI2190" s="0"/>
      <c r="BJ2190" s="0"/>
      <c r="BK2190" s="0"/>
      <c r="BL2190" s="0"/>
      <c r="BM2190" s="0"/>
      <c r="BN2190" s="0"/>
      <c r="BO2190" s="0"/>
      <c r="BP2190" s="0"/>
      <c r="BQ2190" s="0"/>
      <c r="BR2190" s="0"/>
      <c r="BS2190" s="0"/>
      <c r="BT2190" s="0"/>
      <c r="BU2190" s="0"/>
      <c r="BV2190" s="0"/>
      <c r="BW2190" s="0"/>
      <c r="BX2190" s="0"/>
      <c r="BY2190" s="0"/>
      <c r="BZ2190" s="0"/>
      <c r="CA2190" s="0"/>
      <c r="CB2190" s="0"/>
      <c r="CC2190" s="0"/>
      <c r="CD2190" s="0"/>
      <c r="CE2190" s="0"/>
      <c r="CF2190" s="0"/>
      <c r="CG2190" s="0"/>
      <c r="CH2190" s="0"/>
      <c r="CI2190" s="0"/>
      <c r="CJ2190" s="0"/>
      <c r="CK2190" s="0"/>
      <c r="CL2190" s="0"/>
      <c r="CM2190" s="0"/>
      <c r="CN2190" s="0"/>
      <c r="CO2190" s="0"/>
      <c r="CP2190" s="0"/>
      <c r="CQ2190" s="0"/>
      <c r="CR2190" s="0"/>
      <c r="CS2190" s="0"/>
      <c r="CT2190" s="0"/>
      <c r="CU2190" s="0"/>
      <c r="CV2190" s="0"/>
      <c r="CW2190" s="0"/>
      <c r="CX2190" s="0"/>
      <c r="CY2190" s="0"/>
      <c r="CZ2190" s="0"/>
      <c r="DA2190" s="0"/>
      <c r="DB2190" s="0"/>
      <c r="DC2190" s="0"/>
      <c r="DD2190" s="0"/>
      <c r="DE2190" s="0"/>
      <c r="DF2190" s="0"/>
      <c r="DG2190" s="0"/>
      <c r="DH2190" s="0"/>
      <c r="DI2190" s="0"/>
      <c r="DJ2190" s="0"/>
      <c r="DK2190" s="0"/>
      <c r="DL2190" s="0"/>
      <c r="DM2190" s="0"/>
      <c r="DN2190" s="0"/>
      <c r="DO2190" s="0"/>
      <c r="DP2190" s="0"/>
      <c r="DQ2190" s="0"/>
      <c r="DR2190" s="0"/>
      <c r="DS2190" s="0"/>
      <c r="DT2190" s="0"/>
      <c r="DU2190" s="0"/>
      <c r="DV2190" s="0"/>
      <c r="DW2190" s="0"/>
      <c r="DX2190" s="0"/>
      <c r="DY2190" s="0"/>
      <c r="DZ2190" s="0"/>
      <c r="EA2190" s="0"/>
      <c r="EB2190" s="0"/>
      <c r="EC2190" s="0"/>
      <c r="ED2190" s="0"/>
      <c r="EE2190" s="0"/>
      <c r="EF2190" s="0"/>
      <c r="EG2190" s="0"/>
      <c r="EH2190" s="0"/>
      <c r="EI2190" s="0"/>
      <c r="EJ2190" s="0"/>
      <c r="EK2190" s="0"/>
      <c r="EL2190" s="0"/>
      <c r="EM2190" s="0"/>
      <c r="EN2190" s="0"/>
      <c r="EO2190" s="0"/>
      <c r="EP2190" s="0"/>
      <c r="EQ2190" s="0"/>
      <c r="ER2190" s="0"/>
      <c r="ES2190" s="0"/>
      <c r="ET2190" s="0"/>
      <c r="EU2190" s="0"/>
      <c r="EV2190" s="0"/>
      <c r="EW2190" s="0"/>
      <c r="EX2190" s="0"/>
      <c r="EY2190" s="0"/>
      <c r="EZ2190" s="0"/>
      <c r="FA2190" s="0"/>
      <c r="FB2190" s="0"/>
      <c r="FC2190" s="0"/>
      <c r="FD2190" s="0"/>
      <c r="FE2190" s="0"/>
      <c r="FF2190" s="0"/>
      <c r="FG2190" s="0"/>
      <c r="FH2190" s="0"/>
      <c r="FI2190" s="0"/>
      <c r="FJ2190" s="0"/>
      <c r="FK2190" s="0"/>
      <c r="FL2190" s="0"/>
      <c r="FM2190" s="0"/>
      <c r="FN2190" s="0"/>
      <c r="FO2190" s="0"/>
      <c r="FP2190" s="0"/>
      <c r="FQ2190" s="0"/>
      <c r="FR2190" s="0"/>
      <c r="FS2190" s="0"/>
      <c r="FT2190" s="0"/>
      <c r="FU2190" s="0"/>
      <c r="FV2190" s="0"/>
      <c r="FW2190" s="0"/>
      <c r="FX2190" s="0"/>
      <c r="FY2190" s="0"/>
      <c r="FZ2190" s="0"/>
      <c r="GA2190" s="0"/>
      <c r="GB2190" s="0"/>
      <c r="GC2190" s="0"/>
      <c r="GD2190" s="0"/>
      <c r="GE2190" s="0"/>
      <c r="GF2190" s="0"/>
      <c r="GG2190" s="0"/>
      <c r="GH2190" s="0"/>
      <c r="GI2190" s="0"/>
      <c r="GJ2190" s="0"/>
      <c r="GK2190" s="0"/>
      <c r="GL2190" s="0"/>
      <c r="GM2190" s="0"/>
      <c r="GN2190" s="0"/>
      <c r="GO2190" s="0"/>
      <c r="GP2190" s="0"/>
      <c r="GQ2190" s="0"/>
      <c r="GR2190" s="0"/>
      <c r="GS2190" s="0"/>
      <c r="GT2190" s="0"/>
      <c r="GU2190" s="0"/>
      <c r="GV2190" s="0"/>
      <c r="GW2190" s="0"/>
      <c r="GX2190" s="0"/>
      <c r="GY2190" s="0"/>
      <c r="GZ2190" s="0"/>
      <c r="HA2190" s="0"/>
      <c r="HB2190" s="0"/>
      <c r="HC2190" s="0"/>
      <c r="HD2190" s="0"/>
      <c r="HE2190" s="0"/>
      <c r="HF2190" s="0"/>
      <c r="HG2190" s="0"/>
      <c r="HH2190" s="0"/>
      <c r="HI2190" s="0"/>
      <c r="HJ2190" s="0"/>
      <c r="HK2190" s="0"/>
      <c r="HL2190" s="0"/>
      <c r="HM2190" s="0"/>
      <c r="HN2190" s="0"/>
      <c r="HO2190" s="0"/>
      <c r="HP2190" s="0"/>
      <c r="HQ2190" s="0"/>
      <c r="HR2190" s="0"/>
      <c r="HS2190" s="0"/>
      <c r="HT2190" s="0"/>
      <c r="HU2190" s="0"/>
      <c r="HV2190" s="0"/>
      <c r="HW2190" s="0"/>
      <c r="HX2190" s="0"/>
      <c r="HY2190" s="0"/>
      <c r="HZ2190" s="0"/>
      <c r="IA2190" s="0"/>
      <c r="IB2190" s="0"/>
      <c r="IC2190" s="0"/>
      <c r="ID2190" s="0"/>
      <c r="IE2190" s="0"/>
      <c r="IF2190" s="0"/>
      <c r="IG2190" s="0"/>
      <c r="IH2190" s="0"/>
      <c r="II2190" s="0"/>
      <c r="IJ2190" s="0"/>
      <c r="IK2190" s="0"/>
      <c r="IL2190" s="0"/>
      <c r="IM2190" s="0"/>
      <c r="IN2190" s="0"/>
      <c r="IO2190" s="0"/>
      <c r="IP2190" s="0"/>
      <c r="IQ2190" s="0"/>
      <c r="IR2190" s="0"/>
      <c r="IS2190" s="0"/>
      <c r="IT2190" s="0"/>
      <c r="IU2190" s="0"/>
      <c r="IV2190" s="0"/>
      <c r="IW2190" s="0"/>
      <c r="IX2190" s="0"/>
      <c r="IY2190" s="0"/>
      <c r="IZ2190" s="0"/>
      <c r="JA2190" s="0"/>
      <c r="JB2190" s="0"/>
      <c r="JC2190" s="0"/>
      <c r="JD2190" s="0"/>
      <c r="JE2190" s="0"/>
      <c r="JF2190" s="0"/>
      <c r="JG2190" s="0"/>
      <c r="JH2190" s="0"/>
      <c r="JI2190" s="0"/>
      <c r="JJ2190" s="0"/>
      <c r="JK2190" s="0"/>
      <c r="JL2190" s="0"/>
      <c r="JM2190" s="0"/>
      <c r="JN2190" s="0"/>
      <c r="JO2190" s="0"/>
      <c r="JP2190" s="0"/>
      <c r="JQ2190" s="0"/>
      <c r="JR2190" s="0"/>
      <c r="JS2190" s="0"/>
      <c r="JT2190" s="0"/>
      <c r="JU2190" s="0"/>
      <c r="JV2190" s="0"/>
      <c r="JW2190" s="0"/>
      <c r="JX2190" s="0"/>
      <c r="JY2190" s="0"/>
      <c r="JZ2190" s="0"/>
      <c r="KA2190" s="0"/>
      <c r="KB2190" s="0"/>
      <c r="KC2190" s="0"/>
      <c r="KD2190" s="0"/>
      <c r="KE2190" s="0"/>
      <c r="KF2190" s="0"/>
      <c r="KG2190" s="0"/>
      <c r="KH2190" s="0"/>
      <c r="KI2190" s="0"/>
      <c r="KJ2190" s="0"/>
      <c r="KK2190" s="0"/>
      <c r="KL2190" s="0"/>
      <c r="KM2190" s="0"/>
      <c r="KN2190" s="0"/>
      <c r="KO2190" s="0"/>
      <c r="KP2190" s="0"/>
      <c r="KQ2190" s="0"/>
      <c r="KR2190" s="0"/>
      <c r="KS2190" s="0"/>
      <c r="KT2190" s="0"/>
      <c r="KU2190" s="0"/>
      <c r="KV2190" s="0"/>
      <c r="KW2190" s="0"/>
      <c r="KX2190" s="0"/>
      <c r="KY2190" s="0"/>
      <c r="KZ2190" s="0"/>
      <c r="LA2190" s="0"/>
      <c r="LB2190" s="0"/>
      <c r="LC2190" s="0"/>
      <c r="LD2190" s="0"/>
      <c r="LE2190" s="0"/>
      <c r="LF2190" s="0"/>
      <c r="LG2190" s="0"/>
      <c r="LH2190" s="0"/>
      <c r="LI2190" s="0"/>
      <c r="LJ2190" s="0"/>
      <c r="LK2190" s="0"/>
      <c r="LL2190" s="0"/>
      <c r="LM2190" s="0"/>
      <c r="LN2190" s="0"/>
      <c r="LO2190" s="0"/>
      <c r="LP2190" s="0"/>
      <c r="LQ2190" s="0"/>
      <c r="LR2190" s="0"/>
      <c r="LS2190" s="0"/>
      <c r="LT2190" s="0"/>
      <c r="LU2190" s="0"/>
      <c r="LV2190" s="0"/>
      <c r="LW2190" s="0"/>
      <c r="LX2190" s="0"/>
      <c r="LY2190" s="0"/>
      <c r="LZ2190" s="0"/>
      <c r="MA2190" s="0"/>
      <c r="MB2190" s="0"/>
      <c r="MC2190" s="0"/>
      <c r="MD2190" s="0"/>
      <c r="ME2190" s="0"/>
      <c r="MF2190" s="0"/>
      <c r="MG2190" s="0"/>
      <c r="MH2190" s="0"/>
      <c r="MI2190" s="0"/>
      <c r="MJ2190" s="0"/>
      <c r="MK2190" s="0"/>
      <c r="ML2190" s="0"/>
      <c r="MM2190" s="0"/>
      <c r="MN2190" s="0"/>
      <c r="MO2190" s="0"/>
      <c r="MP2190" s="0"/>
      <c r="MQ2190" s="0"/>
      <c r="MR2190" s="0"/>
      <c r="MS2190" s="0"/>
      <c r="MT2190" s="0"/>
      <c r="MU2190" s="0"/>
      <c r="MV2190" s="0"/>
      <c r="MW2190" s="0"/>
      <c r="MX2190" s="0"/>
      <c r="MY2190" s="0"/>
      <c r="MZ2190" s="0"/>
      <c r="NA2190" s="0"/>
      <c r="NB2190" s="0"/>
      <c r="NC2190" s="0"/>
      <c r="ND2190" s="0"/>
      <c r="NE2190" s="0"/>
      <c r="NF2190" s="0"/>
      <c r="NG2190" s="0"/>
      <c r="NH2190" s="0"/>
      <c r="NI2190" s="0"/>
      <c r="NJ2190" s="0"/>
      <c r="NK2190" s="0"/>
      <c r="NL2190" s="0"/>
      <c r="NM2190" s="0"/>
      <c r="NN2190" s="0"/>
      <c r="NO2190" s="0"/>
      <c r="NP2190" s="0"/>
      <c r="NQ2190" s="0"/>
      <c r="NR2190" s="0"/>
      <c r="NS2190" s="0"/>
      <c r="NT2190" s="0"/>
      <c r="NU2190" s="0"/>
      <c r="NV2190" s="0"/>
      <c r="NW2190" s="0"/>
      <c r="NX2190" s="0"/>
      <c r="NY2190" s="0"/>
      <c r="NZ2190" s="0"/>
      <c r="OA2190" s="0"/>
      <c r="OB2190" s="0"/>
      <c r="OC2190" s="0"/>
      <c r="OD2190" s="0"/>
      <c r="OE2190" s="0"/>
      <c r="OF2190" s="0"/>
      <c r="OG2190" s="0"/>
      <c r="OH2190" s="0"/>
      <c r="OI2190" s="0"/>
      <c r="OJ2190" s="0"/>
      <c r="OK2190" s="0"/>
      <c r="OL2190" s="0"/>
      <c r="OM2190" s="0"/>
      <c r="ON2190" s="0"/>
      <c r="OO2190" s="0"/>
      <c r="OP2190" s="0"/>
      <c r="OQ2190" s="0"/>
      <c r="OR2190" s="0"/>
      <c r="OS2190" s="0"/>
      <c r="OT2190" s="0"/>
      <c r="OU2190" s="0"/>
      <c r="OV2190" s="0"/>
      <c r="OW2190" s="0"/>
      <c r="OX2190" s="0"/>
      <c r="OY2190" s="0"/>
      <c r="OZ2190" s="0"/>
      <c r="PA2190" s="0"/>
      <c r="PB2190" s="0"/>
      <c r="PC2190" s="0"/>
      <c r="PD2190" s="0"/>
      <c r="PE2190" s="0"/>
      <c r="PF2190" s="0"/>
      <c r="PG2190" s="0"/>
      <c r="PH2190" s="0"/>
      <c r="PI2190" s="0"/>
      <c r="PJ2190" s="0"/>
      <c r="PK2190" s="0"/>
      <c r="PL2190" s="0"/>
      <c r="PM2190" s="0"/>
      <c r="PN2190" s="0"/>
      <c r="PO2190" s="0"/>
      <c r="PP2190" s="0"/>
      <c r="PQ2190" s="0"/>
      <c r="PR2190" s="0"/>
      <c r="PS2190" s="0"/>
      <c r="PT2190" s="0"/>
      <c r="PU2190" s="0"/>
      <c r="PV2190" s="0"/>
      <c r="PW2190" s="0"/>
      <c r="PX2190" s="0"/>
      <c r="PY2190" s="0"/>
      <c r="PZ2190" s="0"/>
      <c r="QA2190" s="0"/>
      <c r="QB2190" s="0"/>
      <c r="QC2190" s="0"/>
      <c r="QD2190" s="0"/>
      <c r="QE2190" s="0"/>
      <c r="QF2190" s="0"/>
      <c r="QG2190" s="0"/>
      <c r="QH2190" s="0"/>
      <c r="QI2190" s="0"/>
      <c r="QJ2190" s="0"/>
      <c r="QK2190" s="0"/>
      <c r="QL2190" s="0"/>
      <c r="QM2190" s="0"/>
      <c r="QN2190" s="0"/>
      <c r="QO2190" s="0"/>
      <c r="QP2190" s="0"/>
      <c r="QQ2190" s="0"/>
      <c r="QR2190" s="0"/>
      <c r="QS2190" s="0"/>
      <c r="QT2190" s="0"/>
      <c r="QU2190" s="0"/>
      <c r="QV2190" s="0"/>
      <c r="QW2190" s="0"/>
      <c r="QX2190" s="0"/>
      <c r="QY2190" s="0"/>
      <c r="QZ2190" s="0"/>
      <c r="RA2190" s="0"/>
      <c r="RB2190" s="0"/>
      <c r="RC2190" s="0"/>
      <c r="RD2190" s="0"/>
      <c r="RE2190" s="0"/>
      <c r="RF2190" s="0"/>
      <c r="RG2190" s="0"/>
      <c r="RH2190" s="0"/>
      <c r="RI2190" s="0"/>
      <c r="RJ2190" s="0"/>
      <c r="RK2190" s="0"/>
      <c r="RL2190" s="0"/>
      <c r="RM2190" s="0"/>
      <c r="RN2190" s="0"/>
      <c r="RO2190" s="0"/>
      <c r="RP2190" s="0"/>
      <c r="RQ2190" s="0"/>
      <c r="RR2190" s="0"/>
      <c r="RS2190" s="0"/>
      <c r="RT2190" s="0"/>
      <c r="RU2190" s="0"/>
      <c r="RV2190" s="0"/>
      <c r="RW2190" s="0"/>
      <c r="RX2190" s="0"/>
      <c r="RY2190" s="0"/>
      <c r="RZ2190" s="0"/>
      <c r="SA2190" s="0"/>
      <c r="SB2190" s="0"/>
      <c r="SC2190" s="0"/>
      <c r="SD2190" s="0"/>
      <c r="SE2190" s="0"/>
      <c r="SF2190" s="0"/>
      <c r="SG2190" s="0"/>
      <c r="SH2190" s="0"/>
      <c r="SI2190" s="0"/>
      <c r="SJ2190" s="0"/>
      <c r="SK2190" s="0"/>
      <c r="SL2190" s="0"/>
      <c r="SM2190" s="0"/>
      <c r="SN2190" s="0"/>
      <c r="SO2190" s="0"/>
      <c r="SP2190" s="0"/>
      <c r="SQ2190" s="0"/>
      <c r="SR2190" s="0"/>
      <c r="SS2190" s="0"/>
      <c r="ST2190" s="0"/>
      <c r="SU2190" s="0"/>
      <c r="SV2190" s="0"/>
      <c r="SW2190" s="0"/>
      <c r="SX2190" s="0"/>
      <c r="SY2190" s="0"/>
      <c r="SZ2190" s="0"/>
      <c r="TA2190" s="0"/>
      <c r="TB2190" s="0"/>
      <c r="TC2190" s="0"/>
      <c r="TD2190" s="0"/>
      <c r="TE2190" s="0"/>
      <c r="TF2190" s="0"/>
      <c r="TG2190" s="0"/>
      <c r="TH2190" s="0"/>
      <c r="TI2190" s="0"/>
      <c r="TJ2190" s="0"/>
      <c r="TK2190" s="0"/>
      <c r="TL2190" s="0"/>
      <c r="TM2190" s="0"/>
      <c r="TN2190" s="0"/>
      <c r="TO2190" s="0"/>
      <c r="TP2190" s="0"/>
      <c r="TQ2190" s="0"/>
      <c r="TR2190" s="0"/>
      <c r="TS2190" s="0"/>
      <c r="TT2190" s="0"/>
      <c r="TU2190" s="0"/>
      <c r="TV2190" s="0"/>
      <c r="TW2190" s="0"/>
      <c r="TX2190" s="0"/>
      <c r="TY2190" s="0"/>
      <c r="TZ2190" s="0"/>
      <c r="UA2190" s="0"/>
      <c r="UB2190" s="0"/>
      <c r="UC2190" s="0"/>
      <c r="UD2190" s="0"/>
      <c r="UE2190" s="0"/>
      <c r="UF2190" s="0"/>
      <c r="UG2190" s="0"/>
      <c r="UH2190" s="0"/>
      <c r="UI2190" s="0"/>
      <c r="UJ2190" s="0"/>
      <c r="UK2190" s="0"/>
      <c r="UL2190" s="0"/>
      <c r="UM2190" s="0"/>
      <c r="UN2190" s="0"/>
      <c r="UO2190" s="0"/>
      <c r="UP2190" s="0"/>
      <c r="UQ2190" s="0"/>
      <c r="UR2190" s="0"/>
      <c r="US2190" s="0"/>
      <c r="UT2190" s="0"/>
      <c r="UU2190" s="0"/>
      <c r="UV2190" s="0"/>
      <c r="UW2190" s="0"/>
      <c r="UX2190" s="0"/>
      <c r="UY2190" s="0"/>
      <c r="UZ2190" s="0"/>
      <c r="VA2190" s="0"/>
      <c r="VB2190" s="0"/>
      <c r="VC2190" s="0"/>
      <c r="VD2190" s="0"/>
      <c r="VE2190" s="0"/>
      <c r="VF2190" s="0"/>
      <c r="VG2190" s="0"/>
      <c r="VH2190" s="0"/>
      <c r="VI2190" s="0"/>
      <c r="VJ2190" s="0"/>
      <c r="VK2190" s="0"/>
      <c r="VL2190" s="0"/>
      <c r="VM2190" s="0"/>
      <c r="VN2190" s="0"/>
      <c r="VO2190" s="0"/>
      <c r="VP2190" s="0"/>
      <c r="VQ2190" s="0"/>
      <c r="VR2190" s="0"/>
      <c r="VS2190" s="0"/>
      <c r="VT2190" s="0"/>
      <c r="VU2190" s="0"/>
      <c r="VV2190" s="0"/>
      <c r="VW2190" s="0"/>
      <c r="VX2190" s="0"/>
      <c r="VY2190" s="0"/>
      <c r="VZ2190" s="0"/>
      <c r="WA2190" s="0"/>
      <c r="WB2190" s="0"/>
      <c r="WC2190" s="0"/>
      <c r="WD2190" s="0"/>
      <c r="WE2190" s="0"/>
      <c r="WF2190" s="0"/>
      <c r="WG2190" s="0"/>
      <c r="WH2190" s="0"/>
      <c r="WI2190" s="0"/>
      <c r="WJ2190" s="0"/>
      <c r="WK2190" s="0"/>
      <c r="WL2190" s="0"/>
      <c r="WM2190" s="0"/>
      <c r="WN2190" s="0"/>
      <c r="WO2190" s="0"/>
      <c r="WP2190" s="0"/>
      <c r="WQ2190" s="0"/>
      <c r="WR2190" s="0"/>
      <c r="WS2190" s="0"/>
      <c r="WT2190" s="0"/>
      <c r="WU2190" s="0"/>
      <c r="WV2190" s="0"/>
      <c r="WW2190" s="0"/>
      <c r="WX2190" s="0"/>
      <c r="WY2190" s="0"/>
      <c r="WZ2190" s="0"/>
      <c r="XA2190" s="0"/>
      <c r="XB2190" s="0"/>
      <c r="XC2190" s="0"/>
      <c r="XD2190" s="0"/>
      <c r="XE2190" s="0"/>
      <c r="XF2190" s="0"/>
      <c r="XG2190" s="0"/>
      <c r="XH2190" s="0"/>
      <c r="XI2190" s="0"/>
      <c r="XJ2190" s="0"/>
      <c r="XK2190" s="0"/>
      <c r="XL2190" s="0"/>
      <c r="XM2190" s="0"/>
      <c r="XN2190" s="0"/>
      <c r="XO2190" s="0"/>
      <c r="XP2190" s="0"/>
      <c r="XQ2190" s="0"/>
      <c r="XR2190" s="0"/>
      <c r="XS2190" s="0"/>
      <c r="XT2190" s="0"/>
      <c r="XU2190" s="0"/>
      <c r="XV2190" s="0"/>
      <c r="XW2190" s="0"/>
      <c r="XX2190" s="0"/>
      <c r="XY2190" s="0"/>
      <c r="XZ2190" s="0"/>
      <c r="YA2190" s="0"/>
      <c r="YB2190" s="0"/>
      <c r="YC2190" s="0"/>
      <c r="YD2190" s="0"/>
      <c r="YE2190" s="0"/>
      <c r="YF2190" s="0"/>
      <c r="YG2190" s="0"/>
      <c r="YH2190" s="0"/>
      <c r="YI2190" s="0"/>
      <c r="YJ2190" s="0"/>
      <c r="YK2190" s="0"/>
      <c r="YL2190" s="0"/>
      <c r="YM2190" s="0"/>
      <c r="YN2190" s="0"/>
      <c r="YO2190" s="0"/>
      <c r="YP2190" s="0"/>
      <c r="YQ2190" s="0"/>
      <c r="YR2190" s="0"/>
      <c r="YS2190" s="0"/>
      <c r="YT2190" s="0"/>
      <c r="YU2190" s="0"/>
      <c r="YV2190" s="0"/>
      <c r="YW2190" s="0"/>
      <c r="YX2190" s="0"/>
      <c r="YY2190" s="0"/>
      <c r="YZ2190" s="0"/>
      <c r="ZA2190" s="0"/>
      <c r="ZB2190" s="0"/>
      <c r="ZC2190" s="0"/>
      <c r="ZD2190" s="0"/>
      <c r="ZE2190" s="0"/>
      <c r="ZF2190" s="0"/>
      <c r="ZG2190" s="0"/>
      <c r="ZH2190" s="0"/>
      <c r="ZI2190" s="0"/>
      <c r="ZJ2190" s="0"/>
      <c r="ZK2190" s="0"/>
      <c r="ZL2190" s="0"/>
      <c r="ZM2190" s="0"/>
      <c r="ZN2190" s="0"/>
      <c r="ZO2190" s="0"/>
      <c r="ZP2190" s="0"/>
      <c r="ZQ2190" s="0"/>
      <c r="ZR2190" s="0"/>
      <c r="ZS2190" s="0"/>
      <c r="ZT2190" s="0"/>
      <c r="ZU2190" s="0"/>
      <c r="ZV2190" s="0"/>
      <c r="ZW2190" s="0"/>
      <c r="ZX2190" s="0"/>
      <c r="ZY2190" s="0"/>
      <c r="ZZ2190" s="0"/>
      <c r="AAA2190" s="0"/>
      <c r="AAB2190" s="0"/>
      <c r="AAC2190" s="0"/>
      <c r="AAD2190" s="0"/>
      <c r="AAE2190" s="0"/>
      <c r="AAF2190" s="0"/>
      <c r="AAG2190" s="0"/>
      <c r="AAH2190" s="0"/>
      <c r="AAI2190" s="0"/>
      <c r="AAJ2190" s="0"/>
      <c r="AAK2190" s="0"/>
      <c r="AAL2190" s="0"/>
      <c r="AAM2190" s="0"/>
      <c r="AAN2190" s="0"/>
      <c r="AAO2190" s="0"/>
      <c r="AAP2190" s="0"/>
      <c r="AAQ2190" s="0"/>
      <c r="AAR2190" s="0"/>
      <c r="AAS2190" s="0"/>
      <c r="AAT2190" s="0"/>
      <c r="AAU2190" s="0"/>
      <c r="AAV2190" s="0"/>
      <c r="AAW2190" s="0"/>
      <c r="AAX2190" s="0"/>
      <c r="AAY2190" s="0"/>
      <c r="AAZ2190" s="0"/>
      <c r="ABA2190" s="0"/>
      <c r="ABB2190" s="0"/>
      <c r="ABC2190" s="0"/>
      <c r="ABD2190" s="0"/>
      <c r="ABE2190" s="0"/>
      <c r="ABF2190" s="0"/>
      <c r="ABG2190" s="0"/>
      <c r="ABH2190" s="0"/>
      <c r="ABI2190" s="0"/>
      <c r="ABJ2190" s="0"/>
      <c r="ABK2190" s="0"/>
      <c r="ABL2190" s="0"/>
      <c r="ABM2190" s="0"/>
      <c r="ABN2190" s="0"/>
      <c r="ABO2190" s="0"/>
      <c r="ABP2190" s="0"/>
      <c r="ABQ2190" s="0"/>
      <c r="ABR2190" s="0"/>
      <c r="ABS2190" s="0"/>
      <c r="ABT2190" s="0"/>
      <c r="ABU2190" s="0"/>
      <c r="ABV2190" s="0"/>
      <c r="ABW2190" s="0"/>
      <c r="ABX2190" s="0"/>
      <c r="ABY2190" s="0"/>
      <c r="ABZ2190" s="0"/>
      <c r="ACA2190" s="0"/>
      <c r="ACB2190" s="0"/>
      <c r="ACC2190" s="0"/>
      <c r="ACD2190" s="0"/>
      <c r="ACE2190" s="0"/>
      <c r="ACF2190" s="0"/>
      <c r="ACG2190" s="0"/>
      <c r="ACH2190" s="0"/>
      <c r="ACI2190" s="0"/>
      <c r="ACJ2190" s="0"/>
      <c r="ACK2190" s="0"/>
      <c r="ACL2190" s="0"/>
      <c r="ACM2190" s="0"/>
      <c r="ACN2190" s="0"/>
      <c r="ACO2190" s="0"/>
      <c r="ACP2190" s="0"/>
      <c r="ACQ2190" s="0"/>
      <c r="ACR2190" s="0"/>
      <c r="ACS2190" s="0"/>
      <c r="ACT2190" s="0"/>
      <c r="ACU2190" s="0"/>
      <c r="ACV2190" s="0"/>
      <c r="ACW2190" s="0"/>
      <c r="ACX2190" s="0"/>
      <c r="ACY2190" s="0"/>
      <c r="ACZ2190" s="0"/>
      <c r="ADA2190" s="0"/>
      <c r="ADB2190" s="0"/>
      <c r="ADC2190" s="0"/>
      <c r="ADD2190" s="0"/>
      <c r="ADE2190" s="0"/>
      <c r="ADF2190" s="0"/>
      <c r="ADG2190" s="0"/>
      <c r="ADH2190" s="0"/>
      <c r="ADI2190" s="0"/>
      <c r="ADJ2190" s="0"/>
      <c r="ADK2190" s="0"/>
      <c r="ADL2190" s="0"/>
      <c r="ADM2190" s="0"/>
      <c r="ADN2190" s="0"/>
      <c r="ADO2190" s="0"/>
      <c r="ADP2190" s="0"/>
      <c r="ADQ2190" s="0"/>
      <c r="ADR2190" s="0"/>
      <c r="ADS2190" s="0"/>
      <c r="ADT2190" s="0"/>
      <c r="ADU2190" s="0"/>
      <c r="ADV2190" s="0"/>
      <c r="ADW2190" s="0"/>
      <c r="ADX2190" s="0"/>
      <c r="ADY2190" s="0"/>
      <c r="ADZ2190" s="0"/>
      <c r="AEA2190" s="0"/>
      <c r="AEB2190" s="0"/>
      <c r="AEC2190" s="0"/>
      <c r="AED2190" s="0"/>
      <c r="AEE2190" s="0"/>
      <c r="AEF2190" s="0"/>
      <c r="AEG2190" s="0"/>
      <c r="AEH2190" s="0"/>
      <c r="AEI2190" s="0"/>
      <c r="AEJ2190" s="0"/>
      <c r="AEK2190" s="0"/>
      <c r="AEL2190" s="0"/>
      <c r="AEM2190" s="0"/>
      <c r="AEN2190" s="0"/>
      <c r="AEO2190" s="0"/>
      <c r="AEP2190" s="0"/>
      <c r="AEQ2190" s="0"/>
      <c r="AER2190" s="0"/>
      <c r="AES2190" s="0"/>
      <c r="AET2190" s="0"/>
      <c r="AEU2190" s="0"/>
      <c r="AEV2190" s="0"/>
      <c r="AEW2190" s="0"/>
      <c r="AEX2190" s="0"/>
      <c r="AEY2190" s="0"/>
      <c r="AEZ2190" s="0"/>
      <c r="AFA2190" s="0"/>
      <c r="AFB2190" s="0"/>
      <c r="AFC2190" s="0"/>
      <c r="AFD2190" s="0"/>
      <c r="AFE2190" s="0"/>
      <c r="AFF2190" s="0"/>
      <c r="AFG2190" s="0"/>
      <c r="AFH2190" s="0"/>
      <c r="AFI2190" s="0"/>
      <c r="AFJ2190" s="0"/>
      <c r="AFK2190" s="0"/>
      <c r="AFL2190" s="0"/>
      <c r="AFM2190" s="0"/>
      <c r="AFN2190" s="0"/>
      <c r="AFO2190" s="0"/>
      <c r="AFP2190" s="0"/>
      <c r="AFQ2190" s="0"/>
      <c r="AFR2190" s="0"/>
      <c r="AFS2190" s="0"/>
      <c r="AFT2190" s="0"/>
      <c r="AFU2190" s="0"/>
      <c r="AFV2190" s="0"/>
      <c r="AFW2190" s="0"/>
      <c r="AFX2190" s="0"/>
      <c r="AFY2190" s="0"/>
      <c r="AFZ2190" s="0"/>
      <c r="AGA2190" s="0"/>
      <c r="AGB2190" s="0"/>
      <c r="AGC2190" s="0"/>
      <c r="AGD2190" s="0"/>
      <c r="AGE2190" s="0"/>
      <c r="AGF2190" s="0"/>
      <c r="AGG2190" s="0"/>
      <c r="AGH2190" s="0"/>
      <c r="AGI2190" s="0"/>
      <c r="AGJ2190" s="0"/>
      <c r="AGK2190" s="0"/>
      <c r="AGL2190" s="0"/>
      <c r="AGM2190" s="0"/>
      <c r="AGN2190" s="0"/>
      <c r="AGO2190" s="0"/>
      <c r="AGP2190" s="0"/>
      <c r="AGQ2190" s="0"/>
      <c r="AGR2190" s="0"/>
      <c r="AGS2190" s="0"/>
      <c r="AGT2190" s="0"/>
      <c r="AGU2190" s="0"/>
      <c r="AGV2190" s="0"/>
      <c r="AGW2190" s="0"/>
      <c r="AGX2190" s="0"/>
      <c r="AGY2190" s="0"/>
      <c r="AGZ2190" s="0"/>
      <c r="AHA2190" s="0"/>
      <c r="AHB2190" s="0"/>
      <c r="AHC2190" s="0"/>
      <c r="AHD2190" s="0"/>
      <c r="AHE2190" s="0"/>
      <c r="AHF2190" s="0"/>
      <c r="AHG2190" s="0"/>
      <c r="AHH2190" s="0"/>
      <c r="AHI2190" s="0"/>
      <c r="AHJ2190" s="0"/>
      <c r="AHK2190" s="0"/>
      <c r="AHL2190" s="0"/>
      <c r="AHM2190" s="0"/>
      <c r="AHN2190" s="0"/>
      <c r="AHO2190" s="0"/>
      <c r="AHP2190" s="0"/>
      <c r="AHQ2190" s="0"/>
      <c r="AHR2190" s="0"/>
      <c r="AHS2190" s="0"/>
      <c r="AHT2190" s="0"/>
      <c r="AHU2190" s="0"/>
      <c r="AHV2190" s="0"/>
      <c r="AHW2190" s="0"/>
      <c r="AHX2190" s="0"/>
      <c r="AHY2190" s="0"/>
      <c r="AHZ2190" s="0"/>
      <c r="AIA2190" s="0"/>
      <c r="AIB2190" s="0"/>
      <c r="AIC2190" s="0"/>
      <c r="AID2190" s="0"/>
      <c r="AIE2190" s="0"/>
      <c r="AIF2190" s="0"/>
      <c r="AIG2190" s="0"/>
      <c r="AIH2190" s="0"/>
      <c r="AII2190" s="0"/>
      <c r="AIJ2190" s="0"/>
      <c r="AIK2190" s="0"/>
      <c r="AIL2190" s="0"/>
      <c r="AIM2190" s="0"/>
      <c r="AIN2190" s="0"/>
      <c r="AIO2190" s="0"/>
      <c r="AIP2190" s="0"/>
      <c r="AIQ2190" s="0"/>
      <c r="AIR2190" s="0"/>
      <c r="AIS2190" s="0"/>
      <c r="AIT2190" s="0"/>
      <c r="AIU2190" s="0"/>
      <c r="AIV2190" s="0"/>
      <c r="AIW2190" s="0"/>
      <c r="AIX2190" s="0"/>
      <c r="AIY2190" s="0"/>
      <c r="AIZ2190" s="0"/>
      <c r="AJA2190" s="0"/>
      <c r="AJB2190" s="0"/>
      <c r="AJC2190" s="0"/>
      <c r="AJD2190" s="0"/>
      <c r="AJE2190" s="0"/>
      <c r="AJF2190" s="0"/>
      <c r="AJG2190" s="0"/>
      <c r="AJH2190" s="0"/>
      <c r="AJI2190" s="0"/>
      <c r="AJJ2190" s="0"/>
      <c r="AJK2190" s="0"/>
      <c r="AJL2190" s="0"/>
      <c r="AJM2190" s="0"/>
      <c r="AJN2190" s="0"/>
      <c r="AJO2190" s="0"/>
      <c r="AJP2190" s="0"/>
      <c r="AJQ2190" s="0"/>
      <c r="AJR2190" s="0"/>
      <c r="AJS2190" s="0"/>
      <c r="AJT2190" s="0"/>
      <c r="AJU2190" s="0"/>
      <c r="AJV2190" s="0"/>
      <c r="AJW2190" s="0"/>
      <c r="AJX2190" s="0"/>
      <c r="AJY2190" s="0"/>
      <c r="AJZ2190" s="0"/>
      <c r="AKA2190" s="0"/>
      <c r="AKB2190" s="0"/>
      <c r="AKC2190" s="0"/>
      <c r="AKD2190" s="0"/>
      <c r="AKE2190" s="0"/>
      <c r="AKF2190" s="0"/>
      <c r="AKG2190" s="0"/>
      <c r="AKH2190" s="0"/>
      <c r="AKI2190" s="0"/>
      <c r="AKJ2190" s="0"/>
      <c r="AKK2190" s="0"/>
      <c r="AKL2190" s="0"/>
      <c r="AKM2190" s="0"/>
      <c r="AKN2190" s="0"/>
      <c r="AKO2190" s="0"/>
      <c r="AKP2190" s="0"/>
      <c r="AKQ2190" s="0"/>
      <c r="AKR2190" s="0"/>
      <c r="AKS2190" s="0"/>
      <c r="AKT2190" s="0"/>
      <c r="AKU2190" s="0"/>
      <c r="AKV2190" s="0"/>
      <c r="AKW2190" s="0"/>
      <c r="AKX2190" s="0"/>
      <c r="AKY2190" s="0"/>
      <c r="AKZ2190" s="0"/>
      <c r="ALA2190" s="0"/>
      <c r="ALB2190" s="0"/>
      <c r="ALC2190" s="0"/>
      <c r="ALD2190" s="0"/>
      <c r="ALE2190" s="0"/>
      <c r="ALF2190" s="0"/>
      <c r="ALG2190" s="0"/>
      <c r="ALH2190" s="0"/>
      <c r="ALI2190" s="0"/>
      <c r="ALJ2190" s="0"/>
      <c r="ALK2190" s="0"/>
      <c r="ALL2190" s="0"/>
      <c r="ALM2190" s="0"/>
      <c r="ALN2190" s="0"/>
      <c r="ALO2190" s="0"/>
      <c r="ALP2190" s="0"/>
      <c r="ALQ2190" s="0"/>
      <c r="ALR2190" s="0"/>
      <c r="ALS2190" s="0"/>
      <c r="ALT2190" s="0"/>
      <c r="ALU2190" s="0"/>
      <c r="ALV2190" s="0"/>
      <c r="ALW2190" s="0"/>
      <c r="ALX2190" s="0"/>
      <c r="ALY2190" s="0"/>
      <c r="ALZ2190" s="0"/>
      <c r="AMA2190" s="0"/>
      <c r="AMB2190" s="0"/>
      <c r="AMC2190" s="0"/>
      <c r="AMD2190" s="0"/>
      <c r="AME2190" s="0"/>
      <c r="AMF2190" s="0"/>
      <c r="AMG2190" s="0"/>
      <c r="AMH2190" s="0"/>
      <c r="AMI2190" s="0"/>
      <c r="AMJ2190" s="0"/>
    </row>
    <row r="2191" customFormat="false" ht="13.8" hidden="false" customHeight="false" outlineLevel="0" collapsed="false">
      <c r="A2191" s="38" t="s">
        <v>52</v>
      </c>
      <c r="B2191" s="39" t="s">
        <v>1500</v>
      </c>
      <c r="C2191" s="40" t="s">
        <v>2063</v>
      </c>
      <c r="D2191" s="40" t="s">
        <v>417</v>
      </c>
      <c r="E2191" s="40" t="s">
        <v>4869</v>
      </c>
      <c r="F2191" s="38" t="n">
        <v>2015</v>
      </c>
      <c r="G2191" s="31" t="s">
        <v>5065</v>
      </c>
      <c r="H2191" s="13"/>
      <c r="I2191" s="13"/>
      <c r="J2191" s="13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  <c r="AP2191" s="13"/>
      <c r="AQ2191" s="13"/>
      <c r="AR2191" s="13"/>
      <c r="AS2191" s="13"/>
      <c r="AT2191" s="13"/>
      <c r="AU2191" s="13"/>
      <c r="AV2191" s="0"/>
      <c r="AW2191" s="0"/>
      <c r="AX2191" s="0"/>
      <c r="AY2191" s="0"/>
      <c r="AZ2191" s="0"/>
      <c r="BA2191" s="0"/>
      <c r="BB2191" s="0"/>
      <c r="BC2191" s="0"/>
      <c r="BD2191" s="0"/>
      <c r="BE2191" s="0"/>
      <c r="BF2191" s="0"/>
      <c r="BG2191" s="0"/>
      <c r="BH2191" s="0"/>
      <c r="BI2191" s="0"/>
      <c r="BJ2191" s="0"/>
      <c r="BK2191" s="0"/>
      <c r="BL2191" s="0"/>
      <c r="BM2191" s="0"/>
      <c r="BN2191" s="0"/>
      <c r="BO2191" s="0"/>
      <c r="BP2191" s="0"/>
      <c r="BQ2191" s="0"/>
      <c r="BR2191" s="0"/>
      <c r="BS2191" s="0"/>
      <c r="BT2191" s="0"/>
      <c r="BU2191" s="0"/>
      <c r="BV2191" s="0"/>
      <c r="BW2191" s="0"/>
      <c r="BX2191" s="0"/>
      <c r="BY2191" s="0"/>
      <c r="BZ2191" s="0"/>
      <c r="CA2191" s="0"/>
      <c r="CB2191" s="0"/>
      <c r="CC2191" s="0"/>
      <c r="CD2191" s="0"/>
      <c r="CE2191" s="0"/>
      <c r="CF2191" s="0"/>
      <c r="CG2191" s="0"/>
      <c r="CH2191" s="0"/>
      <c r="CI2191" s="0"/>
      <c r="CJ2191" s="0"/>
      <c r="CK2191" s="0"/>
      <c r="CL2191" s="0"/>
      <c r="CM2191" s="0"/>
      <c r="CN2191" s="0"/>
      <c r="CO2191" s="0"/>
      <c r="CP2191" s="0"/>
      <c r="CQ2191" s="0"/>
      <c r="CR2191" s="0"/>
      <c r="CS2191" s="0"/>
      <c r="CT2191" s="0"/>
      <c r="CU2191" s="0"/>
      <c r="CV2191" s="0"/>
      <c r="CW2191" s="0"/>
      <c r="CX2191" s="0"/>
      <c r="CY2191" s="0"/>
      <c r="CZ2191" s="0"/>
      <c r="DA2191" s="0"/>
      <c r="DB2191" s="0"/>
      <c r="DC2191" s="0"/>
      <c r="DD2191" s="0"/>
      <c r="DE2191" s="0"/>
      <c r="DF2191" s="0"/>
      <c r="DG2191" s="0"/>
      <c r="DH2191" s="0"/>
      <c r="DI2191" s="0"/>
      <c r="DJ2191" s="0"/>
      <c r="DK2191" s="0"/>
      <c r="DL2191" s="0"/>
      <c r="DM2191" s="0"/>
      <c r="DN2191" s="0"/>
      <c r="DO2191" s="0"/>
      <c r="DP2191" s="0"/>
      <c r="DQ2191" s="0"/>
      <c r="DR2191" s="0"/>
      <c r="DS2191" s="0"/>
      <c r="DT2191" s="0"/>
      <c r="DU2191" s="0"/>
      <c r="DV2191" s="0"/>
      <c r="DW2191" s="0"/>
      <c r="DX2191" s="0"/>
      <c r="DY2191" s="0"/>
      <c r="DZ2191" s="0"/>
      <c r="EA2191" s="0"/>
      <c r="EB2191" s="0"/>
      <c r="EC2191" s="0"/>
      <c r="ED2191" s="0"/>
      <c r="EE2191" s="0"/>
      <c r="EF2191" s="0"/>
      <c r="EG2191" s="0"/>
      <c r="EH2191" s="0"/>
      <c r="EI2191" s="0"/>
      <c r="EJ2191" s="0"/>
      <c r="EK2191" s="0"/>
      <c r="EL2191" s="0"/>
      <c r="EM2191" s="0"/>
      <c r="EN2191" s="0"/>
      <c r="EO2191" s="0"/>
      <c r="EP2191" s="0"/>
      <c r="EQ2191" s="0"/>
      <c r="ER2191" s="0"/>
      <c r="ES2191" s="0"/>
      <c r="ET2191" s="0"/>
      <c r="EU2191" s="0"/>
      <c r="EV2191" s="0"/>
      <c r="EW2191" s="0"/>
      <c r="EX2191" s="0"/>
      <c r="EY2191" s="0"/>
      <c r="EZ2191" s="0"/>
      <c r="FA2191" s="0"/>
      <c r="FB2191" s="0"/>
      <c r="FC2191" s="0"/>
      <c r="FD2191" s="0"/>
      <c r="FE2191" s="0"/>
      <c r="FF2191" s="0"/>
      <c r="FG2191" s="0"/>
      <c r="FH2191" s="0"/>
      <c r="FI2191" s="0"/>
      <c r="FJ2191" s="0"/>
      <c r="FK2191" s="0"/>
      <c r="FL2191" s="0"/>
      <c r="FM2191" s="0"/>
      <c r="FN2191" s="0"/>
      <c r="FO2191" s="0"/>
      <c r="FP2191" s="0"/>
      <c r="FQ2191" s="0"/>
      <c r="FR2191" s="0"/>
      <c r="FS2191" s="0"/>
      <c r="FT2191" s="0"/>
      <c r="FU2191" s="0"/>
      <c r="FV2191" s="0"/>
      <c r="FW2191" s="0"/>
      <c r="FX2191" s="0"/>
      <c r="FY2191" s="0"/>
      <c r="FZ2191" s="0"/>
      <c r="GA2191" s="0"/>
      <c r="GB2191" s="0"/>
      <c r="GC2191" s="0"/>
      <c r="GD2191" s="0"/>
      <c r="GE2191" s="0"/>
      <c r="GF2191" s="0"/>
      <c r="GG2191" s="0"/>
      <c r="GH2191" s="0"/>
      <c r="GI2191" s="0"/>
      <c r="GJ2191" s="0"/>
      <c r="GK2191" s="0"/>
      <c r="GL2191" s="0"/>
      <c r="GM2191" s="0"/>
      <c r="GN2191" s="0"/>
      <c r="GO2191" s="0"/>
      <c r="GP2191" s="0"/>
      <c r="GQ2191" s="0"/>
      <c r="GR2191" s="0"/>
      <c r="GS2191" s="0"/>
      <c r="GT2191" s="0"/>
      <c r="GU2191" s="0"/>
      <c r="GV2191" s="0"/>
      <c r="GW2191" s="0"/>
      <c r="GX2191" s="0"/>
      <c r="GY2191" s="0"/>
      <c r="GZ2191" s="0"/>
      <c r="HA2191" s="0"/>
      <c r="HB2191" s="0"/>
      <c r="HC2191" s="0"/>
      <c r="HD2191" s="0"/>
      <c r="HE2191" s="0"/>
      <c r="HF2191" s="0"/>
      <c r="HG2191" s="0"/>
      <c r="HH2191" s="0"/>
      <c r="HI2191" s="0"/>
      <c r="HJ2191" s="0"/>
      <c r="HK2191" s="0"/>
      <c r="HL2191" s="0"/>
      <c r="HM2191" s="0"/>
      <c r="HN2191" s="0"/>
      <c r="HO2191" s="0"/>
      <c r="HP2191" s="0"/>
      <c r="HQ2191" s="0"/>
      <c r="HR2191" s="0"/>
      <c r="HS2191" s="0"/>
      <c r="HT2191" s="0"/>
      <c r="HU2191" s="0"/>
      <c r="HV2191" s="0"/>
      <c r="HW2191" s="0"/>
      <c r="HX2191" s="0"/>
      <c r="HY2191" s="0"/>
      <c r="HZ2191" s="0"/>
      <c r="IA2191" s="0"/>
      <c r="IB2191" s="0"/>
      <c r="IC2191" s="0"/>
      <c r="ID2191" s="0"/>
      <c r="IE2191" s="0"/>
      <c r="IF2191" s="0"/>
      <c r="IG2191" s="0"/>
      <c r="IH2191" s="0"/>
      <c r="II2191" s="0"/>
      <c r="IJ2191" s="0"/>
      <c r="IK2191" s="0"/>
      <c r="IL2191" s="0"/>
      <c r="IM2191" s="0"/>
      <c r="IN2191" s="0"/>
      <c r="IO2191" s="0"/>
      <c r="IP2191" s="0"/>
      <c r="IQ2191" s="0"/>
      <c r="IR2191" s="0"/>
      <c r="IS2191" s="0"/>
      <c r="IT2191" s="0"/>
      <c r="IU2191" s="0"/>
      <c r="IV2191" s="0"/>
      <c r="IW2191" s="0"/>
      <c r="IX2191" s="0"/>
      <c r="IY2191" s="0"/>
      <c r="IZ2191" s="0"/>
      <c r="JA2191" s="0"/>
      <c r="JB2191" s="0"/>
      <c r="JC2191" s="0"/>
      <c r="JD2191" s="0"/>
      <c r="JE2191" s="0"/>
      <c r="JF2191" s="0"/>
      <c r="JG2191" s="0"/>
      <c r="JH2191" s="0"/>
      <c r="JI2191" s="0"/>
      <c r="JJ2191" s="0"/>
      <c r="JK2191" s="0"/>
      <c r="JL2191" s="0"/>
      <c r="JM2191" s="0"/>
      <c r="JN2191" s="0"/>
      <c r="JO2191" s="0"/>
      <c r="JP2191" s="0"/>
      <c r="JQ2191" s="0"/>
      <c r="JR2191" s="0"/>
      <c r="JS2191" s="0"/>
      <c r="JT2191" s="0"/>
      <c r="JU2191" s="0"/>
      <c r="JV2191" s="0"/>
      <c r="JW2191" s="0"/>
      <c r="JX2191" s="0"/>
      <c r="JY2191" s="0"/>
      <c r="JZ2191" s="0"/>
      <c r="KA2191" s="0"/>
      <c r="KB2191" s="0"/>
      <c r="KC2191" s="0"/>
      <c r="KD2191" s="0"/>
      <c r="KE2191" s="0"/>
      <c r="KF2191" s="0"/>
      <c r="KG2191" s="0"/>
      <c r="KH2191" s="0"/>
      <c r="KI2191" s="0"/>
      <c r="KJ2191" s="0"/>
      <c r="KK2191" s="0"/>
      <c r="KL2191" s="0"/>
      <c r="KM2191" s="0"/>
      <c r="KN2191" s="0"/>
      <c r="KO2191" s="0"/>
      <c r="KP2191" s="0"/>
      <c r="KQ2191" s="0"/>
      <c r="KR2191" s="0"/>
      <c r="KS2191" s="0"/>
      <c r="KT2191" s="0"/>
      <c r="KU2191" s="0"/>
      <c r="KV2191" s="0"/>
      <c r="KW2191" s="0"/>
      <c r="KX2191" s="0"/>
      <c r="KY2191" s="0"/>
      <c r="KZ2191" s="0"/>
      <c r="LA2191" s="0"/>
      <c r="LB2191" s="0"/>
      <c r="LC2191" s="0"/>
      <c r="LD2191" s="0"/>
      <c r="LE2191" s="0"/>
      <c r="LF2191" s="0"/>
      <c r="LG2191" s="0"/>
      <c r="LH2191" s="0"/>
      <c r="LI2191" s="0"/>
      <c r="LJ2191" s="0"/>
      <c r="LK2191" s="0"/>
      <c r="LL2191" s="0"/>
      <c r="LM2191" s="0"/>
      <c r="LN2191" s="0"/>
      <c r="LO2191" s="0"/>
      <c r="LP2191" s="0"/>
      <c r="LQ2191" s="0"/>
      <c r="LR2191" s="0"/>
      <c r="LS2191" s="0"/>
      <c r="LT2191" s="0"/>
      <c r="LU2191" s="0"/>
      <c r="LV2191" s="0"/>
      <c r="LW2191" s="0"/>
      <c r="LX2191" s="0"/>
      <c r="LY2191" s="0"/>
      <c r="LZ2191" s="0"/>
      <c r="MA2191" s="0"/>
      <c r="MB2191" s="0"/>
      <c r="MC2191" s="0"/>
      <c r="MD2191" s="0"/>
      <c r="ME2191" s="0"/>
      <c r="MF2191" s="0"/>
      <c r="MG2191" s="0"/>
      <c r="MH2191" s="0"/>
      <c r="MI2191" s="0"/>
      <c r="MJ2191" s="0"/>
      <c r="MK2191" s="0"/>
      <c r="ML2191" s="0"/>
      <c r="MM2191" s="0"/>
      <c r="MN2191" s="0"/>
      <c r="MO2191" s="0"/>
      <c r="MP2191" s="0"/>
      <c r="MQ2191" s="0"/>
      <c r="MR2191" s="0"/>
      <c r="MS2191" s="0"/>
      <c r="MT2191" s="0"/>
      <c r="MU2191" s="0"/>
      <c r="MV2191" s="0"/>
      <c r="MW2191" s="0"/>
      <c r="MX2191" s="0"/>
      <c r="MY2191" s="0"/>
      <c r="MZ2191" s="0"/>
      <c r="NA2191" s="0"/>
      <c r="NB2191" s="0"/>
      <c r="NC2191" s="0"/>
      <c r="ND2191" s="0"/>
      <c r="NE2191" s="0"/>
      <c r="NF2191" s="0"/>
      <c r="NG2191" s="0"/>
      <c r="NH2191" s="0"/>
      <c r="NI2191" s="0"/>
      <c r="NJ2191" s="0"/>
      <c r="NK2191" s="0"/>
      <c r="NL2191" s="0"/>
      <c r="NM2191" s="0"/>
      <c r="NN2191" s="0"/>
      <c r="NO2191" s="0"/>
      <c r="NP2191" s="0"/>
      <c r="NQ2191" s="0"/>
      <c r="NR2191" s="0"/>
      <c r="NS2191" s="0"/>
      <c r="NT2191" s="0"/>
      <c r="NU2191" s="0"/>
      <c r="NV2191" s="0"/>
      <c r="NW2191" s="0"/>
      <c r="NX2191" s="0"/>
      <c r="NY2191" s="0"/>
      <c r="NZ2191" s="0"/>
      <c r="OA2191" s="0"/>
      <c r="OB2191" s="0"/>
      <c r="OC2191" s="0"/>
      <c r="OD2191" s="0"/>
      <c r="OE2191" s="0"/>
      <c r="OF2191" s="0"/>
      <c r="OG2191" s="0"/>
      <c r="OH2191" s="0"/>
      <c r="OI2191" s="0"/>
      <c r="OJ2191" s="0"/>
      <c r="OK2191" s="0"/>
      <c r="OL2191" s="0"/>
      <c r="OM2191" s="0"/>
      <c r="ON2191" s="0"/>
      <c r="OO2191" s="0"/>
      <c r="OP2191" s="0"/>
      <c r="OQ2191" s="0"/>
      <c r="OR2191" s="0"/>
      <c r="OS2191" s="0"/>
      <c r="OT2191" s="0"/>
      <c r="OU2191" s="0"/>
      <c r="OV2191" s="0"/>
      <c r="OW2191" s="0"/>
      <c r="OX2191" s="0"/>
      <c r="OY2191" s="0"/>
      <c r="OZ2191" s="0"/>
      <c r="PA2191" s="0"/>
      <c r="PB2191" s="0"/>
      <c r="PC2191" s="0"/>
      <c r="PD2191" s="0"/>
      <c r="PE2191" s="0"/>
      <c r="PF2191" s="0"/>
      <c r="PG2191" s="0"/>
      <c r="PH2191" s="0"/>
      <c r="PI2191" s="0"/>
      <c r="PJ2191" s="0"/>
      <c r="PK2191" s="0"/>
      <c r="PL2191" s="0"/>
      <c r="PM2191" s="0"/>
      <c r="PN2191" s="0"/>
      <c r="PO2191" s="0"/>
      <c r="PP2191" s="0"/>
      <c r="PQ2191" s="0"/>
      <c r="PR2191" s="0"/>
      <c r="PS2191" s="0"/>
      <c r="PT2191" s="0"/>
      <c r="PU2191" s="0"/>
      <c r="PV2191" s="0"/>
      <c r="PW2191" s="0"/>
      <c r="PX2191" s="0"/>
      <c r="PY2191" s="0"/>
      <c r="PZ2191" s="0"/>
      <c r="QA2191" s="0"/>
      <c r="QB2191" s="0"/>
      <c r="QC2191" s="0"/>
      <c r="QD2191" s="0"/>
      <c r="QE2191" s="0"/>
      <c r="QF2191" s="0"/>
      <c r="QG2191" s="0"/>
      <c r="QH2191" s="0"/>
      <c r="QI2191" s="0"/>
      <c r="QJ2191" s="0"/>
      <c r="QK2191" s="0"/>
      <c r="QL2191" s="0"/>
      <c r="QM2191" s="0"/>
      <c r="QN2191" s="0"/>
      <c r="QO2191" s="0"/>
      <c r="QP2191" s="0"/>
      <c r="QQ2191" s="0"/>
      <c r="QR2191" s="0"/>
      <c r="QS2191" s="0"/>
      <c r="QT2191" s="0"/>
      <c r="QU2191" s="0"/>
      <c r="QV2191" s="0"/>
      <c r="QW2191" s="0"/>
      <c r="QX2191" s="0"/>
      <c r="QY2191" s="0"/>
      <c r="QZ2191" s="0"/>
      <c r="RA2191" s="0"/>
      <c r="RB2191" s="0"/>
      <c r="RC2191" s="0"/>
      <c r="RD2191" s="0"/>
      <c r="RE2191" s="0"/>
      <c r="RF2191" s="0"/>
      <c r="RG2191" s="0"/>
      <c r="RH2191" s="0"/>
      <c r="RI2191" s="0"/>
      <c r="RJ2191" s="0"/>
      <c r="RK2191" s="0"/>
      <c r="RL2191" s="0"/>
      <c r="RM2191" s="0"/>
      <c r="RN2191" s="0"/>
      <c r="RO2191" s="0"/>
      <c r="RP2191" s="0"/>
      <c r="RQ2191" s="0"/>
      <c r="RR2191" s="0"/>
      <c r="RS2191" s="0"/>
      <c r="RT2191" s="0"/>
      <c r="RU2191" s="0"/>
      <c r="RV2191" s="0"/>
      <c r="RW2191" s="0"/>
      <c r="RX2191" s="0"/>
      <c r="RY2191" s="0"/>
      <c r="RZ2191" s="0"/>
      <c r="SA2191" s="0"/>
      <c r="SB2191" s="0"/>
      <c r="SC2191" s="0"/>
      <c r="SD2191" s="0"/>
      <c r="SE2191" s="0"/>
      <c r="SF2191" s="0"/>
      <c r="SG2191" s="0"/>
      <c r="SH2191" s="0"/>
      <c r="SI2191" s="0"/>
      <c r="SJ2191" s="0"/>
      <c r="SK2191" s="0"/>
      <c r="SL2191" s="0"/>
      <c r="SM2191" s="0"/>
      <c r="SN2191" s="0"/>
      <c r="SO2191" s="0"/>
      <c r="SP2191" s="0"/>
      <c r="SQ2191" s="0"/>
      <c r="SR2191" s="0"/>
      <c r="SS2191" s="0"/>
      <c r="ST2191" s="0"/>
      <c r="SU2191" s="0"/>
      <c r="SV2191" s="0"/>
      <c r="SW2191" s="0"/>
      <c r="SX2191" s="0"/>
      <c r="SY2191" s="0"/>
      <c r="SZ2191" s="0"/>
      <c r="TA2191" s="0"/>
      <c r="TB2191" s="0"/>
      <c r="TC2191" s="0"/>
      <c r="TD2191" s="0"/>
      <c r="TE2191" s="0"/>
      <c r="TF2191" s="0"/>
      <c r="TG2191" s="0"/>
      <c r="TH2191" s="0"/>
      <c r="TI2191" s="0"/>
      <c r="TJ2191" s="0"/>
      <c r="TK2191" s="0"/>
      <c r="TL2191" s="0"/>
      <c r="TM2191" s="0"/>
      <c r="TN2191" s="0"/>
      <c r="TO2191" s="0"/>
      <c r="TP2191" s="0"/>
      <c r="TQ2191" s="0"/>
      <c r="TR2191" s="0"/>
      <c r="TS2191" s="0"/>
      <c r="TT2191" s="0"/>
      <c r="TU2191" s="0"/>
      <c r="TV2191" s="0"/>
      <c r="TW2191" s="0"/>
      <c r="TX2191" s="0"/>
      <c r="TY2191" s="0"/>
      <c r="TZ2191" s="0"/>
      <c r="UA2191" s="0"/>
      <c r="UB2191" s="0"/>
      <c r="UC2191" s="0"/>
      <c r="UD2191" s="0"/>
      <c r="UE2191" s="0"/>
      <c r="UF2191" s="0"/>
      <c r="UG2191" s="0"/>
      <c r="UH2191" s="0"/>
      <c r="UI2191" s="0"/>
      <c r="UJ2191" s="0"/>
      <c r="UK2191" s="0"/>
      <c r="UL2191" s="0"/>
      <c r="UM2191" s="0"/>
      <c r="UN2191" s="0"/>
      <c r="UO2191" s="0"/>
      <c r="UP2191" s="0"/>
      <c r="UQ2191" s="0"/>
      <c r="UR2191" s="0"/>
      <c r="US2191" s="0"/>
      <c r="UT2191" s="0"/>
      <c r="UU2191" s="0"/>
      <c r="UV2191" s="0"/>
      <c r="UW2191" s="0"/>
      <c r="UX2191" s="0"/>
      <c r="UY2191" s="0"/>
      <c r="UZ2191" s="0"/>
      <c r="VA2191" s="0"/>
      <c r="VB2191" s="0"/>
      <c r="VC2191" s="0"/>
      <c r="VD2191" s="0"/>
      <c r="VE2191" s="0"/>
      <c r="VF2191" s="0"/>
      <c r="VG2191" s="0"/>
      <c r="VH2191" s="0"/>
      <c r="VI2191" s="0"/>
      <c r="VJ2191" s="0"/>
      <c r="VK2191" s="0"/>
      <c r="VL2191" s="0"/>
      <c r="VM2191" s="0"/>
      <c r="VN2191" s="0"/>
      <c r="VO2191" s="0"/>
      <c r="VP2191" s="0"/>
      <c r="VQ2191" s="0"/>
      <c r="VR2191" s="0"/>
      <c r="VS2191" s="0"/>
      <c r="VT2191" s="0"/>
      <c r="VU2191" s="0"/>
      <c r="VV2191" s="0"/>
      <c r="VW2191" s="0"/>
      <c r="VX2191" s="0"/>
      <c r="VY2191" s="0"/>
      <c r="VZ2191" s="0"/>
      <c r="WA2191" s="0"/>
      <c r="WB2191" s="0"/>
      <c r="WC2191" s="0"/>
      <c r="WD2191" s="0"/>
      <c r="WE2191" s="0"/>
      <c r="WF2191" s="0"/>
      <c r="WG2191" s="0"/>
      <c r="WH2191" s="0"/>
      <c r="WI2191" s="0"/>
      <c r="WJ2191" s="0"/>
      <c r="WK2191" s="0"/>
      <c r="WL2191" s="0"/>
      <c r="WM2191" s="0"/>
      <c r="WN2191" s="0"/>
      <c r="WO2191" s="0"/>
      <c r="WP2191" s="0"/>
      <c r="WQ2191" s="0"/>
      <c r="WR2191" s="0"/>
      <c r="WS2191" s="0"/>
      <c r="WT2191" s="0"/>
      <c r="WU2191" s="0"/>
      <c r="WV2191" s="0"/>
      <c r="WW2191" s="0"/>
      <c r="WX2191" s="0"/>
      <c r="WY2191" s="0"/>
      <c r="WZ2191" s="0"/>
      <c r="XA2191" s="0"/>
      <c r="XB2191" s="0"/>
      <c r="XC2191" s="0"/>
      <c r="XD2191" s="0"/>
      <c r="XE2191" s="0"/>
      <c r="XF2191" s="0"/>
      <c r="XG2191" s="0"/>
      <c r="XH2191" s="0"/>
      <c r="XI2191" s="0"/>
      <c r="XJ2191" s="0"/>
      <c r="XK2191" s="0"/>
      <c r="XL2191" s="0"/>
      <c r="XM2191" s="0"/>
      <c r="XN2191" s="0"/>
      <c r="XO2191" s="0"/>
      <c r="XP2191" s="0"/>
      <c r="XQ2191" s="0"/>
      <c r="XR2191" s="0"/>
      <c r="XS2191" s="0"/>
      <c r="XT2191" s="0"/>
      <c r="XU2191" s="0"/>
      <c r="XV2191" s="0"/>
      <c r="XW2191" s="0"/>
      <c r="XX2191" s="0"/>
      <c r="XY2191" s="0"/>
      <c r="XZ2191" s="0"/>
      <c r="YA2191" s="0"/>
      <c r="YB2191" s="0"/>
      <c r="YC2191" s="0"/>
      <c r="YD2191" s="0"/>
      <c r="YE2191" s="0"/>
      <c r="YF2191" s="0"/>
      <c r="YG2191" s="0"/>
      <c r="YH2191" s="0"/>
      <c r="YI2191" s="0"/>
      <c r="YJ2191" s="0"/>
      <c r="YK2191" s="0"/>
      <c r="YL2191" s="0"/>
      <c r="YM2191" s="0"/>
      <c r="YN2191" s="0"/>
      <c r="YO2191" s="0"/>
      <c r="YP2191" s="0"/>
      <c r="YQ2191" s="0"/>
      <c r="YR2191" s="0"/>
      <c r="YS2191" s="0"/>
      <c r="YT2191" s="0"/>
      <c r="YU2191" s="0"/>
      <c r="YV2191" s="0"/>
      <c r="YW2191" s="0"/>
      <c r="YX2191" s="0"/>
      <c r="YY2191" s="0"/>
      <c r="YZ2191" s="0"/>
      <c r="ZA2191" s="0"/>
      <c r="ZB2191" s="0"/>
      <c r="ZC2191" s="0"/>
      <c r="ZD2191" s="0"/>
      <c r="ZE2191" s="0"/>
      <c r="ZF2191" s="0"/>
      <c r="ZG2191" s="0"/>
      <c r="ZH2191" s="0"/>
      <c r="ZI2191" s="0"/>
      <c r="ZJ2191" s="0"/>
      <c r="ZK2191" s="0"/>
      <c r="ZL2191" s="0"/>
      <c r="ZM2191" s="0"/>
      <c r="ZN2191" s="0"/>
      <c r="ZO2191" s="0"/>
      <c r="ZP2191" s="0"/>
      <c r="ZQ2191" s="0"/>
      <c r="ZR2191" s="0"/>
      <c r="ZS2191" s="0"/>
      <c r="ZT2191" s="0"/>
      <c r="ZU2191" s="0"/>
      <c r="ZV2191" s="0"/>
      <c r="ZW2191" s="0"/>
      <c r="ZX2191" s="0"/>
      <c r="ZY2191" s="0"/>
      <c r="ZZ2191" s="0"/>
      <c r="AAA2191" s="0"/>
      <c r="AAB2191" s="0"/>
      <c r="AAC2191" s="0"/>
      <c r="AAD2191" s="0"/>
      <c r="AAE2191" s="0"/>
      <c r="AAF2191" s="0"/>
      <c r="AAG2191" s="0"/>
      <c r="AAH2191" s="0"/>
      <c r="AAI2191" s="0"/>
      <c r="AAJ2191" s="0"/>
      <c r="AAK2191" s="0"/>
      <c r="AAL2191" s="0"/>
      <c r="AAM2191" s="0"/>
      <c r="AAN2191" s="0"/>
      <c r="AAO2191" s="0"/>
      <c r="AAP2191" s="0"/>
      <c r="AAQ2191" s="0"/>
      <c r="AAR2191" s="0"/>
      <c r="AAS2191" s="0"/>
      <c r="AAT2191" s="0"/>
      <c r="AAU2191" s="0"/>
      <c r="AAV2191" s="0"/>
      <c r="AAW2191" s="0"/>
      <c r="AAX2191" s="0"/>
      <c r="AAY2191" s="0"/>
      <c r="AAZ2191" s="0"/>
      <c r="ABA2191" s="0"/>
      <c r="ABB2191" s="0"/>
      <c r="ABC2191" s="0"/>
      <c r="ABD2191" s="0"/>
      <c r="ABE2191" s="0"/>
      <c r="ABF2191" s="0"/>
      <c r="ABG2191" s="0"/>
      <c r="ABH2191" s="0"/>
      <c r="ABI2191" s="0"/>
      <c r="ABJ2191" s="0"/>
      <c r="ABK2191" s="0"/>
      <c r="ABL2191" s="0"/>
      <c r="ABM2191" s="0"/>
      <c r="ABN2191" s="0"/>
      <c r="ABO2191" s="0"/>
      <c r="ABP2191" s="0"/>
      <c r="ABQ2191" s="0"/>
      <c r="ABR2191" s="0"/>
      <c r="ABS2191" s="0"/>
      <c r="ABT2191" s="0"/>
      <c r="ABU2191" s="0"/>
      <c r="ABV2191" s="0"/>
      <c r="ABW2191" s="0"/>
      <c r="ABX2191" s="0"/>
      <c r="ABY2191" s="0"/>
      <c r="ABZ2191" s="0"/>
      <c r="ACA2191" s="0"/>
      <c r="ACB2191" s="0"/>
      <c r="ACC2191" s="0"/>
      <c r="ACD2191" s="0"/>
      <c r="ACE2191" s="0"/>
      <c r="ACF2191" s="0"/>
      <c r="ACG2191" s="0"/>
      <c r="ACH2191" s="0"/>
      <c r="ACI2191" s="0"/>
      <c r="ACJ2191" s="0"/>
      <c r="ACK2191" s="0"/>
      <c r="ACL2191" s="0"/>
      <c r="ACM2191" s="0"/>
      <c r="ACN2191" s="0"/>
      <c r="ACO2191" s="0"/>
      <c r="ACP2191" s="0"/>
      <c r="ACQ2191" s="0"/>
      <c r="ACR2191" s="0"/>
      <c r="ACS2191" s="0"/>
      <c r="ACT2191" s="0"/>
      <c r="ACU2191" s="0"/>
      <c r="ACV2191" s="0"/>
      <c r="ACW2191" s="0"/>
      <c r="ACX2191" s="0"/>
      <c r="ACY2191" s="0"/>
      <c r="ACZ2191" s="0"/>
      <c r="ADA2191" s="0"/>
      <c r="ADB2191" s="0"/>
      <c r="ADC2191" s="0"/>
      <c r="ADD2191" s="0"/>
      <c r="ADE2191" s="0"/>
      <c r="ADF2191" s="0"/>
      <c r="ADG2191" s="0"/>
      <c r="ADH2191" s="0"/>
      <c r="ADI2191" s="0"/>
      <c r="ADJ2191" s="0"/>
      <c r="ADK2191" s="0"/>
      <c r="ADL2191" s="0"/>
      <c r="ADM2191" s="0"/>
      <c r="ADN2191" s="0"/>
      <c r="ADO2191" s="0"/>
      <c r="ADP2191" s="0"/>
      <c r="ADQ2191" s="0"/>
      <c r="ADR2191" s="0"/>
      <c r="ADS2191" s="0"/>
      <c r="ADT2191" s="0"/>
      <c r="ADU2191" s="0"/>
      <c r="ADV2191" s="0"/>
      <c r="ADW2191" s="0"/>
      <c r="ADX2191" s="0"/>
      <c r="ADY2191" s="0"/>
      <c r="ADZ2191" s="0"/>
      <c r="AEA2191" s="0"/>
      <c r="AEB2191" s="0"/>
      <c r="AEC2191" s="0"/>
      <c r="AED2191" s="0"/>
      <c r="AEE2191" s="0"/>
      <c r="AEF2191" s="0"/>
      <c r="AEG2191" s="0"/>
      <c r="AEH2191" s="0"/>
      <c r="AEI2191" s="0"/>
      <c r="AEJ2191" s="0"/>
      <c r="AEK2191" s="0"/>
      <c r="AEL2191" s="0"/>
      <c r="AEM2191" s="0"/>
      <c r="AEN2191" s="0"/>
      <c r="AEO2191" s="0"/>
      <c r="AEP2191" s="0"/>
      <c r="AEQ2191" s="0"/>
      <c r="AER2191" s="0"/>
      <c r="AES2191" s="0"/>
      <c r="AET2191" s="0"/>
      <c r="AEU2191" s="0"/>
      <c r="AEV2191" s="0"/>
      <c r="AEW2191" s="0"/>
      <c r="AEX2191" s="0"/>
      <c r="AEY2191" s="0"/>
      <c r="AEZ2191" s="0"/>
      <c r="AFA2191" s="0"/>
      <c r="AFB2191" s="0"/>
      <c r="AFC2191" s="0"/>
      <c r="AFD2191" s="0"/>
      <c r="AFE2191" s="0"/>
      <c r="AFF2191" s="0"/>
      <c r="AFG2191" s="0"/>
      <c r="AFH2191" s="0"/>
      <c r="AFI2191" s="0"/>
      <c r="AFJ2191" s="0"/>
      <c r="AFK2191" s="0"/>
      <c r="AFL2191" s="0"/>
      <c r="AFM2191" s="0"/>
      <c r="AFN2191" s="0"/>
      <c r="AFO2191" s="0"/>
      <c r="AFP2191" s="0"/>
      <c r="AFQ2191" s="0"/>
      <c r="AFR2191" s="0"/>
      <c r="AFS2191" s="0"/>
      <c r="AFT2191" s="0"/>
      <c r="AFU2191" s="0"/>
      <c r="AFV2191" s="0"/>
      <c r="AFW2191" s="0"/>
      <c r="AFX2191" s="0"/>
      <c r="AFY2191" s="0"/>
      <c r="AFZ2191" s="0"/>
      <c r="AGA2191" s="0"/>
      <c r="AGB2191" s="0"/>
      <c r="AGC2191" s="0"/>
      <c r="AGD2191" s="0"/>
      <c r="AGE2191" s="0"/>
      <c r="AGF2191" s="0"/>
      <c r="AGG2191" s="0"/>
      <c r="AGH2191" s="0"/>
      <c r="AGI2191" s="0"/>
      <c r="AGJ2191" s="0"/>
      <c r="AGK2191" s="0"/>
      <c r="AGL2191" s="0"/>
      <c r="AGM2191" s="0"/>
      <c r="AGN2191" s="0"/>
      <c r="AGO2191" s="0"/>
      <c r="AGP2191" s="0"/>
      <c r="AGQ2191" s="0"/>
      <c r="AGR2191" s="0"/>
      <c r="AGS2191" s="0"/>
      <c r="AGT2191" s="0"/>
      <c r="AGU2191" s="0"/>
      <c r="AGV2191" s="0"/>
      <c r="AGW2191" s="0"/>
      <c r="AGX2191" s="0"/>
      <c r="AGY2191" s="0"/>
      <c r="AGZ2191" s="0"/>
      <c r="AHA2191" s="0"/>
      <c r="AHB2191" s="0"/>
      <c r="AHC2191" s="0"/>
      <c r="AHD2191" s="0"/>
      <c r="AHE2191" s="0"/>
      <c r="AHF2191" s="0"/>
      <c r="AHG2191" s="0"/>
      <c r="AHH2191" s="0"/>
      <c r="AHI2191" s="0"/>
      <c r="AHJ2191" s="0"/>
      <c r="AHK2191" s="0"/>
      <c r="AHL2191" s="0"/>
      <c r="AHM2191" s="0"/>
      <c r="AHN2191" s="0"/>
      <c r="AHO2191" s="0"/>
      <c r="AHP2191" s="0"/>
      <c r="AHQ2191" s="0"/>
      <c r="AHR2191" s="0"/>
      <c r="AHS2191" s="0"/>
      <c r="AHT2191" s="0"/>
      <c r="AHU2191" s="0"/>
      <c r="AHV2191" s="0"/>
      <c r="AHW2191" s="0"/>
      <c r="AHX2191" s="0"/>
      <c r="AHY2191" s="0"/>
      <c r="AHZ2191" s="0"/>
      <c r="AIA2191" s="0"/>
      <c r="AIB2191" s="0"/>
      <c r="AIC2191" s="0"/>
      <c r="AID2191" s="0"/>
      <c r="AIE2191" s="0"/>
      <c r="AIF2191" s="0"/>
      <c r="AIG2191" s="0"/>
      <c r="AIH2191" s="0"/>
      <c r="AII2191" s="0"/>
      <c r="AIJ2191" s="0"/>
      <c r="AIK2191" s="0"/>
      <c r="AIL2191" s="0"/>
      <c r="AIM2191" s="0"/>
      <c r="AIN2191" s="0"/>
      <c r="AIO2191" s="0"/>
      <c r="AIP2191" s="0"/>
      <c r="AIQ2191" s="0"/>
      <c r="AIR2191" s="0"/>
      <c r="AIS2191" s="0"/>
      <c r="AIT2191" s="0"/>
      <c r="AIU2191" s="0"/>
      <c r="AIV2191" s="0"/>
      <c r="AIW2191" s="0"/>
      <c r="AIX2191" s="0"/>
      <c r="AIY2191" s="0"/>
      <c r="AIZ2191" s="0"/>
      <c r="AJA2191" s="0"/>
      <c r="AJB2191" s="0"/>
      <c r="AJC2191" s="0"/>
      <c r="AJD2191" s="0"/>
      <c r="AJE2191" s="0"/>
      <c r="AJF2191" s="0"/>
      <c r="AJG2191" s="0"/>
      <c r="AJH2191" s="0"/>
      <c r="AJI2191" s="0"/>
      <c r="AJJ2191" s="0"/>
      <c r="AJK2191" s="0"/>
      <c r="AJL2191" s="0"/>
      <c r="AJM2191" s="0"/>
      <c r="AJN2191" s="0"/>
      <c r="AJO2191" s="0"/>
      <c r="AJP2191" s="0"/>
      <c r="AJQ2191" s="0"/>
      <c r="AJR2191" s="0"/>
      <c r="AJS2191" s="0"/>
      <c r="AJT2191" s="0"/>
      <c r="AJU2191" s="0"/>
      <c r="AJV2191" s="0"/>
      <c r="AJW2191" s="0"/>
      <c r="AJX2191" s="0"/>
      <c r="AJY2191" s="0"/>
      <c r="AJZ2191" s="0"/>
      <c r="AKA2191" s="0"/>
      <c r="AKB2191" s="0"/>
      <c r="AKC2191" s="0"/>
      <c r="AKD2191" s="0"/>
      <c r="AKE2191" s="0"/>
      <c r="AKF2191" s="0"/>
      <c r="AKG2191" s="0"/>
      <c r="AKH2191" s="0"/>
      <c r="AKI2191" s="0"/>
      <c r="AKJ2191" s="0"/>
      <c r="AKK2191" s="0"/>
      <c r="AKL2191" s="0"/>
      <c r="AKM2191" s="0"/>
      <c r="AKN2191" s="0"/>
      <c r="AKO2191" s="0"/>
      <c r="AKP2191" s="0"/>
      <c r="AKQ2191" s="0"/>
      <c r="AKR2191" s="0"/>
      <c r="AKS2191" s="0"/>
      <c r="AKT2191" s="0"/>
      <c r="AKU2191" s="0"/>
      <c r="AKV2191" s="0"/>
      <c r="AKW2191" s="0"/>
      <c r="AKX2191" s="0"/>
      <c r="AKY2191" s="0"/>
      <c r="AKZ2191" s="0"/>
      <c r="ALA2191" s="0"/>
      <c r="ALB2191" s="0"/>
      <c r="ALC2191" s="0"/>
      <c r="ALD2191" s="0"/>
      <c r="ALE2191" s="0"/>
      <c r="ALF2191" s="0"/>
      <c r="ALG2191" s="0"/>
      <c r="ALH2191" s="0"/>
      <c r="ALI2191" s="0"/>
      <c r="ALJ2191" s="0"/>
      <c r="ALK2191" s="0"/>
      <c r="ALL2191" s="0"/>
      <c r="ALM2191" s="0"/>
      <c r="ALN2191" s="0"/>
      <c r="ALO2191" s="0"/>
      <c r="ALP2191" s="0"/>
      <c r="ALQ2191" s="0"/>
      <c r="ALR2191" s="0"/>
      <c r="ALS2191" s="0"/>
      <c r="ALT2191" s="0"/>
      <c r="ALU2191" s="0"/>
      <c r="ALV2191" s="0"/>
      <c r="ALW2191" s="0"/>
      <c r="ALX2191" s="0"/>
      <c r="ALY2191" s="0"/>
      <c r="ALZ2191" s="0"/>
      <c r="AMA2191" s="0"/>
      <c r="AMB2191" s="0"/>
      <c r="AMC2191" s="0"/>
      <c r="AMD2191" s="0"/>
      <c r="AME2191" s="0"/>
      <c r="AMF2191" s="0"/>
      <c r="AMG2191" s="0"/>
      <c r="AMH2191" s="0"/>
      <c r="AMI2191" s="0"/>
      <c r="AMJ2191" s="0"/>
    </row>
    <row r="2192" customFormat="false" ht="13.8" hidden="false" customHeight="false" outlineLevel="0" collapsed="false">
      <c r="A2192" s="38" t="s">
        <v>52</v>
      </c>
      <c r="B2192" s="40" t="s">
        <v>4497</v>
      </c>
      <c r="C2192" s="40" t="s">
        <v>3361</v>
      </c>
      <c r="D2192" s="40" t="s">
        <v>5066</v>
      </c>
      <c r="E2192" s="40" t="s">
        <v>1407</v>
      </c>
      <c r="F2192" s="38" t="n">
        <v>2015</v>
      </c>
      <c r="G2192" s="31" t="s">
        <v>5067</v>
      </c>
      <c r="H2192" s="13"/>
      <c r="I2192" s="13"/>
      <c r="J2192" s="13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  <c r="AP2192" s="13"/>
      <c r="AQ2192" s="13"/>
      <c r="AR2192" s="13"/>
      <c r="AS2192" s="13"/>
      <c r="AT2192" s="13"/>
      <c r="AU2192" s="13"/>
      <c r="AV2192" s="0"/>
      <c r="AW2192" s="0"/>
      <c r="AX2192" s="0"/>
      <c r="AY2192" s="0"/>
      <c r="AZ2192" s="0"/>
      <c r="BA2192" s="0"/>
      <c r="BB2192" s="0"/>
      <c r="BC2192" s="0"/>
      <c r="BD2192" s="0"/>
      <c r="BE2192" s="0"/>
      <c r="BF2192" s="0"/>
      <c r="BG2192" s="0"/>
      <c r="BH2192" s="0"/>
      <c r="BI2192" s="0"/>
      <c r="BJ2192" s="0"/>
      <c r="BK2192" s="0"/>
      <c r="BL2192" s="0"/>
      <c r="BM2192" s="0"/>
      <c r="BN2192" s="0"/>
      <c r="BO2192" s="0"/>
      <c r="BP2192" s="0"/>
      <c r="BQ2192" s="0"/>
      <c r="BR2192" s="0"/>
      <c r="BS2192" s="0"/>
      <c r="BT2192" s="0"/>
      <c r="BU2192" s="0"/>
      <c r="BV2192" s="0"/>
      <c r="BW2192" s="0"/>
      <c r="BX2192" s="0"/>
      <c r="BY2192" s="0"/>
      <c r="BZ2192" s="0"/>
      <c r="CA2192" s="0"/>
      <c r="CB2192" s="0"/>
      <c r="CC2192" s="0"/>
      <c r="CD2192" s="0"/>
      <c r="CE2192" s="0"/>
      <c r="CF2192" s="0"/>
      <c r="CG2192" s="0"/>
      <c r="CH2192" s="0"/>
      <c r="CI2192" s="0"/>
      <c r="CJ2192" s="0"/>
      <c r="CK2192" s="0"/>
      <c r="CL2192" s="0"/>
      <c r="CM2192" s="0"/>
      <c r="CN2192" s="0"/>
      <c r="CO2192" s="0"/>
      <c r="CP2192" s="0"/>
      <c r="CQ2192" s="0"/>
      <c r="CR2192" s="0"/>
      <c r="CS2192" s="0"/>
      <c r="CT2192" s="0"/>
      <c r="CU2192" s="0"/>
      <c r="CV2192" s="0"/>
      <c r="CW2192" s="0"/>
      <c r="CX2192" s="0"/>
      <c r="CY2192" s="0"/>
      <c r="CZ2192" s="0"/>
      <c r="DA2192" s="0"/>
      <c r="DB2192" s="0"/>
      <c r="DC2192" s="0"/>
      <c r="DD2192" s="0"/>
      <c r="DE2192" s="0"/>
      <c r="DF2192" s="0"/>
      <c r="DG2192" s="0"/>
      <c r="DH2192" s="0"/>
      <c r="DI2192" s="0"/>
      <c r="DJ2192" s="0"/>
      <c r="DK2192" s="0"/>
      <c r="DL2192" s="0"/>
      <c r="DM2192" s="0"/>
      <c r="DN2192" s="0"/>
      <c r="DO2192" s="0"/>
      <c r="DP2192" s="0"/>
      <c r="DQ2192" s="0"/>
      <c r="DR2192" s="0"/>
      <c r="DS2192" s="0"/>
      <c r="DT2192" s="0"/>
      <c r="DU2192" s="0"/>
      <c r="DV2192" s="0"/>
      <c r="DW2192" s="0"/>
      <c r="DX2192" s="0"/>
      <c r="DY2192" s="0"/>
      <c r="DZ2192" s="0"/>
      <c r="EA2192" s="0"/>
      <c r="EB2192" s="0"/>
      <c r="EC2192" s="0"/>
      <c r="ED2192" s="0"/>
      <c r="EE2192" s="0"/>
      <c r="EF2192" s="0"/>
      <c r="EG2192" s="0"/>
      <c r="EH2192" s="0"/>
      <c r="EI2192" s="0"/>
      <c r="EJ2192" s="0"/>
      <c r="EK2192" s="0"/>
      <c r="EL2192" s="0"/>
      <c r="EM2192" s="0"/>
      <c r="EN2192" s="0"/>
      <c r="EO2192" s="0"/>
      <c r="EP2192" s="0"/>
      <c r="EQ2192" s="0"/>
      <c r="ER2192" s="0"/>
      <c r="ES2192" s="0"/>
      <c r="ET2192" s="0"/>
      <c r="EU2192" s="0"/>
      <c r="EV2192" s="0"/>
      <c r="EW2192" s="0"/>
      <c r="EX2192" s="0"/>
      <c r="EY2192" s="0"/>
      <c r="EZ2192" s="0"/>
      <c r="FA2192" s="0"/>
      <c r="FB2192" s="0"/>
      <c r="FC2192" s="0"/>
      <c r="FD2192" s="0"/>
      <c r="FE2192" s="0"/>
      <c r="FF2192" s="0"/>
      <c r="FG2192" s="0"/>
      <c r="FH2192" s="0"/>
      <c r="FI2192" s="0"/>
      <c r="FJ2192" s="0"/>
      <c r="FK2192" s="0"/>
      <c r="FL2192" s="0"/>
      <c r="FM2192" s="0"/>
      <c r="FN2192" s="0"/>
      <c r="FO2192" s="0"/>
      <c r="FP2192" s="0"/>
      <c r="FQ2192" s="0"/>
      <c r="FR2192" s="0"/>
      <c r="FS2192" s="0"/>
      <c r="FT2192" s="0"/>
      <c r="FU2192" s="0"/>
      <c r="FV2192" s="0"/>
      <c r="FW2192" s="0"/>
      <c r="FX2192" s="0"/>
      <c r="FY2192" s="0"/>
      <c r="FZ2192" s="0"/>
      <c r="GA2192" s="0"/>
      <c r="GB2192" s="0"/>
      <c r="GC2192" s="0"/>
      <c r="GD2192" s="0"/>
      <c r="GE2192" s="0"/>
      <c r="GF2192" s="0"/>
      <c r="GG2192" s="0"/>
      <c r="GH2192" s="0"/>
      <c r="GI2192" s="0"/>
      <c r="GJ2192" s="0"/>
      <c r="GK2192" s="0"/>
      <c r="GL2192" s="0"/>
      <c r="GM2192" s="0"/>
      <c r="GN2192" s="0"/>
      <c r="GO2192" s="0"/>
      <c r="GP2192" s="0"/>
      <c r="GQ2192" s="0"/>
      <c r="GR2192" s="0"/>
      <c r="GS2192" s="0"/>
      <c r="GT2192" s="0"/>
      <c r="GU2192" s="0"/>
      <c r="GV2192" s="0"/>
      <c r="GW2192" s="0"/>
      <c r="GX2192" s="0"/>
      <c r="GY2192" s="0"/>
      <c r="GZ2192" s="0"/>
      <c r="HA2192" s="0"/>
      <c r="HB2192" s="0"/>
      <c r="HC2192" s="0"/>
      <c r="HD2192" s="0"/>
      <c r="HE2192" s="0"/>
      <c r="HF2192" s="0"/>
      <c r="HG2192" s="0"/>
      <c r="HH2192" s="0"/>
      <c r="HI2192" s="0"/>
      <c r="HJ2192" s="0"/>
      <c r="HK2192" s="0"/>
      <c r="HL2192" s="0"/>
      <c r="HM2192" s="0"/>
      <c r="HN2192" s="0"/>
      <c r="HO2192" s="0"/>
      <c r="HP2192" s="0"/>
      <c r="HQ2192" s="0"/>
      <c r="HR2192" s="0"/>
      <c r="HS2192" s="0"/>
      <c r="HT2192" s="0"/>
      <c r="HU2192" s="0"/>
      <c r="HV2192" s="0"/>
      <c r="HW2192" s="0"/>
      <c r="HX2192" s="0"/>
      <c r="HY2192" s="0"/>
      <c r="HZ2192" s="0"/>
      <c r="IA2192" s="0"/>
      <c r="IB2192" s="0"/>
      <c r="IC2192" s="0"/>
      <c r="ID2192" s="0"/>
      <c r="IE2192" s="0"/>
      <c r="IF2192" s="0"/>
      <c r="IG2192" s="0"/>
      <c r="IH2192" s="0"/>
      <c r="II2192" s="0"/>
      <c r="IJ2192" s="0"/>
      <c r="IK2192" s="0"/>
      <c r="IL2192" s="0"/>
      <c r="IM2192" s="0"/>
      <c r="IN2192" s="0"/>
      <c r="IO2192" s="0"/>
      <c r="IP2192" s="0"/>
      <c r="IQ2192" s="0"/>
      <c r="IR2192" s="0"/>
      <c r="IS2192" s="0"/>
      <c r="IT2192" s="0"/>
      <c r="IU2192" s="0"/>
      <c r="IV2192" s="0"/>
      <c r="IW2192" s="0"/>
      <c r="IX2192" s="0"/>
      <c r="IY2192" s="0"/>
      <c r="IZ2192" s="0"/>
      <c r="JA2192" s="0"/>
      <c r="JB2192" s="0"/>
      <c r="JC2192" s="0"/>
      <c r="JD2192" s="0"/>
      <c r="JE2192" s="0"/>
      <c r="JF2192" s="0"/>
      <c r="JG2192" s="0"/>
      <c r="JH2192" s="0"/>
      <c r="JI2192" s="0"/>
      <c r="JJ2192" s="0"/>
      <c r="JK2192" s="0"/>
      <c r="JL2192" s="0"/>
      <c r="JM2192" s="0"/>
      <c r="JN2192" s="0"/>
      <c r="JO2192" s="0"/>
      <c r="JP2192" s="0"/>
      <c r="JQ2192" s="0"/>
      <c r="JR2192" s="0"/>
      <c r="JS2192" s="0"/>
      <c r="JT2192" s="0"/>
      <c r="JU2192" s="0"/>
      <c r="JV2192" s="0"/>
      <c r="JW2192" s="0"/>
      <c r="JX2192" s="0"/>
      <c r="JY2192" s="0"/>
      <c r="JZ2192" s="0"/>
      <c r="KA2192" s="0"/>
      <c r="KB2192" s="0"/>
      <c r="KC2192" s="0"/>
      <c r="KD2192" s="0"/>
      <c r="KE2192" s="0"/>
      <c r="KF2192" s="0"/>
      <c r="KG2192" s="0"/>
      <c r="KH2192" s="0"/>
      <c r="KI2192" s="0"/>
      <c r="KJ2192" s="0"/>
      <c r="KK2192" s="0"/>
      <c r="KL2192" s="0"/>
      <c r="KM2192" s="0"/>
      <c r="KN2192" s="0"/>
      <c r="KO2192" s="0"/>
      <c r="KP2192" s="0"/>
      <c r="KQ2192" s="0"/>
      <c r="KR2192" s="0"/>
      <c r="KS2192" s="0"/>
      <c r="KT2192" s="0"/>
      <c r="KU2192" s="0"/>
      <c r="KV2192" s="0"/>
      <c r="KW2192" s="0"/>
      <c r="KX2192" s="0"/>
      <c r="KY2192" s="0"/>
      <c r="KZ2192" s="0"/>
      <c r="LA2192" s="0"/>
      <c r="LB2192" s="0"/>
      <c r="LC2192" s="0"/>
      <c r="LD2192" s="0"/>
      <c r="LE2192" s="0"/>
      <c r="LF2192" s="0"/>
      <c r="LG2192" s="0"/>
      <c r="LH2192" s="0"/>
      <c r="LI2192" s="0"/>
      <c r="LJ2192" s="0"/>
      <c r="LK2192" s="0"/>
      <c r="LL2192" s="0"/>
      <c r="LM2192" s="0"/>
      <c r="LN2192" s="0"/>
      <c r="LO2192" s="0"/>
      <c r="LP2192" s="0"/>
      <c r="LQ2192" s="0"/>
      <c r="LR2192" s="0"/>
      <c r="LS2192" s="0"/>
      <c r="LT2192" s="0"/>
      <c r="LU2192" s="0"/>
      <c r="LV2192" s="0"/>
      <c r="LW2192" s="0"/>
      <c r="LX2192" s="0"/>
      <c r="LY2192" s="0"/>
      <c r="LZ2192" s="0"/>
      <c r="MA2192" s="0"/>
      <c r="MB2192" s="0"/>
      <c r="MC2192" s="0"/>
      <c r="MD2192" s="0"/>
      <c r="ME2192" s="0"/>
      <c r="MF2192" s="0"/>
      <c r="MG2192" s="0"/>
      <c r="MH2192" s="0"/>
      <c r="MI2192" s="0"/>
      <c r="MJ2192" s="0"/>
      <c r="MK2192" s="0"/>
      <c r="ML2192" s="0"/>
      <c r="MM2192" s="0"/>
      <c r="MN2192" s="0"/>
      <c r="MO2192" s="0"/>
      <c r="MP2192" s="0"/>
      <c r="MQ2192" s="0"/>
      <c r="MR2192" s="0"/>
      <c r="MS2192" s="0"/>
      <c r="MT2192" s="0"/>
      <c r="MU2192" s="0"/>
      <c r="MV2192" s="0"/>
      <c r="MW2192" s="0"/>
      <c r="MX2192" s="0"/>
      <c r="MY2192" s="0"/>
      <c r="MZ2192" s="0"/>
      <c r="NA2192" s="0"/>
      <c r="NB2192" s="0"/>
      <c r="NC2192" s="0"/>
      <c r="ND2192" s="0"/>
      <c r="NE2192" s="0"/>
      <c r="NF2192" s="0"/>
      <c r="NG2192" s="0"/>
      <c r="NH2192" s="0"/>
      <c r="NI2192" s="0"/>
      <c r="NJ2192" s="0"/>
      <c r="NK2192" s="0"/>
      <c r="NL2192" s="0"/>
      <c r="NM2192" s="0"/>
      <c r="NN2192" s="0"/>
      <c r="NO2192" s="0"/>
      <c r="NP2192" s="0"/>
      <c r="NQ2192" s="0"/>
      <c r="NR2192" s="0"/>
      <c r="NS2192" s="0"/>
      <c r="NT2192" s="0"/>
      <c r="NU2192" s="0"/>
      <c r="NV2192" s="0"/>
      <c r="NW2192" s="0"/>
      <c r="NX2192" s="0"/>
      <c r="NY2192" s="0"/>
      <c r="NZ2192" s="0"/>
      <c r="OA2192" s="0"/>
      <c r="OB2192" s="0"/>
      <c r="OC2192" s="0"/>
      <c r="OD2192" s="0"/>
      <c r="OE2192" s="0"/>
      <c r="OF2192" s="0"/>
      <c r="OG2192" s="0"/>
      <c r="OH2192" s="0"/>
      <c r="OI2192" s="0"/>
      <c r="OJ2192" s="0"/>
      <c r="OK2192" s="0"/>
      <c r="OL2192" s="0"/>
      <c r="OM2192" s="0"/>
      <c r="ON2192" s="0"/>
      <c r="OO2192" s="0"/>
      <c r="OP2192" s="0"/>
      <c r="OQ2192" s="0"/>
      <c r="OR2192" s="0"/>
      <c r="OS2192" s="0"/>
      <c r="OT2192" s="0"/>
      <c r="OU2192" s="0"/>
      <c r="OV2192" s="0"/>
      <c r="OW2192" s="0"/>
      <c r="OX2192" s="0"/>
      <c r="OY2192" s="0"/>
      <c r="OZ2192" s="0"/>
      <c r="PA2192" s="0"/>
      <c r="PB2192" s="0"/>
      <c r="PC2192" s="0"/>
      <c r="PD2192" s="0"/>
      <c r="PE2192" s="0"/>
      <c r="PF2192" s="0"/>
      <c r="PG2192" s="0"/>
      <c r="PH2192" s="0"/>
      <c r="PI2192" s="0"/>
      <c r="PJ2192" s="0"/>
      <c r="PK2192" s="0"/>
      <c r="PL2192" s="0"/>
      <c r="PM2192" s="0"/>
      <c r="PN2192" s="0"/>
      <c r="PO2192" s="0"/>
      <c r="PP2192" s="0"/>
      <c r="PQ2192" s="0"/>
      <c r="PR2192" s="0"/>
      <c r="PS2192" s="0"/>
      <c r="PT2192" s="0"/>
      <c r="PU2192" s="0"/>
      <c r="PV2192" s="0"/>
      <c r="PW2192" s="0"/>
      <c r="PX2192" s="0"/>
      <c r="PY2192" s="0"/>
      <c r="PZ2192" s="0"/>
      <c r="QA2192" s="0"/>
      <c r="QB2192" s="0"/>
      <c r="QC2192" s="0"/>
      <c r="QD2192" s="0"/>
      <c r="QE2192" s="0"/>
      <c r="QF2192" s="0"/>
      <c r="QG2192" s="0"/>
      <c r="QH2192" s="0"/>
      <c r="QI2192" s="0"/>
      <c r="QJ2192" s="0"/>
      <c r="QK2192" s="0"/>
      <c r="QL2192" s="0"/>
      <c r="QM2192" s="0"/>
      <c r="QN2192" s="0"/>
      <c r="QO2192" s="0"/>
      <c r="QP2192" s="0"/>
      <c r="QQ2192" s="0"/>
      <c r="QR2192" s="0"/>
      <c r="QS2192" s="0"/>
      <c r="QT2192" s="0"/>
      <c r="QU2192" s="0"/>
      <c r="QV2192" s="0"/>
      <c r="QW2192" s="0"/>
      <c r="QX2192" s="0"/>
      <c r="QY2192" s="0"/>
      <c r="QZ2192" s="0"/>
      <c r="RA2192" s="0"/>
      <c r="RB2192" s="0"/>
      <c r="RC2192" s="0"/>
      <c r="RD2192" s="0"/>
      <c r="RE2192" s="0"/>
      <c r="RF2192" s="0"/>
      <c r="RG2192" s="0"/>
      <c r="RH2192" s="0"/>
      <c r="RI2192" s="0"/>
      <c r="RJ2192" s="0"/>
      <c r="RK2192" s="0"/>
      <c r="RL2192" s="0"/>
      <c r="RM2192" s="0"/>
      <c r="RN2192" s="0"/>
      <c r="RO2192" s="0"/>
      <c r="RP2192" s="0"/>
      <c r="RQ2192" s="0"/>
      <c r="RR2192" s="0"/>
      <c r="RS2192" s="0"/>
      <c r="RT2192" s="0"/>
      <c r="RU2192" s="0"/>
      <c r="RV2192" s="0"/>
      <c r="RW2192" s="0"/>
      <c r="RX2192" s="0"/>
      <c r="RY2192" s="0"/>
      <c r="RZ2192" s="0"/>
      <c r="SA2192" s="0"/>
      <c r="SB2192" s="0"/>
      <c r="SC2192" s="0"/>
      <c r="SD2192" s="0"/>
      <c r="SE2192" s="0"/>
      <c r="SF2192" s="0"/>
      <c r="SG2192" s="0"/>
      <c r="SH2192" s="0"/>
      <c r="SI2192" s="0"/>
      <c r="SJ2192" s="0"/>
      <c r="SK2192" s="0"/>
      <c r="SL2192" s="0"/>
      <c r="SM2192" s="0"/>
      <c r="SN2192" s="0"/>
      <c r="SO2192" s="0"/>
      <c r="SP2192" s="0"/>
      <c r="SQ2192" s="0"/>
      <c r="SR2192" s="0"/>
      <c r="SS2192" s="0"/>
      <c r="ST2192" s="0"/>
      <c r="SU2192" s="0"/>
      <c r="SV2192" s="0"/>
      <c r="SW2192" s="0"/>
      <c r="SX2192" s="0"/>
      <c r="SY2192" s="0"/>
      <c r="SZ2192" s="0"/>
      <c r="TA2192" s="0"/>
      <c r="TB2192" s="0"/>
      <c r="TC2192" s="0"/>
      <c r="TD2192" s="0"/>
      <c r="TE2192" s="0"/>
      <c r="TF2192" s="0"/>
      <c r="TG2192" s="0"/>
      <c r="TH2192" s="0"/>
      <c r="TI2192" s="0"/>
      <c r="TJ2192" s="0"/>
      <c r="TK2192" s="0"/>
      <c r="TL2192" s="0"/>
      <c r="TM2192" s="0"/>
      <c r="TN2192" s="0"/>
      <c r="TO2192" s="0"/>
      <c r="TP2192" s="0"/>
      <c r="TQ2192" s="0"/>
      <c r="TR2192" s="0"/>
      <c r="TS2192" s="0"/>
      <c r="TT2192" s="0"/>
      <c r="TU2192" s="0"/>
      <c r="TV2192" s="0"/>
      <c r="TW2192" s="0"/>
      <c r="TX2192" s="0"/>
      <c r="TY2192" s="0"/>
      <c r="TZ2192" s="0"/>
      <c r="UA2192" s="0"/>
      <c r="UB2192" s="0"/>
      <c r="UC2192" s="0"/>
      <c r="UD2192" s="0"/>
      <c r="UE2192" s="0"/>
      <c r="UF2192" s="0"/>
      <c r="UG2192" s="0"/>
      <c r="UH2192" s="0"/>
      <c r="UI2192" s="0"/>
      <c r="UJ2192" s="0"/>
      <c r="UK2192" s="0"/>
      <c r="UL2192" s="0"/>
      <c r="UM2192" s="0"/>
      <c r="UN2192" s="0"/>
      <c r="UO2192" s="0"/>
      <c r="UP2192" s="0"/>
      <c r="UQ2192" s="0"/>
      <c r="UR2192" s="0"/>
      <c r="US2192" s="0"/>
      <c r="UT2192" s="0"/>
      <c r="UU2192" s="0"/>
      <c r="UV2192" s="0"/>
      <c r="UW2192" s="0"/>
      <c r="UX2192" s="0"/>
      <c r="UY2192" s="0"/>
      <c r="UZ2192" s="0"/>
      <c r="VA2192" s="0"/>
      <c r="VB2192" s="0"/>
      <c r="VC2192" s="0"/>
      <c r="VD2192" s="0"/>
      <c r="VE2192" s="0"/>
      <c r="VF2192" s="0"/>
      <c r="VG2192" s="0"/>
      <c r="VH2192" s="0"/>
      <c r="VI2192" s="0"/>
      <c r="VJ2192" s="0"/>
      <c r="VK2192" s="0"/>
      <c r="VL2192" s="0"/>
      <c r="VM2192" s="0"/>
      <c r="VN2192" s="0"/>
      <c r="VO2192" s="0"/>
      <c r="VP2192" s="0"/>
      <c r="VQ2192" s="0"/>
      <c r="VR2192" s="0"/>
      <c r="VS2192" s="0"/>
      <c r="VT2192" s="0"/>
      <c r="VU2192" s="0"/>
      <c r="VV2192" s="0"/>
      <c r="VW2192" s="0"/>
      <c r="VX2192" s="0"/>
      <c r="VY2192" s="0"/>
      <c r="VZ2192" s="0"/>
      <c r="WA2192" s="0"/>
      <c r="WB2192" s="0"/>
      <c r="WC2192" s="0"/>
      <c r="WD2192" s="0"/>
      <c r="WE2192" s="0"/>
      <c r="WF2192" s="0"/>
      <c r="WG2192" s="0"/>
      <c r="WH2192" s="0"/>
      <c r="WI2192" s="0"/>
      <c r="WJ2192" s="0"/>
      <c r="WK2192" s="0"/>
      <c r="WL2192" s="0"/>
      <c r="WM2192" s="0"/>
      <c r="WN2192" s="0"/>
      <c r="WO2192" s="0"/>
      <c r="WP2192" s="0"/>
      <c r="WQ2192" s="0"/>
      <c r="WR2192" s="0"/>
      <c r="WS2192" s="0"/>
      <c r="WT2192" s="0"/>
      <c r="WU2192" s="0"/>
      <c r="WV2192" s="0"/>
      <c r="WW2192" s="0"/>
      <c r="WX2192" s="0"/>
      <c r="WY2192" s="0"/>
      <c r="WZ2192" s="0"/>
      <c r="XA2192" s="0"/>
      <c r="XB2192" s="0"/>
      <c r="XC2192" s="0"/>
      <c r="XD2192" s="0"/>
      <c r="XE2192" s="0"/>
      <c r="XF2192" s="0"/>
      <c r="XG2192" s="0"/>
      <c r="XH2192" s="0"/>
      <c r="XI2192" s="0"/>
      <c r="XJ2192" s="0"/>
      <c r="XK2192" s="0"/>
      <c r="XL2192" s="0"/>
      <c r="XM2192" s="0"/>
      <c r="XN2192" s="0"/>
      <c r="XO2192" s="0"/>
      <c r="XP2192" s="0"/>
      <c r="XQ2192" s="0"/>
      <c r="XR2192" s="0"/>
      <c r="XS2192" s="0"/>
      <c r="XT2192" s="0"/>
      <c r="XU2192" s="0"/>
      <c r="XV2192" s="0"/>
      <c r="XW2192" s="0"/>
      <c r="XX2192" s="0"/>
      <c r="XY2192" s="0"/>
      <c r="XZ2192" s="0"/>
      <c r="YA2192" s="0"/>
      <c r="YB2192" s="0"/>
      <c r="YC2192" s="0"/>
      <c r="YD2192" s="0"/>
      <c r="YE2192" s="0"/>
      <c r="YF2192" s="0"/>
      <c r="YG2192" s="0"/>
      <c r="YH2192" s="0"/>
      <c r="YI2192" s="0"/>
      <c r="YJ2192" s="0"/>
      <c r="YK2192" s="0"/>
      <c r="YL2192" s="0"/>
      <c r="YM2192" s="0"/>
      <c r="YN2192" s="0"/>
      <c r="YO2192" s="0"/>
      <c r="YP2192" s="0"/>
      <c r="YQ2192" s="0"/>
      <c r="YR2192" s="0"/>
      <c r="YS2192" s="0"/>
      <c r="YT2192" s="0"/>
      <c r="YU2192" s="0"/>
      <c r="YV2192" s="0"/>
      <c r="YW2192" s="0"/>
      <c r="YX2192" s="0"/>
      <c r="YY2192" s="0"/>
      <c r="YZ2192" s="0"/>
      <c r="ZA2192" s="0"/>
      <c r="ZB2192" s="0"/>
      <c r="ZC2192" s="0"/>
      <c r="ZD2192" s="0"/>
      <c r="ZE2192" s="0"/>
      <c r="ZF2192" s="0"/>
      <c r="ZG2192" s="0"/>
      <c r="ZH2192" s="0"/>
      <c r="ZI2192" s="0"/>
      <c r="ZJ2192" s="0"/>
      <c r="ZK2192" s="0"/>
      <c r="ZL2192" s="0"/>
      <c r="ZM2192" s="0"/>
      <c r="ZN2192" s="0"/>
      <c r="ZO2192" s="0"/>
      <c r="ZP2192" s="0"/>
      <c r="ZQ2192" s="0"/>
      <c r="ZR2192" s="0"/>
      <c r="ZS2192" s="0"/>
      <c r="ZT2192" s="0"/>
      <c r="ZU2192" s="0"/>
      <c r="ZV2192" s="0"/>
      <c r="ZW2192" s="0"/>
      <c r="ZX2192" s="0"/>
      <c r="ZY2192" s="0"/>
      <c r="ZZ2192" s="0"/>
      <c r="AAA2192" s="0"/>
      <c r="AAB2192" s="0"/>
      <c r="AAC2192" s="0"/>
      <c r="AAD2192" s="0"/>
      <c r="AAE2192" s="0"/>
      <c r="AAF2192" s="0"/>
      <c r="AAG2192" s="0"/>
      <c r="AAH2192" s="0"/>
      <c r="AAI2192" s="0"/>
      <c r="AAJ2192" s="0"/>
      <c r="AAK2192" s="0"/>
      <c r="AAL2192" s="0"/>
      <c r="AAM2192" s="0"/>
      <c r="AAN2192" s="0"/>
      <c r="AAO2192" s="0"/>
      <c r="AAP2192" s="0"/>
      <c r="AAQ2192" s="0"/>
      <c r="AAR2192" s="0"/>
      <c r="AAS2192" s="0"/>
      <c r="AAT2192" s="0"/>
      <c r="AAU2192" s="0"/>
      <c r="AAV2192" s="0"/>
      <c r="AAW2192" s="0"/>
      <c r="AAX2192" s="0"/>
      <c r="AAY2192" s="0"/>
      <c r="AAZ2192" s="0"/>
      <c r="ABA2192" s="0"/>
      <c r="ABB2192" s="0"/>
      <c r="ABC2192" s="0"/>
      <c r="ABD2192" s="0"/>
      <c r="ABE2192" s="0"/>
      <c r="ABF2192" s="0"/>
      <c r="ABG2192" s="0"/>
      <c r="ABH2192" s="0"/>
      <c r="ABI2192" s="0"/>
      <c r="ABJ2192" s="0"/>
      <c r="ABK2192" s="0"/>
      <c r="ABL2192" s="0"/>
      <c r="ABM2192" s="0"/>
      <c r="ABN2192" s="0"/>
      <c r="ABO2192" s="0"/>
      <c r="ABP2192" s="0"/>
      <c r="ABQ2192" s="0"/>
      <c r="ABR2192" s="0"/>
      <c r="ABS2192" s="0"/>
      <c r="ABT2192" s="0"/>
      <c r="ABU2192" s="0"/>
      <c r="ABV2192" s="0"/>
      <c r="ABW2192" s="0"/>
      <c r="ABX2192" s="0"/>
      <c r="ABY2192" s="0"/>
      <c r="ABZ2192" s="0"/>
      <c r="ACA2192" s="0"/>
      <c r="ACB2192" s="0"/>
      <c r="ACC2192" s="0"/>
      <c r="ACD2192" s="0"/>
      <c r="ACE2192" s="0"/>
      <c r="ACF2192" s="0"/>
      <c r="ACG2192" s="0"/>
      <c r="ACH2192" s="0"/>
      <c r="ACI2192" s="0"/>
      <c r="ACJ2192" s="0"/>
      <c r="ACK2192" s="0"/>
      <c r="ACL2192" s="0"/>
      <c r="ACM2192" s="0"/>
      <c r="ACN2192" s="0"/>
      <c r="ACO2192" s="0"/>
      <c r="ACP2192" s="0"/>
      <c r="ACQ2192" s="0"/>
      <c r="ACR2192" s="0"/>
      <c r="ACS2192" s="0"/>
      <c r="ACT2192" s="0"/>
      <c r="ACU2192" s="0"/>
      <c r="ACV2192" s="0"/>
      <c r="ACW2192" s="0"/>
      <c r="ACX2192" s="0"/>
      <c r="ACY2192" s="0"/>
      <c r="ACZ2192" s="0"/>
      <c r="ADA2192" s="0"/>
      <c r="ADB2192" s="0"/>
      <c r="ADC2192" s="0"/>
      <c r="ADD2192" s="0"/>
      <c r="ADE2192" s="0"/>
      <c r="ADF2192" s="0"/>
      <c r="ADG2192" s="0"/>
      <c r="ADH2192" s="0"/>
      <c r="ADI2192" s="0"/>
      <c r="ADJ2192" s="0"/>
      <c r="ADK2192" s="0"/>
      <c r="ADL2192" s="0"/>
      <c r="ADM2192" s="0"/>
      <c r="ADN2192" s="0"/>
      <c r="ADO2192" s="0"/>
      <c r="ADP2192" s="0"/>
      <c r="ADQ2192" s="0"/>
      <c r="ADR2192" s="0"/>
      <c r="ADS2192" s="0"/>
      <c r="ADT2192" s="0"/>
      <c r="ADU2192" s="0"/>
      <c r="ADV2192" s="0"/>
      <c r="ADW2192" s="0"/>
      <c r="ADX2192" s="0"/>
      <c r="ADY2192" s="0"/>
      <c r="ADZ2192" s="0"/>
      <c r="AEA2192" s="0"/>
      <c r="AEB2192" s="0"/>
      <c r="AEC2192" s="0"/>
      <c r="AED2192" s="0"/>
      <c r="AEE2192" s="0"/>
      <c r="AEF2192" s="0"/>
      <c r="AEG2192" s="0"/>
      <c r="AEH2192" s="0"/>
      <c r="AEI2192" s="0"/>
      <c r="AEJ2192" s="0"/>
      <c r="AEK2192" s="0"/>
      <c r="AEL2192" s="0"/>
      <c r="AEM2192" s="0"/>
      <c r="AEN2192" s="0"/>
      <c r="AEO2192" s="0"/>
      <c r="AEP2192" s="0"/>
      <c r="AEQ2192" s="0"/>
      <c r="AER2192" s="0"/>
      <c r="AES2192" s="0"/>
      <c r="AET2192" s="0"/>
      <c r="AEU2192" s="0"/>
      <c r="AEV2192" s="0"/>
      <c r="AEW2192" s="0"/>
      <c r="AEX2192" s="0"/>
      <c r="AEY2192" s="0"/>
      <c r="AEZ2192" s="0"/>
      <c r="AFA2192" s="0"/>
      <c r="AFB2192" s="0"/>
      <c r="AFC2192" s="0"/>
      <c r="AFD2192" s="0"/>
      <c r="AFE2192" s="0"/>
      <c r="AFF2192" s="0"/>
      <c r="AFG2192" s="0"/>
      <c r="AFH2192" s="0"/>
      <c r="AFI2192" s="0"/>
      <c r="AFJ2192" s="0"/>
      <c r="AFK2192" s="0"/>
      <c r="AFL2192" s="0"/>
      <c r="AFM2192" s="0"/>
      <c r="AFN2192" s="0"/>
      <c r="AFO2192" s="0"/>
      <c r="AFP2192" s="0"/>
      <c r="AFQ2192" s="0"/>
      <c r="AFR2192" s="0"/>
      <c r="AFS2192" s="0"/>
      <c r="AFT2192" s="0"/>
      <c r="AFU2192" s="0"/>
      <c r="AFV2192" s="0"/>
      <c r="AFW2192" s="0"/>
      <c r="AFX2192" s="0"/>
      <c r="AFY2192" s="0"/>
      <c r="AFZ2192" s="0"/>
      <c r="AGA2192" s="0"/>
      <c r="AGB2192" s="0"/>
      <c r="AGC2192" s="0"/>
      <c r="AGD2192" s="0"/>
      <c r="AGE2192" s="0"/>
      <c r="AGF2192" s="0"/>
      <c r="AGG2192" s="0"/>
      <c r="AGH2192" s="0"/>
      <c r="AGI2192" s="0"/>
      <c r="AGJ2192" s="0"/>
      <c r="AGK2192" s="0"/>
      <c r="AGL2192" s="0"/>
      <c r="AGM2192" s="0"/>
      <c r="AGN2192" s="0"/>
      <c r="AGO2192" s="0"/>
      <c r="AGP2192" s="0"/>
      <c r="AGQ2192" s="0"/>
      <c r="AGR2192" s="0"/>
      <c r="AGS2192" s="0"/>
      <c r="AGT2192" s="0"/>
      <c r="AGU2192" s="0"/>
      <c r="AGV2192" s="0"/>
      <c r="AGW2192" s="0"/>
      <c r="AGX2192" s="0"/>
      <c r="AGY2192" s="0"/>
      <c r="AGZ2192" s="0"/>
      <c r="AHA2192" s="0"/>
      <c r="AHB2192" s="0"/>
      <c r="AHC2192" s="0"/>
      <c r="AHD2192" s="0"/>
      <c r="AHE2192" s="0"/>
      <c r="AHF2192" s="0"/>
      <c r="AHG2192" s="0"/>
      <c r="AHH2192" s="0"/>
      <c r="AHI2192" s="0"/>
      <c r="AHJ2192" s="0"/>
      <c r="AHK2192" s="0"/>
      <c r="AHL2192" s="0"/>
      <c r="AHM2192" s="0"/>
      <c r="AHN2192" s="0"/>
      <c r="AHO2192" s="0"/>
      <c r="AHP2192" s="0"/>
      <c r="AHQ2192" s="0"/>
      <c r="AHR2192" s="0"/>
      <c r="AHS2192" s="0"/>
      <c r="AHT2192" s="0"/>
      <c r="AHU2192" s="0"/>
      <c r="AHV2192" s="0"/>
      <c r="AHW2192" s="0"/>
      <c r="AHX2192" s="0"/>
      <c r="AHY2192" s="0"/>
      <c r="AHZ2192" s="0"/>
      <c r="AIA2192" s="0"/>
      <c r="AIB2192" s="0"/>
      <c r="AIC2192" s="0"/>
      <c r="AID2192" s="0"/>
      <c r="AIE2192" s="0"/>
      <c r="AIF2192" s="0"/>
      <c r="AIG2192" s="0"/>
      <c r="AIH2192" s="0"/>
      <c r="AII2192" s="0"/>
      <c r="AIJ2192" s="0"/>
      <c r="AIK2192" s="0"/>
      <c r="AIL2192" s="0"/>
      <c r="AIM2192" s="0"/>
      <c r="AIN2192" s="0"/>
      <c r="AIO2192" s="0"/>
      <c r="AIP2192" s="0"/>
      <c r="AIQ2192" s="0"/>
      <c r="AIR2192" s="0"/>
      <c r="AIS2192" s="0"/>
      <c r="AIT2192" s="0"/>
      <c r="AIU2192" s="0"/>
      <c r="AIV2192" s="0"/>
      <c r="AIW2192" s="0"/>
      <c r="AIX2192" s="0"/>
      <c r="AIY2192" s="0"/>
      <c r="AIZ2192" s="0"/>
      <c r="AJA2192" s="0"/>
      <c r="AJB2192" s="0"/>
      <c r="AJC2192" s="0"/>
      <c r="AJD2192" s="0"/>
      <c r="AJE2192" s="0"/>
      <c r="AJF2192" s="0"/>
      <c r="AJG2192" s="0"/>
      <c r="AJH2192" s="0"/>
      <c r="AJI2192" s="0"/>
      <c r="AJJ2192" s="0"/>
      <c r="AJK2192" s="0"/>
      <c r="AJL2192" s="0"/>
      <c r="AJM2192" s="0"/>
      <c r="AJN2192" s="0"/>
      <c r="AJO2192" s="0"/>
      <c r="AJP2192" s="0"/>
      <c r="AJQ2192" s="0"/>
      <c r="AJR2192" s="0"/>
      <c r="AJS2192" s="0"/>
      <c r="AJT2192" s="0"/>
      <c r="AJU2192" s="0"/>
      <c r="AJV2192" s="0"/>
      <c r="AJW2192" s="0"/>
      <c r="AJX2192" s="0"/>
      <c r="AJY2192" s="0"/>
      <c r="AJZ2192" s="0"/>
      <c r="AKA2192" s="0"/>
      <c r="AKB2192" s="0"/>
      <c r="AKC2192" s="0"/>
      <c r="AKD2192" s="0"/>
      <c r="AKE2192" s="0"/>
      <c r="AKF2192" s="0"/>
      <c r="AKG2192" s="0"/>
      <c r="AKH2192" s="0"/>
      <c r="AKI2192" s="0"/>
      <c r="AKJ2192" s="0"/>
      <c r="AKK2192" s="0"/>
      <c r="AKL2192" s="0"/>
      <c r="AKM2192" s="0"/>
      <c r="AKN2192" s="0"/>
      <c r="AKO2192" s="0"/>
      <c r="AKP2192" s="0"/>
      <c r="AKQ2192" s="0"/>
      <c r="AKR2192" s="0"/>
      <c r="AKS2192" s="0"/>
      <c r="AKT2192" s="0"/>
      <c r="AKU2192" s="0"/>
      <c r="AKV2192" s="0"/>
      <c r="AKW2192" s="0"/>
      <c r="AKX2192" s="0"/>
      <c r="AKY2192" s="0"/>
      <c r="AKZ2192" s="0"/>
      <c r="ALA2192" s="0"/>
      <c r="ALB2192" s="0"/>
      <c r="ALC2192" s="0"/>
      <c r="ALD2192" s="0"/>
      <c r="ALE2192" s="0"/>
      <c r="ALF2192" s="0"/>
      <c r="ALG2192" s="0"/>
      <c r="ALH2192" s="0"/>
      <c r="ALI2192" s="0"/>
      <c r="ALJ2192" s="0"/>
      <c r="ALK2192" s="0"/>
      <c r="ALL2192" s="0"/>
      <c r="ALM2192" s="0"/>
      <c r="ALN2192" s="0"/>
      <c r="ALO2192" s="0"/>
      <c r="ALP2192" s="0"/>
      <c r="ALQ2192" s="0"/>
      <c r="ALR2192" s="0"/>
      <c r="ALS2192" s="0"/>
      <c r="ALT2192" s="0"/>
      <c r="ALU2192" s="0"/>
      <c r="ALV2192" s="0"/>
      <c r="ALW2192" s="0"/>
      <c r="ALX2192" s="0"/>
      <c r="ALY2192" s="0"/>
      <c r="ALZ2192" s="0"/>
      <c r="AMA2192" s="0"/>
      <c r="AMB2192" s="0"/>
      <c r="AMC2192" s="0"/>
      <c r="AMD2192" s="0"/>
      <c r="AME2192" s="0"/>
      <c r="AMF2192" s="0"/>
      <c r="AMG2192" s="0"/>
      <c r="AMH2192" s="0"/>
      <c r="AMI2192" s="0"/>
      <c r="AMJ2192" s="0"/>
    </row>
    <row r="2193" customFormat="false" ht="13.8" hidden="false" customHeight="false" outlineLevel="0" collapsed="false">
      <c r="A2193" s="38" t="s">
        <v>52</v>
      </c>
      <c r="B2193" s="39" t="s">
        <v>5068</v>
      </c>
      <c r="C2193" s="40" t="s">
        <v>2586</v>
      </c>
      <c r="D2193" s="40"/>
      <c r="E2193" s="40" t="s">
        <v>3684</v>
      </c>
      <c r="F2193" s="38" t="n">
        <v>2015</v>
      </c>
      <c r="G2193" s="31" t="s">
        <v>5069</v>
      </c>
      <c r="H2193" s="13"/>
      <c r="I2193" s="13"/>
      <c r="J2193" s="13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3"/>
      <c r="AR2193" s="13"/>
      <c r="AS2193" s="13"/>
      <c r="AT2193" s="13"/>
      <c r="AU2193" s="13"/>
      <c r="AV2193" s="0"/>
      <c r="AW2193" s="0"/>
      <c r="AX2193" s="0"/>
      <c r="AY2193" s="0"/>
      <c r="AZ2193" s="0"/>
      <c r="BA2193" s="0"/>
      <c r="BB2193" s="0"/>
      <c r="BC2193" s="0"/>
      <c r="BD2193" s="0"/>
      <c r="BE2193" s="0"/>
      <c r="BF2193" s="0"/>
      <c r="BG2193" s="0"/>
      <c r="BH2193" s="0"/>
      <c r="BI2193" s="0"/>
      <c r="BJ2193" s="0"/>
      <c r="BK2193" s="0"/>
      <c r="BL2193" s="0"/>
      <c r="BM2193" s="0"/>
      <c r="BN2193" s="0"/>
      <c r="BO2193" s="0"/>
      <c r="BP2193" s="0"/>
      <c r="BQ2193" s="0"/>
      <c r="BR2193" s="0"/>
      <c r="BS2193" s="0"/>
      <c r="BT2193" s="0"/>
      <c r="BU2193" s="0"/>
      <c r="BV2193" s="0"/>
      <c r="BW2193" s="0"/>
      <c r="BX2193" s="0"/>
      <c r="BY2193" s="0"/>
      <c r="BZ2193" s="0"/>
      <c r="CA2193" s="0"/>
      <c r="CB2193" s="0"/>
      <c r="CC2193" s="0"/>
      <c r="CD2193" s="0"/>
      <c r="CE2193" s="0"/>
      <c r="CF2193" s="0"/>
      <c r="CG2193" s="0"/>
      <c r="CH2193" s="0"/>
      <c r="CI2193" s="0"/>
      <c r="CJ2193" s="0"/>
      <c r="CK2193" s="0"/>
      <c r="CL2193" s="0"/>
      <c r="CM2193" s="0"/>
      <c r="CN2193" s="0"/>
      <c r="CO2193" s="0"/>
      <c r="CP2193" s="0"/>
      <c r="CQ2193" s="0"/>
      <c r="CR2193" s="0"/>
      <c r="CS2193" s="0"/>
      <c r="CT2193" s="0"/>
      <c r="CU2193" s="0"/>
      <c r="CV2193" s="0"/>
      <c r="CW2193" s="0"/>
      <c r="CX2193" s="0"/>
      <c r="CY2193" s="0"/>
      <c r="CZ2193" s="0"/>
      <c r="DA2193" s="0"/>
      <c r="DB2193" s="0"/>
      <c r="DC2193" s="0"/>
      <c r="DD2193" s="0"/>
      <c r="DE2193" s="0"/>
      <c r="DF2193" s="0"/>
      <c r="DG2193" s="0"/>
      <c r="DH2193" s="0"/>
      <c r="DI2193" s="0"/>
      <c r="DJ2193" s="0"/>
      <c r="DK2193" s="0"/>
      <c r="DL2193" s="0"/>
      <c r="DM2193" s="0"/>
      <c r="DN2193" s="0"/>
      <c r="DO2193" s="0"/>
      <c r="DP2193" s="0"/>
      <c r="DQ2193" s="0"/>
      <c r="DR2193" s="0"/>
      <c r="DS2193" s="0"/>
      <c r="DT2193" s="0"/>
      <c r="DU2193" s="0"/>
      <c r="DV2193" s="0"/>
      <c r="DW2193" s="0"/>
      <c r="DX2193" s="0"/>
      <c r="DY2193" s="0"/>
      <c r="DZ2193" s="0"/>
      <c r="EA2193" s="0"/>
      <c r="EB2193" s="0"/>
      <c r="EC2193" s="0"/>
      <c r="ED2193" s="0"/>
      <c r="EE2193" s="0"/>
      <c r="EF2193" s="0"/>
      <c r="EG2193" s="0"/>
      <c r="EH2193" s="0"/>
      <c r="EI2193" s="0"/>
      <c r="EJ2193" s="0"/>
      <c r="EK2193" s="0"/>
      <c r="EL2193" s="0"/>
      <c r="EM2193" s="0"/>
      <c r="EN2193" s="0"/>
      <c r="EO2193" s="0"/>
      <c r="EP2193" s="0"/>
      <c r="EQ2193" s="0"/>
      <c r="ER2193" s="0"/>
      <c r="ES2193" s="0"/>
      <c r="ET2193" s="0"/>
      <c r="EU2193" s="0"/>
      <c r="EV2193" s="0"/>
      <c r="EW2193" s="0"/>
      <c r="EX2193" s="0"/>
      <c r="EY2193" s="0"/>
      <c r="EZ2193" s="0"/>
      <c r="FA2193" s="0"/>
      <c r="FB2193" s="0"/>
      <c r="FC2193" s="0"/>
      <c r="FD2193" s="0"/>
      <c r="FE2193" s="0"/>
      <c r="FF2193" s="0"/>
      <c r="FG2193" s="0"/>
      <c r="FH2193" s="0"/>
      <c r="FI2193" s="0"/>
      <c r="FJ2193" s="0"/>
      <c r="FK2193" s="0"/>
      <c r="FL2193" s="0"/>
      <c r="FM2193" s="0"/>
      <c r="FN2193" s="0"/>
      <c r="FO2193" s="0"/>
      <c r="FP2193" s="0"/>
      <c r="FQ2193" s="0"/>
      <c r="FR2193" s="0"/>
      <c r="FS2193" s="0"/>
      <c r="FT2193" s="0"/>
      <c r="FU2193" s="0"/>
      <c r="FV2193" s="0"/>
      <c r="FW2193" s="0"/>
      <c r="FX2193" s="0"/>
      <c r="FY2193" s="0"/>
      <c r="FZ2193" s="0"/>
      <c r="GA2193" s="0"/>
      <c r="GB2193" s="0"/>
      <c r="GC2193" s="0"/>
      <c r="GD2193" s="0"/>
      <c r="GE2193" s="0"/>
      <c r="GF2193" s="0"/>
      <c r="GG2193" s="0"/>
      <c r="GH2193" s="0"/>
      <c r="GI2193" s="0"/>
      <c r="GJ2193" s="0"/>
      <c r="GK2193" s="0"/>
      <c r="GL2193" s="0"/>
      <c r="GM2193" s="0"/>
      <c r="GN2193" s="0"/>
      <c r="GO2193" s="0"/>
      <c r="GP2193" s="0"/>
      <c r="GQ2193" s="0"/>
      <c r="GR2193" s="0"/>
      <c r="GS2193" s="0"/>
      <c r="GT2193" s="0"/>
      <c r="GU2193" s="0"/>
      <c r="GV2193" s="0"/>
      <c r="GW2193" s="0"/>
      <c r="GX2193" s="0"/>
      <c r="GY2193" s="0"/>
      <c r="GZ2193" s="0"/>
      <c r="HA2193" s="0"/>
      <c r="HB2193" s="0"/>
      <c r="HC2193" s="0"/>
      <c r="HD2193" s="0"/>
      <c r="HE2193" s="0"/>
      <c r="HF2193" s="0"/>
      <c r="HG2193" s="0"/>
      <c r="HH2193" s="0"/>
      <c r="HI2193" s="0"/>
      <c r="HJ2193" s="0"/>
      <c r="HK2193" s="0"/>
      <c r="HL2193" s="0"/>
      <c r="HM2193" s="0"/>
      <c r="HN2193" s="0"/>
      <c r="HO2193" s="0"/>
      <c r="HP2193" s="0"/>
      <c r="HQ2193" s="0"/>
      <c r="HR2193" s="0"/>
      <c r="HS2193" s="0"/>
      <c r="HT2193" s="0"/>
      <c r="HU2193" s="0"/>
      <c r="HV2193" s="0"/>
      <c r="HW2193" s="0"/>
      <c r="HX2193" s="0"/>
      <c r="HY2193" s="0"/>
      <c r="HZ2193" s="0"/>
      <c r="IA2193" s="0"/>
      <c r="IB2193" s="0"/>
      <c r="IC2193" s="0"/>
      <c r="ID2193" s="0"/>
      <c r="IE2193" s="0"/>
      <c r="IF2193" s="0"/>
      <c r="IG2193" s="0"/>
      <c r="IH2193" s="0"/>
      <c r="II2193" s="0"/>
      <c r="IJ2193" s="0"/>
      <c r="IK2193" s="0"/>
      <c r="IL2193" s="0"/>
      <c r="IM2193" s="0"/>
      <c r="IN2193" s="0"/>
      <c r="IO2193" s="0"/>
      <c r="IP2193" s="0"/>
      <c r="IQ2193" s="0"/>
      <c r="IR2193" s="0"/>
      <c r="IS2193" s="0"/>
      <c r="IT2193" s="0"/>
      <c r="IU2193" s="0"/>
      <c r="IV2193" s="0"/>
      <c r="IW2193" s="0"/>
      <c r="IX2193" s="0"/>
      <c r="IY2193" s="0"/>
      <c r="IZ2193" s="0"/>
      <c r="JA2193" s="0"/>
      <c r="JB2193" s="0"/>
      <c r="JC2193" s="0"/>
      <c r="JD2193" s="0"/>
      <c r="JE2193" s="0"/>
      <c r="JF2193" s="0"/>
      <c r="JG2193" s="0"/>
      <c r="JH2193" s="0"/>
      <c r="JI2193" s="0"/>
      <c r="JJ2193" s="0"/>
      <c r="JK2193" s="0"/>
      <c r="JL2193" s="0"/>
      <c r="JM2193" s="0"/>
      <c r="JN2193" s="0"/>
      <c r="JO2193" s="0"/>
      <c r="JP2193" s="0"/>
      <c r="JQ2193" s="0"/>
      <c r="JR2193" s="0"/>
      <c r="JS2193" s="0"/>
      <c r="JT2193" s="0"/>
      <c r="JU2193" s="0"/>
      <c r="JV2193" s="0"/>
      <c r="JW2193" s="0"/>
      <c r="JX2193" s="0"/>
      <c r="JY2193" s="0"/>
      <c r="JZ2193" s="0"/>
      <c r="KA2193" s="0"/>
      <c r="KB2193" s="0"/>
      <c r="KC2193" s="0"/>
      <c r="KD2193" s="0"/>
      <c r="KE2193" s="0"/>
      <c r="KF2193" s="0"/>
      <c r="KG2193" s="0"/>
      <c r="KH2193" s="0"/>
      <c r="KI2193" s="0"/>
      <c r="KJ2193" s="0"/>
      <c r="KK2193" s="0"/>
      <c r="KL2193" s="0"/>
      <c r="KM2193" s="0"/>
      <c r="KN2193" s="0"/>
      <c r="KO2193" s="0"/>
      <c r="KP2193" s="0"/>
      <c r="KQ2193" s="0"/>
      <c r="KR2193" s="0"/>
      <c r="KS2193" s="0"/>
      <c r="KT2193" s="0"/>
      <c r="KU2193" s="0"/>
      <c r="KV2193" s="0"/>
      <c r="KW2193" s="0"/>
      <c r="KX2193" s="0"/>
      <c r="KY2193" s="0"/>
      <c r="KZ2193" s="0"/>
      <c r="LA2193" s="0"/>
      <c r="LB2193" s="0"/>
      <c r="LC2193" s="0"/>
      <c r="LD2193" s="0"/>
      <c r="LE2193" s="0"/>
      <c r="LF2193" s="0"/>
      <c r="LG2193" s="0"/>
      <c r="LH2193" s="0"/>
      <c r="LI2193" s="0"/>
      <c r="LJ2193" s="0"/>
      <c r="LK2193" s="0"/>
      <c r="LL2193" s="0"/>
      <c r="LM2193" s="0"/>
      <c r="LN2193" s="0"/>
      <c r="LO2193" s="0"/>
      <c r="LP2193" s="0"/>
      <c r="LQ2193" s="0"/>
      <c r="LR2193" s="0"/>
      <c r="LS2193" s="0"/>
      <c r="LT2193" s="0"/>
      <c r="LU2193" s="0"/>
      <c r="LV2193" s="0"/>
      <c r="LW2193" s="0"/>
      <c r="LX2193" s="0"/>
      <c r="LY2193" s="0"/>
      <c r="LZ2193" s="0"/>
      <c r="MA2193" s="0"/>
      <c r="MB2193" s="0"/>
      <c r="MC2193" s="0"/>
      <c r="MD2193" s="0"/>
      <c r="ME2193" s="0"/>
      <c r="MF2193" s="0"/>
      <c r="MG2193" s="0"/>
      <c r="MH2193" s="0"/>
      <c r="MI2193" s="0"/>
      <c r="MJ2193" s="0"/>
      <c r="MK2193" s="0"/>
      <c r="ML2193" s="0"/>
      <c r="MM2193" s="0"/>
      <c r="MN2193" s="0"/>
      <c r="MO2193" s="0"/>
      <c r="MP2193" s="0"/>
      <c r="MQ2193" s="0"/>
      <c r="MR2193" s="0"/>
      <c r="MS2193" s="0"/>
      <c r="MT2193" s="0"/>
      <c r="MU2193" s="0"/>
      <c r="MV2193" s="0"/>
      <c r="MW2193" s="0"/>
      <c r="MX2193" s="0"/>
      <c r="MY2193" s="0"/>
      <c r="MZ2193" s="0"/>
      <c r="NA2193" s="0"/>
      <c r="NB2193" s="0"/>
      <c r="NC2193" s="0"/>
      <c r="ND2193" s="0"/>
      <c r="NE2193" s="0"/>
      <c r="NF2193" s="0"/>
      <c r="NG2193" s="0"/>
      <c r="NH2193" s="0"/>
      <c r="NI2193" s="0"/>
      <c r="NJ2193" s="0"/>
      <c r="NK2193" s="0"/>
      <c r="NL2193" s="0"/>
      <c r="NM2193" s="0"/>
      <c r="NN2193" s="0"/>
      <c r="NO2193" s="0"/>
      <c r="NP2193" s="0"/>
      <c r="NQ2193" s="0"/>
      <c r="NR2193" s="0"/>
      <c r="NS2193" s="0"/>
      <c r="NT2193" s="0"/>
      <c r="NU2193" s="0"/>
      <c r="NV2193" s="0"/>
      <c r="NW2193" s="0"/>
      <c r="NX2193" s="0"/>
      <c r="NY2193" s="0"/>
      <c r="NZ2193" s="0"/>
      <c r="OA2193" s="0"/>
      <c r="OB2193" s="0"/>
      <c r="OC2193" s="0"/>
      <c r="OD2193" s="0"/>
      <c r="OE2193" s="0"/>
      <c r="OF2193" s="0"/>
      <c r="OG2193" s="0"/>
      <c r="OH2193" s="0"/>
      <c r="OI2193" s="0"/>
      <c r="OJ2193" s="0"/>
      <c r="OK2193" s="0"/>
      <c r="OL2193" s="0"/>
      <c r="OM2193" s="0"/>
      <c r="ON2193" s="0"/>
      <c r="OO2193" s="0"/>
      <c r="OP2193" s="0"/>
      <c r="OQ2193" s="0"/>
      <c r="OR2193" s="0"/>
      <c r="OS2193" s="0"/>
      <c r="OT2193" s="0"/>
      <c r="OU2193" s="0"/>
      <c r="OV2193" s="0"/>
      <c r="OW2193" s="0"/>
      <c r="OX2193" s="0"/>
      <c r="OY2193" s="0"/>
      <c r="OZ2193" s="0"/>
      <c r="PA2193" s="0"/>
      <c r="PB2193" s="0"/>
      <c r="PC2193" s="0"/>
      <c r="PD2193" s="0"/>
      <c r="PE2193" s="0"/>
      <c r="PF2193" s="0"/>
      <c r="PG2193" s="0"/>
      <c r="PH2193" s="0"/>
      <c r="PI2193" s="0"/>
      <c r="PJ2193" s="0"/>
      <c r="PK2193" s="0"/>
      <c r="PL2193" s="0"/>
      <c r="PM2193" s="0"/>
      <c r="PN2193" s="0"/>
      <c r="PO2193" s="0"/>
      <c r="PP2193" s="0"/>
      <c r="PQ2193" s="0"/>
      <c r="PR2193" s="0"/>
      <c r="PS2193" s="0"/>
      <c r="PT2193" s="0"/>
      <c r="PU2193" s="0"/>
      <c r="PV2193" s="0"/>
      <c r="PW2193" s="0"/>
      <c r="PX2193" s="0"/>
      <c r="PY2193" s="0"/>
      <c r="PZ2193" s="0"/>
      <c r="QA2193" s="0"/>
      <c r="QB2193" s="0"/>
      <c r="QC2193" s="0"/>
      <c r="QD2193" s="0"/>
      <c r="QE2193" s="0"/>
      <c r="QF2193" s="0"/>
      <c r="QG2193" s="0"/>
      <c r="QH2193" s="0"/>
      <c r="QI2193" s="0"/>
      <c r="QJ2193" s="0"/>
      <c r="QK2193" s="0"/>
      <c r="QL2193" s="0"/>
      <c r="QM2193" s="0"/>
      <c r="QN2193" s="0"/>
      <c r="QO2193" s="0"/>
      <c r="QP2193" s="0"/>
      <c r="QQ2193" s="0"/>
      <c r="QR2193" s="0"/>
      <c r="QS2193" s="0"/>
      <c r="QT2193" s="0"/>
      <c r="QU2193" s="0"/>
      <c r="QV2193" s="0"/>
      <c r="QW2193" s="0"/>
      <c r="QX2193" s="0"/>
      <c r="QY2193" s="0"/>
      <c r="QZ2193" s="0"/>
      <c r="RA2193" s="0"/>
      <c r="RB2193" s="0"/>
      <c r="RC2193" s="0"/>
      <c r="RD2193" s="0"/>
      <c r="RE2193" s="0"/>
      <c r="RF2193" s="0"/>
      <c r="RG2193" s="0"/>
      <c r="RH2193" s="0"/>
      <c r="RI2193" s="0"/>
      <c r="RJ2193" s="0"/>
      <c r="RK2193" s="0"/>
      <c r="RL2193" s="0"/>
      <c r="RM2193" s="0"/>
      <c r="RN2193" s="0"/>
      <c r="RO2193" s="0"/>
      <c r="RP2193" s="0"/>
      <c r="RQ2193" s="0"/>
      <c r="RR2193" s="0"/>
      <c r="RS2193" s="0"/>
      <c r="RT2193" s="0"/>
      <c r="RU2193" s="0"/>
      <c r="RV2193" s="0"/>
      <c r="RW2193" s="0"/>
      <c r="RX2193" s="0"/>
      <c r="RY2193" s="0"/>
      <c r="RZ2193" s="0"/>
      <c r="SA2193" s="0"/>
      <c r="SB2193" s="0"/>
      <c r="SC2193" s="0"/>
      <c r="SD2193" s="0"/>
      <c r="SE2193" s="0"/>
      <c r="SF2193" s="0"/>
      <c r="SG2193" s="0"/>
      <c r="SH2193" s="0"/>
      <c r="SI2193" s="0"/>
      <c r="SJ2193" s="0"/>
      <c r="SK2193" s="0"/>
      <c r="SL2193" s="0"/>
      <c r="SM2193" s="0"/>
      <c r="SN2193" s="0"/>
      <c r="SO2193" s="0"/>
      <c r="SP2193" s="0"/>
      <c r="SQ2193" s="0"/>
      <c r="SR2193" s="0"/>
      <c r="SS2193" s="0"/>
      <c r="ST2193" s="0"/>
      <c r="SU2193" s="0"/>
      <c r="SV2193" s="0"/>
      <c r="SW2193" s="0"/>
      <c r="SX2193" s="0"/>
      <c r="SY2193" s="0"/>
      <c r="SZ2193" s="0"/>
      <c r="TA2193" s="0"/>
      <c r="TB2193" s="0"/>
      <c r="TC2193" s="0"/>
      <c r="TD2193" s="0"/>
      <c r="TE2193" s="0"/>
      <c r="TF2193" s="0"/>
      <c r="TG2193" s="0"/>
      <c r="TH2193" s="0"/>
      <c r="TI2193" s="0"/>
      <c r="TJ2193" s="0"/>
      <c r="TK2193" s="0"/>
      <c r="TL2193" s="0"/>
      <c r="TM2193" s="0"/>
      <c r="TN2193" s="0"/>
      <c r="TO2193" s="0"/>
      <c r="TP2193" s="0"/>
      <c r="TQ2193" s="0"/>
      <c r="TR2193" s="0"/>
      <c r="TS2193" s="0"/>
      <c r="TT2193" s="0"/>
      <c r="TU2193" s="0"/>
      <c r="TV2193" s="0"/>
      <c r="TW2193" s="0"/>
      <c r="TX2193" s="0"/>
      <c r="TY2193" s="0"/>
      <c r="TZ2193" s="0"/>
      <c r="UA2193" s="0"/>
      <c r="UB2193" s="0"/>
      <c r="UC2193" s="0"/>
      <c r="UD2193" s="0"/>
      <c r="UE2193" s="0"/>
      <c r="UF2193" s="0"/>
      <c r="UG2193" s="0"/>
      <c r="UH2193" s="0"/>
      <c r="UI2193" s="0"/>
      <c r="UJ2193" s="0"/>
      <c r="UK2193" s="0"/>
      <c r="UL2193" s="0"/>
      <c r="UM2193" s="0"/>
      <c r="UN2193" s="0"/>
      <c r="UO2193" s="0"/>
      <c r="UP2193" s="0"/>
      <c r="UQ2193" s="0"/>
      <c r="UR2193" s="0"/>
      <c r="US2193" s="0"/>
      <c r="UT2193" s="0"/>
      <c r="UU2193" s="0"/>
      <c r="UV2193" s="0"/>
      <c r="UW2193" s="0"/>
      <c r="UX2193" s="0"/>
      <c r="UY2193" s="0"/>
      <c r="UZ2193" s="0"/>
      <c r="VA2193" s="0"/>
      <c r="VB2193" s="0"/>
      <c r="VC2193" s="0"/>
      <c r="VD2193" s="0"/>
      <c r="VE2193" s="0"/>
      <c r="VF2193" s="0"/>
      <c r="VG2193" s="0"/>
      <c r="VH2193" s="0"/>
      <c r="VI2193" s="0"/>
      <c r="VJ2193" s="0"/>
      <c r="VK2193" s="0"/>
      <c r="VL2193" s="0"/>
      <c r="VM2193" s="0"/>
      <c r="VN2193" s="0"/>
      <c r="VO2193" s="0"/>
      <c r="VP2193" s="0"/>
      <c r="VQ2193" s="0"/>
      <c r="VR2193" s="0"/>
      <c r="VS2193" s="0"/>
      <c r="VT2193" s="0"/>
      <c r="VU2193" s="0"/>
      <c r="VV2193" s="0"/>
      <c r="VW2193" s="0"/>
      <c r="VX2193" s="0"/>
      <c r="VY2193" s="0"/>
      <c r="VZ2193" s="0"/>
      <c r="WA2193" s="0"/>
      <c r="WB2193" s="0"/>
      <c r="WC2193" s="0"/>
      <c r="WD2193" s="0"/>
      <c r="WE2193" s="0"/>
      <c r="WF2193" s="0"/>
      <c r="WG2193" s="0"/>
      <c r="WH2193" s="0"/>
      <c r="WI2193" s="0"/>
      <c r="WJ2193" s="0"/>
      <c r="WK2193" s="0"/>
      <c r="WL2193" s="0"/>
      <c r="WM2193" s="0"/>
      <c r="WN2193" s="0"/>
      <c r="WO2193" s="0"/>
      <c r="WP2193" s="0"/>
      <c r="WQ2193" s="0"/>
      <c r="WR2193" s="0"/>
      <c r="WS2193" s="0"/>
      <c r="WT2193" s="0"/>
      <c r="WU2193" s="0"/>
      <c r="WV2193" s="0"/>
      <c r="WW2193" s="0"/>
      <c r="WX2193" s="0"/>
      <c r="WY2193" s="0"/>
      <c r="WZ2193" s="0"/>
      <c r="XA2193" s="0"/>
      <c r="XB2193" s="0"/>
      <c r="XC2193" s="0"/>
      <c r="XD2193" s="0"/>
      <c r="XE2193" s="0"/>
      <c r="XF2193" s="0"/>
      <c r="XG2193" s="0"/>
      <c r="XH2193" s="0"/>
      <c r="XI2193" s="0"/>
      <c r="XJ2193" s="0"/>
      <c r="XK2193" s="0"/>
      <c r="XL2193" s="0"/>
      <c r="XM2193" s="0"/>
      <c r="XN2193" s="0"/>
      <c r="XO2193" s="0"/>
      <c r="XP2193" s="0"/>
      <c r="XQ2193" s="0"/>
      <c r="XR2193" s="0"/>
      <c r="XS2193" s="0"/>
      <c r="XT2193" s="0"/>
      <c r="XU2193" s="0"/>
      <c r="XV2193" s="0"/>
      <c r="XW2193" s="0"/>
      <c r="XX2193" s="0"/>
      <c r="XY2193" s="0"/>
      <c r="XZ2193" s="0"/>
      <c r="YA2193" s="0"/>
      <c r="YB2193" s="0"/>
      <c r="YC2193" s="0"/>
      <c r="YD2193" s="0"/>
      <c r="YE2193" s="0"/>
      <c r="YF2193" s="0"/>
      <c r="YG2193" s="0"/>
      <c r="YH2193" s="0"/>
      <c r="YI2193" s="0"/>
      <c r="YJ2193" s="0"/>
      <c r="YK2193" s="0"/>
      <c r="YL2193" s="0"/>
      <c r="YM2193" s="0"/>
      <c r="YN2193" s="0"/>
      <c r="YO2193" s="0"/>
      <c r="YP2193" s="0"/>
      <c r="YQ2193" s="0"/>
      <c r="YR2193" s="0"/>
      <c r="YS2193" s="0"/>
      <c r="YT2193" s="0"/>
      <c r="YU2193" s="0"/>
      <c r="YV2193" s="0"/>
      <c r="YW2193" s="0"/>
      <c r="YX2193" s="0"/>
      <c r="YY2193" s="0"/>
      <c r="YZ2193" s="0"/>
      <c r="ZA2193" s="0"/>
      <c r="ZB2193" s="0"/>
      <c r="ZC2193" s="0"/>
      <c r="ZD2193" s="0"/>
      <c r="ZE2193" s="0"/>
      <c r="ZF2193" s="0"/>
      <c r="ZG2193" s="0"/>
      <c r="ZH2193" s="0"/>
      <c r="ZI2193" s="0"/>
      <c r="ZJ2193" s="0"/>
      <c r="ZK2193" s="0"/>
      <c r="ZL2193" s="0"/>
      <c r="ZM2193" s="0"/>
      <c r="ZN2193" s="0"/>
      <c r="ZO2193" s="0"/>
      <c r="ZP2193" s="0"/>
      <c r="ZQ2193" s="0"/>
      <c r="ZR2193" s="0"/>
      <c r="ZS2193" s="0"/>
      <c r="ZT2193" s="0"/>
      <c r="ZU2193" s="0"/>
      <c r="ZV2193" s="0"/>
      <c r="ZW2193" s="0"/>
      <c r="ZX2193" s="0"/>
      <c r="ZY2193" s="0"/>
      <c r="ZZ2193" s="0"/>
      <c r="AAA2193" s="0"/>
      <c r="AAB2193" s="0"/>
      <c r="AAC2193" s="0"/>
      <c r="AAD2193" s="0"/>
      <c r="AAE2193" s="0"/>
      <c r="AAF2193" s="0"/>
      <c r="AAG2193" s="0"/>
      <c r="AAH2193" s="0"/>
      <c r="AAI2193" s="0"/>
      <c r="AAJ2193" s="0"/>
      <c r="AAK2193" s="0"/>
      <c r="AAL2193" s="0"/>
      <c r="AAM2193" s="0"/>
      <c r="AAN2193" s="0"/>
      <c r="AAO2193" s="0"/>
      <c r="AAP2193" s="0"/>
      <c r="AAQ2193" s="0"/>
      <c r="AAR2193" s="0"/>
      <c r="AAS2193" s="0"/>
      <c r="AAT2193" s="0"/>
      <c r="AAU2193" s="0"/>
      <c r="AAV2193" s="0"/>
      <c r="AAW2193" s="0"/>
      <c r="AAX2193" s="0"/>
      <c r="AAY2193" s="0"/>
      <c r="AAZ2193" s="0"/>
      <c r="ABA2193" s="0"/>
      <c r="ABB2193" s="0"/>
      <c r="ABC2193" s="0"/>
      <c r="ABD2193" s="0"/>
      <c r="ABE2193" s="0"/>
      <c r="ABF2193" s="0"/>
      <c r="ABG2193" s="0"/>
      <c r="ABH2193" s="0"/>
      <c r="ABI2193" s="0"/>
      <c r="ABJ2193" s="0"/>
      <c r="ABK2193" s="0"/>
      <c r="ABL2193" s="0"/>
      <c r="ABM2193" s="0"/>
      <c r="ABN2193" s="0"/>
      <c r="ABO2193" s="0"/>
      <c r="ABP2193" s="0"/>
      <c r="ABQ2193" s="0"/>
      <c r="ABR2193" s="0"/>
      <c r="ABS2193" s="0"/>
      <c r="ABT2193" s="0"/>
      <c r="ABU2193" s="0"/>
      <c r="ABV2193" s="0"/>
      <c r="ABW2193" s="0"/>
      <c r="ABX2193" s="0"/>
      <c r="ABY2193" s="0"/>
      <c r="ABZ2193" s="0"/>
      <c r="ACA2193" s="0"/>
      <c r="ACB2193" s="0"/>
      <c r="ACC2193" s="0"/>
      <c r="ACD2193" s="0"/>
      <c r="ACE2193" s="0"/>
      <c r="ACF2193" s="0"/>
      <c r="ACG2193" s="0"/>
      <c r="ACH2193" s="0"/>
      <c r="ACI2193" s="0"/>
      <c r="ACJ2193" s="0"/>
      <c r="ACK2193" s="0"/>
      <c r="ACL2193" s="0"/>
      <c r="ACM2193" s="0"/>
      <c r="ACN2193" s="0"/>
      <c r="ACO2193" s="0"/>
      <c r="ACP2193" s="0"/>
      <c r="ACQ2193" s="0"/>
      <c r="ACR2193" s="0"/>
      <c r="ACS2193" s="0"/>
      <c r="ACT2193" s="0"/>
      <c r="ACU2193" s="0"/>
      <c r="ACV2193" s="0"/>
      <c r="ACW2193" s="0"/>
      <c r="ACX2193" s="0"/>
      <c r="ACY2193" s="0"/>
      <c r="ACZ2193" s="0"/>
      <c r="ADA2193" s="0"/>
      <c r="ADB2193" s="0"/>
      <c r="ADC2193" s="0"/>
      <c r="ADD2193" s="0"/>
      <c r="ADE2193" s="0"/>
      <c r="ADF2193" s="0"/>
      <c r="ADG2193" s="0"/>
      <c r="ADH2193" s="0"/>
      <c r="ADI2193" s="0"/>
      <c r="ADJ2193" s="0"/>
      <c r="ADK2193" s="0"/>
      <c r="ADL2193" s="0"/>
      <c r="ADM2193" s="0"/>
      <c r="ADN2193" s="0"/>
      <c r="ADO2193" s="0"/>
      <c r="ADP2193" s="0"/>
      <c r="ADQ2193" s="0"/>
      <c r="ADR2193" s="0"/>
      <c r="ADS2193" s="0"/>
      <c r="ADT2193" s="0"/>
      <c r="ADU2193" s="0"/>
      <c r="ADV2193" s="0"/>
      <c r="ADW2193" s="0"/>
      <c r="ADX2193" s="0"/>
      <c r="ADY2193" s="0"/>
      <c r="ADZ2193" s="0"/>
      <c r="AEA2193" s="0"/>
      <c r="AEB2193" s="0"/>
      <c r="AEC2193" s="0"/>
      <c r="AED2193" s="0"/>
      <c r="AEE2193" s="0"/>
      <c r="AEF2193" s="0"/>
      <c r="AEG2193" s="0"/>
      <c r="AEH2193" s="0"/>
      <c r="AEI2193" s="0"/>
      <c r="AEJ2193" s="0"/>
      <c r="AEK2193" s="0"/>
      <c r="AEL2193" s="0"/>
      <c r="AEM2193" s="0"/>
      <c r="AEN2193" s="0"/>
      <c r="AEO2193" s="0"/>
      <c r="AEP2193" s="0"/>
      <c r="AEQ2193" s="0"/>
      <c r="AER2193" s="0"/>
      <c r="AES2193" s="0"/>
      <c r="AET2193" s="0"/>
      <c r="AEU2193" s="0"/>
      <c r="AEV2193" s="0"/>
      <c r="AEW2193" s="0"/>
      <c r="AEX2193" s="0"/>
      <c r="AEY2193" s="0"/>
      <c r="AEZ2193" s="0"/>
      <c r="AFA2193" s="0"/>
      <c r="AFB2193" s="0"/>
      <c r="AFC2193" s="0"/>
      <c r="AFD2193" s="0"/>
      <c r="AFE2193" s="0"/>
      <c r="AFF2193" s="0"/>
      <c r="AFG2193" s="0"/>
      <c r="AFH2193" s="0"/>
      <c r="AFI2193" s="0"/>
      <c r="AFJ2193" s="0"/>
      <c r="AFK2193" s="0"/>
      <c r="AFL2193" s="0"/>
      <c r="AFM2193" s="0"/>
      <c r="AFN2193" s="0"/>
      <c r="AFO2193" s="0"/>
      <c r="AFP2193" s="0"/>
      <c r="AFQ2193" s="0"/>
      <c r="AFR2193" s="0"/>
      <c r="AFS2193" s="0"/>
      <c r="AFT2193" s="0"/>
      <c r="AFU2193" s="0"/>
      <c r="AFV2193" s="0"/>
      <c r="AFW2193" s="0"/>
      <c r="AFX2193" s="0"/>
      <c r="AFY2193" s="0"/>
      <c r="AFZ2193" s="0"/>
      <c r="AGA2193" s="0"/>
      <c r="AGB2193" s="0"/>
      <c r="AGC2193" s="0"/>
      <c r="AGD2193" s="0"/>
      <c r="AGE2193" s="0"/>
      <c r="AGF2193" s="0"/>
      <c r="AGG2193" s="0"/>
      <c r="AGH2193" s="0"/>
      <c r="AGI2193" s="0"/>
      <c r="AGJ2193" s="0"/>
      <c r="AGK2193" s="0"/>
      <c r="AGL2193" s="0"/>
      <c r="AGM2193" s="0"/>
      <c r="AGN2193" s="0"/>
      <c r="AGO2193" s="0"/>
      <c r="AGP2193" s="0"/>
      <c r="AGQ2193" s="0"/>
      <c r="AGR2193" s="0"/>
      <c r="AGS2193" s="0"/>
      <c r="AGT2193" s="0"/>
      <c r="AGU2193" s="0"/>
      <c r="AGV2193" s="0"/>
      <c r="AGW2193" s="0"/>
      <c r="AGX2193" s="0"/>
      <c r="AGY2193" s="0"/>
      <c r="AGZ2193" s="0"/>
      <c r="AHA2193" s="0"/>
      <c r="AHB2193" s="0"/>
      <c r="AHC2193" s="0"/>
      <c r="AHD2193" s="0"/>
      <c r="AHE2193" s="0"/>
      <c r="AHF2193" s="0"/>
      <c r="AHG2193" s="0"/>
      <c r="AHH2193" s="0"/>
      <c r="AHI2193" s="0"/>
      <c r="AHJ2193" s="0"/>
      <c r="AHK2193" s="0"/>
      <c r="AHL2193" s="0"/>
      <c r="AHM2193" s="0"/>
      <c r="AHN2193" s="0"/>
      <c r="AHO2193" s="0"/>
      <c r="AHP2193" s="0"/>
      <c r="AHQ2193" s="0"/>
      <c r="AHR2193" s="0"/>
      <c r="AHS2193" s="0"/>
      <c r="AHT2193" s="0"/>
      <c r="AHU2193" s="0"/>
      <c r="AHV2193" s="0"/>
      <c r="AHW2193" s="0"/>
      <c r="AHX2193" s="0"/>
      <c r="AHY2193" s="0"/>
      <c r="AHZ2193" s="0"/>
      <c r="AIA2193" s="0"/>
      <c r="AIB2193" s="0"/>
      <c r="AIC2193" s="0"/>
      <c r="AID2193" s="0"/>
      <c r="AIE2193" s="0"/>
      <c r="AIF2193" s="0"/>
      <c r="AIG2193" s="0"/>
      <c r="AIH2193" s="0"/>
      <c r="AII2193" s="0"/>
      <c r="AIJ2193" s="0"/>
      <c r="AIK2193" s="0"/>
      <c r="AIL2193" s="0"/>
      <c r="AIM2193" s="0"/>
      <c r="AIN2193" s="0"/>
      <c r="AIO2193" s="0"/>
      <c r="AIP2193" s="0"/>
      <c r="AIQ2193" s="0"/>
      <c r="AIR2193" s="0"/>
      <c r="AIS2193" s="0"/>
      <c r="AIT2193" s="0"/>
      <c r="AIU2193" s="0"/>
      <c r="AIV2193" s="0"/>
      <c r="AIW2193" s="0"/>
      <c r="AIX2193" s="0"/>
      <c r="AIY2193" s="0"/>
      <c r="AIZ2193" s="0"/>
      <c r="AJA2193" s="0"/>
      <c r="AJB2193" s="0"/>
      <c r="AJC2193" s="0"/>
      <c r="AJD2193" s="0"/>
      <c r="AJE2193" s="0"/>
      <c r="AJF2193" s="0"/>
      <c r="AJG2193" s="0"/>
      <c r="AJH2193" s="0"/>
      <c r="AJI2193" s="0"/>
      <c r="AJJ2193" s="0"/>
      <c r="AJK2193" s="0"/>
      <c r="AJL2193" s="0"/>
      <c r="AJM2193" s="0"/>
      <c r="AJN2193" s="0"/>
      <c r="AJO2193" s="0"/>
      <c r="AJP2193" s="0"/>
      <c r="AJQ2193" s="0"/>
      <c r="AJR2193" s="0"/>
      <c r="AJS2193" s="0"/>
      <c r="AJT2193" s="0"/>
      <c r="AJU2193" s="0"/>
      <c r="AJV2193" s="0"/>
      <c r="AJW2193" s="0"/>
      <c r="AJX2193" s="0"/>
      <c r="AJY2193" s="0"/>
      <c r="AJZ2193" s="0"/>
      <c r="AKA2193" s="0"/>
      <c r="AKB2193" s="0"/>
      <c r="AKC2193" s="0"/>
      <c r="AKD2193" s="0"/>
      <c r="AKE2193" s="0"/>
      <c r="AKF2193" s="0"/>
      <c r="AKG2193" s="0"/>
      <c r="AKH2193" s="0"/>
      <c r="AKI2193" s="0"/>
      <c r="AKJ2193" s="0"/>
      <c r="AKK2193" s="0"/>
      <c r="AKL2193" s="0"/>
      <c r="AKM2193" s="0"/>
      <c r="AKN2193" s="0"/>
      <c r="AKO2193" s="0"/>
      <c r="AKP2193" s="0"/>
      <c r="AKQ2193" s="0"/>
      <c r="AKR2193" s="0"/>
      <c r="AKS2193" s="0"/>
      <c r="AKT2193" s="0"/>
      <c r="AKU2193" s="0"/>
      <c r="AKV2193" s="0"/>
      <c r="AKW2193" s="0"/>
      <c r="AKX2193" s="0"/>
      <c r="AKY2193" s="0"/>
      <c r="AKZ2193" s="0"/>
      <c r="ALA2193" s="0"/>
      <c r="ALB2193" s="0"/>
      <c r="ALC2193" s="0"/>
      <c r="ALD2193" s="0"/>
      <c r="ALE2193" s="0"/>
      <c r="ALF2193" s="0"/>
      <c r="ALG2193" s="0"/>
      <c r="ALH2193" s="0"/>
      <c r="ALI2193" s="0"/>
      <c r="ALJ2193" s="0"/>
      <c r="ALK2193" s="0"/>
      <c r="ALL2193" s="0"/>
      <c r="ALM2193" s="0"/>
      <c r="ALN2193" s="0"/>
      <c r="ALO2193" s="0"/>
      <c r="ALP2193" s="0"/>
      <c r="ALQ2193" s="0"/>
      <c r="ALR2193" s="0"/>
      <c r="ALS2193" s="0"/>
      <c r="ALT2193" s="0"/>
      <c r="ALU2193" s="0"/>
      <c r="ALV2193" s="0"/>
      <c r="ALW2193" s="0"/>
      <c r="ALX2193" s="0"/>
      <c r="ALY2193" s="0"/>
      <c r="ALZ2193" s="0"/>
      <c r="AMA2193" s="0"/>
      <c r="AMB2193" s="0"/>
      <c r="AMC2193" s="0"/>
      <c r="AMD2193" s="0"/>
      <c r="AME2193" s="0"/>
      <c r="AMF2193" s="0"/>
      <c r="AMG2193" s="0"/>
      <c r="AMH2193" s="0"/>
      <c r="AMI2193" s="0"/>
      <c r="AMJ2193" s="0"/>
    </row>
    <row r="2194" customFormat="false" ht="13.8" hidden="false" customHeight="false" outlineLevel="0" collapsed="false">
      <c r="A2194" s="42"/>
      <c r="B2194" s="43"/>
      <c r="C2194" s="43"/>
      <c r="D2194" s="43"/>
      <c r="E2194" s="43"/>
      <c r="F2194" s="42"/>
      <c r="G2194" s="0"/>
      <c r="H2194" s="0"/>
      <c r="I2194" s="0"/>
      <c r="J2194" s="0"/>
      <c r="K2194" s="0"/>
      <c r="L2194" s="0"/>
      <c r="M2194" s="0"/>
      <c r="N2194" s="0"/>
      <c r="O2194" s="0"/>
      <c r="P2194" s="0"/>
      <c r="Q2194" s="0"/>
      <c r="R2194" s="0"/>
      <c r="S2194" s="0"/>
      <c r="T2194" s="0"/>
      <c r="U2194" s="0"/>
      <c r="V2194" s="0"/>
      <c r="W2194" s="0"/>
      <c r="X2194" s="0"/>
      <c r="Y2194" s="0"/>
      <c r="Z2194" s="0"/>
      <c r="AA2194" s="0"/>
      <c r="AB2194" s="0"/>
      <c r="AC2194" s="0"/>
      <c r="AD2194" s="0"/>
      <c r="AE2194" s="0"/>
      <c r="AF2194" s="0"/>
      <c r="AG2194" s="0"/>
      <c r="AH2194" s="0"/>
      <c r="AI2194" s="0"/>
      <c r="AJ2194" s="0"/>
      <c r="AK2194" s="0"/>
      <c r="AL2194" s="0"/>
      <c r="AM2194" s="0"/>
      <c r="AN2194" s="0"/>
      <c r="AO2194" s="0"/>
      <c r="AP2194" s="0"/>
      <c r="AQ2194" s="0"/>
      <c r="AR2194" s="0"/>
      <c r="AS2194" s="0"/>
      <c r="AT2194" s="0"/>
      <c r="AU2194" s="0"/>
      <c r="AV2194" s="0"/>
      <c r="AW2194" s="0"/>
      <c r="AX2194" s="0"/>
      <c r="AY2194" s="0"/>
      <c r="AZ2194" s="0"/>
      <c r="BA2194" s="0"/>
      <c r="BB2194" s="0"/>
      <c r="BC2194" s="0"/>
      <c r="BD2194" s="0"/>
      <c r="BE2194" s="0"/>
      <c r="BF2194" s="0"/>
      <c r="BG2194" s="0"/>
      <c r="BH2194" s="0"/>
      <c r="BI2194" s="0"/>
      <c r="BJ2194" s="0"/>
      <c r="BK2194" s="0"/>
      <c r="BL2194" s="0"/>
      <c r="BM2194" s="0"/>
      <c r="BN2194" s="0"/>
      <c r="BO2194" s="0"/>
      <c r="BP2194" s="0"/>
      <c r="BQ2194" s="0"/>
      <c r="BR2194" s="0"/>
      <c r="BS2194" s="0"/>
      <c r="BT2194" s="0"/>
      <c r="BU2194" s="0"/>
      <c r="BV2194" s="0"/>
      <c r="BW2194" s="0"/>
      <c r="BX2194" s="0"/>
      <c r="BY2194" s="0"/>
      <c r="BZ2194" s="0"/>
      <c r="CA2194" s="0"/>
      <c r="CB2194" s="0"/>
      <c r="CC2194" s="0"/>
      <c r="CD2194" s="0"/>
      <c r="CE2194" s="0"/>
      <c r="CF2194" s="0"/>
      <c r="CG2194" s="0"/>
      <c r="CH2194" s="0"/>
      <c r="CI2194" s="0"/>
      <c r="CJ2194" s="0"/>
      <c r="CK2194" s="0"/>
      <c r="CL2194" s="0"/>
      <c r="CM2194" s="0"/>
      <c r="CN2194" s="0"/>
      <c r="CO2194" s="0"/>
      <c r="CP2194" s="0"/>
      <c r="CQ2194" s="0"/>
      <c r="CR2194" s="0"/>
      <c r="CS2194" s="0"/>
      <c r="CT2194" s="0"/>
      <c r="CU2194" s="0"/>
      <c r="CV2194" s="0"/>
      <c r="CW2194" s="0"/>
      <c r="CX2194" s="0"/>
      <c r="CY2194" s="0"/>
      <c r="CZ2194" s="0"/>
      <c r="DA2194" s="0"/>
      <c r="DB2194" s="0"/>
      <c r="DC2194" s="0"/>
      <c r="DD2194" s="0"/>
      <c r="DE2194" s="0"/>
      <c r="DF2194" s="0"/>
      <c r="DG2194" s="0"/>
      <c r="DH2194" s="0"/>
      <c r="DI2194" s="0"/>
      <c r="DJ2194" s="0"/>
      <c r="DK2194" s="0"/>
      <c r="DL2194" s="0"/>
      <c r="DM2194" s="0"/>
      <c r="DN2194" s="0"/>
      <c r="DO2194" s="0"/>
      <c r="DP2194" s="0"/>
      <c r="DQ2194" s="0"/>
      <c r="DR2194" s="0"/>
      <c r="DS2194" s="0"/>
      <c r="DT2194" s="0"/>
      <c r="DU2194" s="0"/>
      <c r="DV2194" s="0"/>
      <c r="DW2194" s="0"/>
      <c r="DX2194" s="0"/>
      <c r="DY2194" s="0"/>
      <c r="DZ2194" s="0"/>
      <c r="EA2194" s="0"/>
      <c r="EB2194" s="0"/>
      <c r="EC2194" s="0"/>
      <c r="ED2194" s="0"/>
      <c r="EE2194" s="0"/>
      <c r="EF2194" s="0"/>
      <c r="EG2194" s="0"/>
      <c r="EH2194" s="0"/>
      <c r="EI2194" s="0"/>
      <c r="EJ2194" s="0"/>
      <c r="EK2194" s="0"/>
      <c r="EL2194" s="0"/>
      <c r="EM2194" s="0"/>
      <c r="EN2194" s="0"/>
      <c r="EO2194" s="0"/>
      <c r="EP2194" s="0"/>
      <c r="EQ2194" s="0"/>
      <c r="ER2194" s="0"/>
      <c r="ES2194" s="0"/>
      <c r="ET2194" s="0"/>
      <c r="EU2194" s="0"/>
      <c r="EV2194" s="0"/>
      <c r="EW2194" s="0"/>
      <c r="EX2194" s="0"/>
      <c r="EY2194" s="0"/>
      <c r="EZ2194" s="0"/>
      <c r="FA2194" s="0"/>
      <c r="FB2194" s="0"/>
      <c r="FC2194" s="0"/>
      <c r="FD2194" s="0"/>
      <c r="FE2194" s="0"/>
      <c r="FF2194" s="0"/>
      <c r="FG2194" s="0"/>
      <c r="FH2194" s="0"/>
      <c r="FI2194" s="0"/>
      <c r="FJ2194" s="0"/>
      <c r="FK2194" s="0"/>
      <c r="FL2194" s="0"/>
      <c r="FM2194" s="0"/>
      <c r="FN2194" s="0"/>
      <c r="FO2194" s="0"/>
      <c r="FP2194" s="0"/>
      <c r="FQ2194" s="0"/>
      <c r="FR2194" s="0"/>
      <c r="FS2194" s="0"/>
      <c r="FT2194" s="0"/>
      <c r="FU2194" s="0"/>
      <c r="FV2194" s="0"/>
      <c r="FW2194" s="0"/>
      <c r="FX2194" s="0"/>
      <c r="FY2194" s="0"/>
      <c r="FZ2194" s="0"/>
      <c r="GA2194" s="0"/>
      <c r="GB2194" s="0"/>
      <c r="GC2194" s="0"/>
      <c r="GD2194" s="0"/>
      <c r="GE2194" s="0"/>
      <c r="GF2194" s="0"/>
      <c r="GG2194" s="0"/>
      <c r="GH2194" s="0"/>
      <c r="GI2194" s="0"/>
      <c r="GJ2194" s="0"/>
      <c r="GK2194" s="0"/>
      <c r="GL2194" s="0"/>
      <c r="GM2194" s="0"/>
      <c r="GN2194" s="0"/>
      <c r="GO2194" s="0"/>
      <c r="GP2194" s="0"/>
      <c r="GQ2194" s="0"/>
      <c r="GR2194" s="0"/>
      <c r="GS2194" s="0"/>
      <c r="GT2194" s="0"/>
      <c r="GU2194" s="0"/>
      <c r="GV2194" s="0"/>
      <c r="GW2194" s="0"/>
      <c r="GX2194" s="0"/>
      <c r="GY2194" s="0"/>
      <c r="GZ2194" s="0"/>
      <c r="HA2194" s="0"/>
      <c r="HB2194" s="0"/>
      <c r="HC2194" s="0"/>
      <c r="HD2194" s="0"/>
      <c r="HE2194" s="0"/>
      <c r="HF2194" s="0"/>
      <c r="HG2194" s="0"/>
      <c r="HH2194" s="0"/>
      <c r="HI2194" s="0"/>
      <c r="HJ2194" s="0"/>
      <c r="HK2194" s="0"/>
      <c r="HL2194" s="0"/>
      <c r="HM2194" s="0"/>
      <c r="HN2194" s="0"/>
      <c r="HO2194" s="0"/>
      <c r="HP2194" s="0"/>
      <c r="HQ2194" s="0"/>
      <c r="HR2194" s="0"/>
      <c r="HS2194" s="0"/>
      <c r="HT2194" s="0"/>
      <c r="HU2194" s="0"/>
      <c r="HV2194" s="0"/>
      <c r="HW2194" s="0"/>
      <c r="HX2194" s="0"/>
      <c r="HY2194" s="0"/>
      <c r="HZ2194" s="0"/>
      <c r="IA2194" s="0"/>
      <c r="IB2194" s="0"/>
      <c r="IC2194" s="0"/>
      <c r="ID2194" s="0"/>
      <c r="IE2194" s="0"/>
      <c r="IF2194" s="0"/>
      <c r="IG2194" s="0"/>
      <c r="IH2194" s="0"/>
      <c r="II2194" s="0"/>
      <c r="IJ2194" s="0"/>
      <c r="IK2194" s="0"/>
      <c r="IL2194" s="0"/>
      <c r="IM2194" s="0"/>
      <c r="IN2194" s="0"/>
      <c r="IO2194" s="0"/>
      <c r="IP2194" s="0"/>
      <c r="IQ2194" s="0"/>
      <c r="IR2194" s="0"/>
      <c r="IS2194" s="0"/>
      <c r="IT2194" s="0"/>
      <c r="IU2194" s="0"/>
      <c r="IV2194" s="0"/>
      <c r="IW2194" s="0"/>
      <c r="IX2194" s="0"/>
      <c r="IY2194" s="0"/>
      <c r="IZ2194" s="0"/>
      <c r="JA2194" s="0"/>
      <c r="JB2194" s="0"/>
      <c r="JC2194" s="0"/>
      <c r="JD2194" s="0"/>
      <c r="JE2194" s="0"/>
      <c r="JF2194" s="0"/>
      <c r="JG2194" s="0"/>
      <c r="JH2194" s="0"/>
      <c r="JI2194" s="0"/>
      <c r="JJ2194" s="0"/>
      <c r="JK2194" s="0"/>
      <c r="JL2194" s="0"/>
      <c r="JM2194" s="0"/>
      <c r="JN2194" s="0"/>
      <c r="JO2194" s="0"/>
      <c r="JP2194" s="0"/>
      <c r="JQ2194" s="0"/>
      <c r="JR2194" s="0"/>
      <c r="JS2194" s="0"/>
      <c r="JT2194" s="0"/>
      <c r="JU2194" s="0"/>
      <c r="JV2194" s="0"/>
      <c r="JW2194" s="0"/>
      <c r="JX2194" s="0"/>
      <c r="JY2194" s="0"/>
      <c r="JZ2194" s="0"/>
      <c r="KA2194" s="0"/>
      <c r="KB2194" s="0"/>
      <c r="KC2194" s="0"/>
      <c r="KD2194" s="0"/>
      <c r="KE2194" s="0"/>
      <c r="KF2194" s="0"/>
      <c r="KG2194" s="0"/>
      <c r="KH2194" s="0"/>
      <c r="KI2194" s="0"/>
      <c r="KJ2194" s="0"/>
      <c r="KK2194" s="0"/>
      <c r="KL2194" s="0"/>
      <c r="KM2194" s="0"/>
      <c r="KN2194" s="0"/>
      <c r="KO2194" s="0"/>
      <c r="KP2194" s="0"/>
      <c r="KQ2194" s="0"/>
      <c r="KR2194" s="0"/>
      <c r="KS2194" s="0"/>
      <c r="KT2194" s="0"/>
      <c r="KU2194" s="0"/>
      <c r="KV2194" s="0"/>
      <c r="KW2194" s="0"/>
      <c r="KX2194" s="0"/>
      <c r="KY2194" s="0"/>
      <c r="KZ2194" s="0"/>
      <c r="LA2194" s="0"/>
      <c r="LB2194" s="0"/>
      <c r="LC2194" s="0"/>
      <c r="LD2194" s="0"/>
      <c r="LE2194" s="0"/>
      <c r="LF2194" s="0"/>
      <c r="LG2194" s="0"/>
      <c r="LH2194" s="0"/>
      <c r="LI2194" s="0"/>
      <c r="LJ2194" s="0"/>
      <c r="LK2194" s="0"/>
      <c r="LL2194" s="0"/>
      <c r="LM2194" s="0"/>
      <c r="LN2194" s="0"/>
      <c r="LO2194" s="0"/>
      <c r="LP2194" s="0"/>
      <c r="LQ2194" s="0"/>
      <c r="LR2194" s="0"/>
      <c r="LS2194" s="0"/>
      <c r="LT2194" s="0"/>
      <c r="LU2194" s="0"/>
      <c r="LV2194" s="0"/>
      <c r="LW2194" s="0"/>
      <c r="LX2194" s="0"/>
      <c r="LY2194" s="0"/>
      <c r="LZ2194" s="0"/>
      <c r="MA2194" s="0"/>
      <c r="MB2194" s="0"/>
      <c r="MC2194" s="0"/>
      <c r="MD2194" s="0"/>
      <c r="ME2194" s="0"/>
      <c r="MF2194" s="0"/>
      <c r="MG2194" s="0"/>
      <c r="MH2194" s="0"/>
      <c r="MI2194" s="0"/>
      <c r="MJ2194" s="0"/>
      <c r="MK2194" s="0"/>
      <c r="ML2194" s="0"/>
      <c r="MM2194" s="0"/>
      <c r="MN2194" s="0"/>
      <c r="MO2194" s="0"/>
      <c r="MP2194" s="0"/>
      <c r="MQ2194" s="0"/>
      <c r="MR2194" s="0"/>
      <c r="MS2194" s="0"/>
      <c r="MT2194" s="0"/>
      <c r="MU2194" s="0"/>
      <c r="MV2194" s="0"/>
      <c r="MW2194" s="0"/>
      <c r="MX2194" s="0"/>
      <c r="MY2194" s="0"/>
      <c r="MZ2194" s="0"/>
      <c r="NA2194" s="0"/>
      <c r="NB2194" s="0"/>
      <c r="NC2194" s="0"/>
      <c r="ND2194" s="0"/>
      <c r="NE2194" s="0"/>
      <c r="NF2194" s="0"/>
      <c r="NG2194" s="0"/>
      <c r="NH2194" s="0"/>
      <c r="NI2194" s="0"/>
      <c r="NJ2194" s="0"/>
      <c r="NK2194" s="0"/>
      <c r="NL2194" s="0"/>
      <c r="NM2194" s="0"/>
      <c r="NN2194" s="0"/>
      <c r="NO2194" s="0"/>
      <c r="NP2194" s="0"/>
      <c r="NQ2194" s="0"/>
      <c r="NR2194" s="0"/>
      <c r="NS2194" s="0"/>
      <c r="NT2194" s="0"/>
      <c r="NU2194" s="0"/>
      <c r="NV2194" s="0"/>
      <c r="NW2194" s="0"/>
      <c r="NX2194" s="0"/>
      <c r="NY2194" s="0"/>
      <c r="NZ2194" s="0"/>
      <c r="OA2194" s="0"/>
      <c r="OB2194" s="0"/>
      <c r="OC2194" s="0"/>
      <c r="OD2194" s="0"/>
      <c r="OE2194" s="0"/>
      <c r="OF2194" s="0"/>
      <c r="OG2194" s="0"/>
      <c r="OH2194" s="0"/>
      <c r="OI2194" s="0"/>
      <c r="OJ2194" s="0"/>
      <c r="OK2194" s="0"/>
      <c r="OL2194" s="0"/>
      <c r="OM2194" s="0"/>
      <c r="ON2194" s="0"/>
      <c r="OO2194" s="0"/>
      <c r="OP2194" s="0"/>
      <c r="OQ2194" s="0"/>
      <c r="OR2194" s="0"/>
      <c r="OS2194" s="0"/>
      <c r="OT2194" s="0"/>
      <c r="OU2194" s="0"/>
      <c r="OV2194" s="0"/>
      <c r="OW2194" s="0"/>
      <c r="OX2194" s="0"/>
      <c r="OY2194" s="0"/>
      <c r="OZ2194" s="0"/>
      <c r="PA2194" s="0"/>
      <c r="PB2194" s="0"/>
      <c r="PC2194" s="0"/>
      <c r="PD2194" s="0"/>
      <c r="PE2194" s="0"/>
      <c r="PF2194" s="0"/>
      <c r="PG2194" s="0"/>
      <c r="PH2194" s="0"/>
      <c r="PI2194" s="0"/>
      <c r="PJ2194" s="0"/>
      <c r="PK2194" s="0"/>
      <c r="PL2194" s="0"/>
      <c r="PM2194" s="0"/>
      <c r="PN2194" s="0"/>
      <c r="PO2194" s="0"/>
      <c r="PP2194" s="0"/>
      <c r="PQ2194" s="0"/>
      <c r="PR2194" s="0"/>
      <c r="PS2194" s="0"/>
      <c r="PT2194" s="0"/>
      <c r="PU2194" s="0"/>
      <c r="PV2194" s="0"/>
      <c r="PW2194" s="0"/>
      <c r="PX2194" s="0"/>
      <c r="PY2194" s="0"/>
      <c r="PZ2194" s="0"/>
      <c r="QA2194" s="0"/>
      <c r="QB2194" s="0"/>
      <c r="QC2194" s="0"/>
      <c r="QD2194" s="0"/>
      <c r="QE2194" s="0"/>
      <c r="QF2194" s="0"/>
      <c r="QG2194" s="0"/>
      <c r="QH2194" s="0"/>
      <c r="QI2194" s="0"/>
      <c r="QJ2194" s="0"/>
      <c r="QK2194" s="0"/>
      <c r="QL2194" s="0"/>
      <c r="QM2194" s="0"/>
      <c r="QN2194" s="0"/>
      <c r="QO2194" s="0"/>
      <c r="QP2194" s="0"/>
      <c r="QQ2194" s="0"/>
      <c r="QR2194" s="0"/>
      <c r="QS2194" s="0"/>
      <c r="QT2194" s="0"/>
      <c r="QU2194" s="0"/>
      <c r="QV2194" s="0"/>
      <c r="QW2194" s="0"/>
      <c r="QX2194" s="0"/>
      <c r="QY2194" s="0"/>
      <c r="QZ2194" s="0"/>
      <c r="RA2194" s="0"/>
      <c r="RB2194" s="0"/>
      <c r="RC2194" s="0"/>
      <c r="RD2194" s="0"/>
      <c r="RE2194" s="0"/>
      <c r="RF2194" s="0"/>
      <c r="RG2194" s="0"/>
      <c r="RH2194" s="0"/>
      <c r="RI2194" s="0"/>
      <c r="RJ2194" s="0"/>
      <c r="RK2194" s="0"/>
      <c r="RL2194" s="0"/>
      <c r="RM2194" s="0"/>
      <c r="RN2194" s="0"/>
      <c r="RO2194" s="0"/>
      <c r="RP2194" s="0"/>
      <c r="RQ2194" s="0"/>
      <c r="RR2194" s="0"/>
      <c r="RS2194" s="0"/>
      <c r="RT2194" s="0"/>
      <c r="RU2194" s="0"/>
      <c r="RV2194" s="0"/>
      <c r="RW2194" s="0"/>
      <c r="RX2194" s="0"/>
      <c r="RY2194" s="0"/>
      <c r="RZ2194" s="0"/>
      <c r="SA2194" s="0"/>
      <c r="SB2194" s="0"/>
      <c r="SC2194" s="0"/>
      <c r="SD2194" s="0"/>
      <c r="SE2194" s="0"/>
      <c r="SF2194" s="0"/>
      <c r="SG2194" s="0"/>
      <c r="SH2194" s="0"/>
      <c r="SI2194" s="0"/>
      <c r="SJ2194" s="0"/>
      <c r="SK2194" s="0"/>
      <c r="SL2194" s="0"/>
      <c r="SM2194" s="0"/>
      <c r="SN2194" s="0"/>
      <c r="SO2194" s="0"/>
      <c r="SP2194" s="0"/>
      <c r="SQ2194" s="0"/>
      <c r="SR2194" s="0"/>
      <c r="SS2194" s="0"/>
      <c r="ST2194" s="0"/>
      <c r="SU2194" s="0"/>
      <c r="SV2194" s="0"/>
      <c r="SW2194" s="0"/>
      <c r="SX2194" s="0"/>
      <c r="SY2194" s="0"/>
      <c r="SZ2194" s="0"/>
      <c r="TA2194" s="0"/>
      <c r="TB2194" s="0"/>
      <c r="TC2194" s="0"/>
      <c r="TD2194" s="0"/>
      <c r="TE2194" s="0"/>
      <c r="TF2194" s="0"/>
      <c r="TG2194" s="0"/>
      <c r="TH2194" s="0"/>
      <c r="TI2194" s="0"/>
      <c r="TJ2194" s="0"/>
      <c r="TK2194" s="0"/>
      <c r="TL2194" s="0"/>
      <c r="TM2194" s="0"/>
      <c r="TN2194" s="0"/>
      <c r="TO2194" s="0"/>
      <c r="TP2194" s="0"/>
      <c r="TQ2194" s="0"/>
      <c r="TR2194" s="0"/>
      <c r="TS2194" s="0"/>
      <c r="TT2194" s="0"/>
      <c r="TU2194" s="0"/>
      <c r="TV2194" s="0"/>
      <c r="TW2194" s="0"/>
      <c r="TX2194" s="0"/>
      <c r="TY2194" s="0"/>
      <c r="TZ2194" s="0"/>
      <c r="UA2194" s="0"/>
      <c r="UB2194" s="0"/>
      <c r="UC2194" s="0"/>
      <c r="UD2194" s="0"/>
      <c r="UE2194" s="0"/>
      <c r="UF2194" s="0"/>
      <c r="UG2194" s="0"/>
      <c r="UH2194" s="0"/>
      <c r="UI2194" s="0"/>
      <c r="UJ2194" s="0"/>
      <c r="UK2194" s="0"/>
      <c r="UL2194" s="0"/>
      <c r="UM2194" s="0"/>
      <c r="UN2194" s="0"/>
      <c r="UO2194" s="0"/>
      <c r="UP2194" s="0"/>
      <c r="UQ2194" s="0"/>
      <c r="UR2194" s="0"/>
      <c r="US2194" s="0"/>
      <c r="UT2194" s="0"/>
      <c r="UU2194" s="0"/>
      <c r="UV2194" s="0"/>
      <c r="UW2194" s="0"/>
      <c r="UX2194" s="0"/>
      <c r="UY2194" s="0"/>
      <c r="UZ2194" s="0"/>
      <c r="VA2194" s="0"/>
      <c r="VB2194" s="0"/>
      <c r="VC2194" s="0"/>
      <c r="VD2194" s="0"/>
      <c r="VE2194" s="0"/>
      <c r="VF2194" s="0"/>
      <c r="VG2194" s="0"/>
      <c r="VH2194" s="0"/>
      <c r="VI2194" s="0"/>
      <c r="VJ2194" s="0"/>
      <c r="VK2194" s="0"/>
      <c r="VL2194" s="0"/>
      <c r="VM2194" s="0"/>
      <c r="VN2194" s="0"/>
      <c r="VO2194" s="0"/>
      <c r="VP2194" s="0"/>
      <c r="VQ2194" s="0"/>
      <c r="VR2194" s="0"/>
      <c r="VS2194" s="0"/>
      <c r="VT2194" s="0"/>
      <c r="VU2194" s="0"/>
      <c r="VV2194" s="0"/>
      <c r="VW2194" s="0"/>
      <c r="VX2194" s="0"/>
      <c r="VY2194" s="0"/>
      <c r="VZ2194" s="0"/>
      <c r="WA2194" s="0"/>
      <c r="WB2194" s="0"/>
      <c r="WC2194" s="0"/>
      <c r="WD2194" s="0"/>
      <c r="WE2194" s="0"/>
      <c r="WF2194" s="0"/>
      <c r="WG2194" s="0"/>
      <c r="WH2194" s="0"/>
      <c r="WI2194" s="0"/>
      <c r="WJ2194" s="0"/>
      <c r="WK2194" s="0"/>
      <c r="WL2194" s="0"/>
      <c r="WM2194" s="0"/>
      <c r="WN2194" s="0"/>
      <c r="WO2194" s="0"/>
      <c r="WP2194" s="0"/>
      <c r="WQ2194" s="0"/>
      <c r="WR2194" s="0"/>
      <c r="WS2194" s="0"/>
      <c r="WT2194" s="0"/>
      <c r="WU2194" s="0"/>
      <c r="WV2194" s="0"/>
      <c r="WW2194" s="0"/>
      <c r="WX2194" s="0"/>
      <c r="WY2194" s="0"/>
      <c r="WZ2194" s="0"/>
      <c r="XA2194" s="0"/>
      <c r="XB2194" s="0"/>
      <c r="XC2194" s="0"/>
      <c r="XD2194" s="0"/>
      <c r="XE2194" s="0"/>
      <c r="XF2194" s="0"/>
      <c r="XG2194" s="0"/>
      <c r="XH2194" s="0"/>
      <c r="XI2194" s="0"/>
      <c r="XJ2194" s="0"/>
      <c r="XK2194" s="0"/>
      <c r="XL2194" s="0"/>
      <c r="XM2194" s="0"/>
      <c r="XN2194" s="0"/>
      <c r="XO2194" s="0"/>
      <c r="XP2194" s="0"/>
      <c r="XQ2194" s="0"/>
      <c r="XR2194" s="0"/>
      <c r="XS2194" s="0"/>
      <c r="XT2194" s="0"/>
      <c r="XU2194" s="0"/>
      <c r="XV2194" s="0"/>
      <c r="XW2194" s="0"/>
      <c r="XX2194" s="0"/>
      <c r="XY2194" s="0"/>
      <c r="XZ2194" s="0"/>
      <c r="YA2194" s="0"/>
      <c r="YB2194" s="0"/>
      <c r="YC2194" s="0"/>
      <c r="YD2194" s="0"/>
      <c r="YE2194" s="0"/>
      <c r="YF2194" s="0"/>
      <c r="YG2194" s="0"/>
      <c r="YH2194" s="0"/>
      <c r="YI2194" s="0"/>
      <c r="YJ2194" s="0"/>
      <c r="YK2194" s="0"/>
      <c r="YL2194" s="0"/>
      <c r="YM2194" s="0"/>
      <c r="YN2194" s="0"/>
      <c r="YO2194" s="0"/>
      <c r="YP2194" s="0"/>
      <c r="YQ2194" s="0"/>
      <c r="YR2194" s="0"/>
      <c r="YS2194" s="0"/>
      <c r="YT2194" s="0"/>
      <c r="YU2194" s="0"/>
      <c r="YV2194" s="0"/>
      <c r="YW2194" s="0"/>
      <c r="YX2194" s="0"/>
      <c r="YY2194" s="0"/>
      <c r="YZ2194" s="0"/>
      <c r="ZA2194" s="0"/>
      <c r="ZB2194" s="0"/>
      <c r="ZC2194" s="0"/>
      <c r="ZD2194" s="0"/>
      <c r="ZE2194" s="0"/>
      <c r="ZF2194" s="0"/>
      <c r="ZG2194" s="0"/>
      <c r="ZH2194" s="0"/>
      <c r="ZI2194" s="0"/>
      <c r="ZJ2194" s="0"/>
      <c r="ZK2194" s="0"/>
      <c r="ZL2194" s="0"/>
      <c r="ZM2194" s="0"/>
      <c r="ZN2194" s="0"/>
      <c r="ZO2194" s="0"/>
      <c r="ZP2194" s="0"/>
      <c r="ZQ2194" s="0"/>
      <c r="ZR2194" s="0"/>
      <c r="ZS2194" s="0"/>
      <c r="ZT2194" s="0"/>
      <c r="ZU2194" s="0"/>
      <c r="ZV2194" s="0"/>
      <c r="ZW2194" s="0"/>
      <c r="ZX2194" s="0"/>
      <c r="ZY2194" s="0"/>
      <c r="ZZ2194" s="0"/>
      <c r="AAA2194" s="0"/>
      <c r="AAB2194" s="0"/>
      <c r="AAC2194" s="0"/>
      <c r="AAD2194" s="0"/>
      <c r="AAE2194" s="0"/>
      <c r="AAF2194" s="0"/>
      <c r="AAG2194" s="0"/>
      <c r="AAH2194" s="0"/>
      <c r="AAI2194" s="0"/>
      <c r="AAJ2194" s="0"/>
      <c r="AAK2194" s="0"/>
      <c r="AAL2194" s="0"/>
      <c r="AAM2194" s="0"/>
      <c r="AAN2194" s="0"/>
      <c r="AAO2194" s="0"/>
      <c r="AAP2194" s="0"/>
      <c r="AAQ2194" s="0"/>
      <c r="AAR2194" s="0"/>
      <c r="AAS2194" s="0"/>
      <c r="AAT2194" s="0"/>
      <c r="AAU2194" s="0"/>
      <c r="AAV2194" s="0"/>
      <c r="AAW2194" s="0"/>
      <c r="AAX2194" s="0"/>
      <c r="AAY2194" s="0"/>
      <c r="AAZ2194" s="0"/>
      <c r="ABA2194" s="0"/>
      <c r="ABB2194" s="0"/>
      <c r="ABC2194" s="0"/>
      <c r="ABD2194" s="0"/>
      <c r="ABE2194" s="0"/>
      <c r="ABF2194" s="0"/>
      <c r="ABG2194" s="0"/>
      <c r="ABH2194" s="0"/>
      <c r="ABI2194" s="0"/>
      <c r="ABJ2194" s="0"/>
      <c r="ABK2194" s="0"/>
      <c r="ABL2194" s="0"/>
      <c r="ABM2194" s="0"/>
      <c r="ABN2194" s="0"/>
      <c r="ABO2194" s="0"/>
      <c r="ABP2194" s="0"/>
      <c r="ABQ2194" s="0"/>
      <c r="ABR2194" s="0"/>
      <c r="ABS2194" s="0"/>
      <c r="ABT2194" s="0"/>
      <c r="ABU2194" s="0"/>
      <c r="ABV2194" s="0"/>
      <c r="ABW2194" s="0"/>
      <c r="ABX2194" s="0"/>
      <c r="ABY2194" s="0"/>
      <c r="ABZ2194" s="0"/>
      <c r="ACA2194" s="0"/>
      <c r="ACB2194" s="0"/>
      <c r="ACC2194" s="0"/>
      <c r="ACD2194" s="0"/>
      <c r="ACE2194" s="0"/>
      <c r="ACF2194" s="0"/>
      <c r="ACG2194" s="0"/>
      <c r="ACH2194" s="0"/>
      <c r="ACI2194" s="0"/>
      <c r="ACJ2194" s="0"/>
      <c r="ACK2194" s="0"/>
      <c r="ACL2194" s="0"/>
      <c r="ACM2194" s="0"/>
      <c r="ACN2194" s="0"/>
      <c r="ACO2194" s="0"/>
      <c r="ACP2194" s="0"/>
      <c r="ACQ2194" s="0"/>
      <c r="ACR2194" s="0"/>
      <c r="ACS2194" s="0"/>
      <c r="ACT2194" s="0"/>
      <c r="ACU2194" s="0"/>
      <c r="ACV2194" s="0"/>
      <c r="ACW2194" s="0"/>
      <c r="ACX2194" s="0"/>
      <c r="ACY2194" s="0"/>
      <c r="ACZ2194" s="0"/>
      <c r="ADA2194" s="0"/>
      <c r="ADB2194" s="0"/>
      <c r="ADC2194" s="0"/>
      <c r="ADD2194" s="0"/>
      <c r="ADE2194" s="0"/>
      <c r="ADF2194" s="0"/>
      <c r="ADG2194" s="0"/>
      <c r="ADH2194" s="0"/>
      <c r="ADI2194" s="0"/>
      <c r="ADJ2194" s="0"/>
      <c r="ADK2194" s="0"/>
      <c r="ADL2194" s="0"/>
      <c r="ADM2194" s="0"/>
      <c r="ADN2194" s="0"/>
      <c r="ADO2194" s="0"/>
      <c r="ADP2194" s="0"/>
      <c r="ADQ2194" s="0"/>
      <c r="ADR2194" s="0"/>
      <c r="ADS2194" s="0"/>
      <c r="ADT2194" s="0"/>
      <c r="ADU2194" s="0"/>
      <c r="ADV2194" s="0"/>
      <c r="ADW2194" s="0"/>
      <c r="ADX2194" s="0"/>
      <c r="ADY2194" s="0"/>
      <c r="ADZ2194" s="0"/>
      <c r="AEA2194" s="0"/>
      <c r="AEB2194" s="0"/>
      <c r="AEC2194" s="0"/>
      <c r="AED2194" s="0"/>
      <c r="AEE2194" s="0"/>
      <c r="AEF2194" s="0"/>
      <c r="AEG2194" s="0"/>
      <c r="AEH2194" s="0"/>
      <c r="AEI2194" s="0"/>
      <c r="AEJ2194" s="0"/>
      <c r="AEK2194" s="0"/>
      <c r="AEL2194" s="0"/>
      <c r="AEM2194" s="0"/>
      <c r="AEN2194" s="0"/>
      <c r="AEO2194" s="0"/>
      <c r="AEP2194" s="0"/>
      <c r="AEQ2194" s="0"/>
      <c r="AER2194" s="0"/>
      <c r="AES2194" s="0"/>
      <c r="AET2194" s="0"/>
      <c r="AEU2194" s="0"/>
      <c r="AEV2194" s="0"/>
      <c r="AEW2194" s="0"/>
      <c r="AEX2194" s="0"/>
      <c r="AEY2194" s="0"/>
      <c r="AEZ2194" s="0"/>
      <c r="AFA2194" s="0"/>
      <c r="AFB2194" s="0"/>
      <c r="AFC2194" s="0"/>
      <c r="AFD2194" s="0"/>
      <c r="AFE2194" s="0"/>
      <c r="AFF2194" s="0"/>
      <c r="AFG2194" s="0"/>
      <c r="AFH2194" s="0"/>
      <c r="AFI2194" s="0"/>
      <c r="AFJ2194" s="0"/>
      <c r="AFK2194" s="0"/>
      <c r="AFL2194" s="0"/>
      <c r="AFM2194" s="0"/>
      <c r="AFN2194" s="0"/>
      <c r="AFO2194" s="0"/>
      <c r="AFP2194" s="0"/>
      <c r="AFQ2194" s="0"/>
      <c r="AFR2194" s="0"/>
      <c r="AFS2194" s="0"/>
      <c r="AFT2194" s="0"/>
      <c r="AFU2194" s="0"/>
      <c r="AFV2194" s="0"/>
      <c r="AFW2194" s="0"/>
      <c r="AFX2194" s="0"/>
      <c r="AFY2194" s="0"/>
      <c r="AFZ2194" s="0"/>
      <c r="AGA2194" s="0"/>
      <c r="AGB2194" s="0"/>
      <c r="AGC2194" s="0"/>
      <c r="AGD2194" s="0"/>
      <c r="AGE2194" s="0"/>
      <c r="AGF2194" s="0"/>
      <c r="AGG2194" s="0"/>
      <c r="AGH2194" s="0"/>
      <c r="AGI2194" s="0"/>
      <c r="AGJ2194" s="0"/>
      <c r="AGK2194" s="0"/>
      <c r="AGL2194" s="0"/>
      <c r="AGM2194" s="0"/>
      <c r="AGN2194" s="0"/>
      <c r="AGO2194" s="0"/>
      <c r="AGP2194" s="0"/>
      <c r="AGQ2194" s="0"/>
      <c r="AGR2194" s="0"/>
      <c r="AGS2194" s="0"/>
      <c r="AGT2194" s="0"/>
      <c r="AGU2194" s="0"/>
      <c r="AGV2194" s="0"/>
      <c r="AGW2194" s="0"/>
      <c r="AGX2194" s="0"/>
      <c r="AGY2194" s="0"/>
      <c r="AGZ2194" s="0"/>
      <c r="AHA2194" s="0"/>
      <c r="AHB2194" s="0"/>
      <c r="AHC2194" s="0"/>
      <c r="AHD2194" s="0"/>
      <c r="AHE2194" s="0"/>
      <c r="AHF2194" s="0"/>
      <c r="AHG2194" s="0"/>
      <c r="AHH2194" s="0"/>
      <c r="AHI2194" s="0"/>
      <c r="AHJ2194" s="0"/>
      <c r="AHK2194" s="0"/>
      <c r="AHL2194" s="0"/>
      <c r="AHM2194" s="0"/>
      <c r="AHN2194" s="0"/>
      <c r="AHO2194" s="0"/>
      <c r="AHP2194" s="0"/>
      <c r="AHQ2194" s="0"/>
      <c r="AHR2194" s="0"/>
      <c r="AHS2194" s="0"/>
      <c r="AHT2194" s="0"/>
      <c r="AHU2194" s="0"/>
      <c r="AHV2194" s="0"/>
      <c r="AHW2194" s="0"/>
      <c r="AHX2194" s="0"/>
      <c r="AHY2194" s="0"/>
      <c r="AHZ2194" s="0"/>
      <c r="AIA2194" s="0"/>
      <c r="AIB2194" s="0"/>
      <c r="AIC2194" s="0"/>
      <c r="AID2194" s="0"/>
      <c r="AIE2194" s="0"/>
      <c r="AIF2194" s="0"/>
      <c r="AIG2194" s="0"/>
      <c r="AIH2194" s="0"/>
      <c r="AII2194" s="0"/>
      <c r="AIJ2194" s="0"/>
      <c r="AIK2194" s="0"/>
      <c r="AIL2194" s="0"/>
      <c r="AIM2194" s="0"/>
      <c r="AIN2194" s="0"/>
      <c r="AIO2194" s="0"/>
      <c r="AIP2194" s="0"/>
      <c r="AIQ2194" s="0"/>
      <c r="AIR2194" s="0"/>
      <c r="AIS2194" s="0"/>
      <c r="AIT2194" s="0"/>
      <c r="AIU2194" s="0"/>
      <c r="AIV2194" s="0"/>
      <c r="AIW2194" s="0"/>
      <c r="AIX2194" s="0"/>
      <c r="AIY2194" s="0"/>
      <c r="AIZ2194" s="0"/>
      <c r="AJA2194" s="0"/>
      <c r="AJB2194" s="0"/>
      <c r="AJC2194" s="0"/>
      <c r="AJD2194" s="0"/>
      <c r="AJE2194" s="0"/>
      <c r="AJF2194" s="0"/>
      <c r="AJG2194" s="0"/>
      <c r="AJH2194" s="0"/>
      <c r="AJI2194" s="0"/>
      <c r="AJJ2194" s="0"/>
      <c r="AJK2194" s="0"/>
      <c r="AJL2194" s="0"/>
      <c r="AJM2194" s="0"/>
      <c r="AJN2194" s="0"/>
      <c r="AJO2194" s="0"/>
      <c r="AJP2194" s="0"/>
      <c r="AJQ2194" s="0"/>
      <c r="AJR2194" s="0"/>
      <c r="AJS2194" s="0"/>
      <c r="AJT2194" s="0"/>
      <c r="AJU2194" s="0"/>
      <c r="AJV2194" s="0"/>
      <c r="AJW2194" s="0"/>
      <c r="AJX2194" s="0"/>
      <c r="AJY2194" s="0"/>
      <c r="AJZ2194" s="0"/>
      <c r="AKA2194" s="0"/>
      <c r="AKB2194" s="0"/>
      <c r="AKC2194" s="0"/>
      <c r="AKD2194" s="0"/>
      <c r="AKE2194" s="0"/>
      <c r="AKF2194" s="0"/>
      <c r="AKG2194" s="0"/>
      <c r="AKH2194" s="0"/>
      <c r="AKI2194" s="0"/>
      <c r="AKJ2194" s="0"/>
      <c r="AKK2194" s="0"/>
      <c r="AKL2194" s="0"/>
      <c r="AKM2194" s="0"/>
      <c r="AKN2194" s="0"/>
      <c r="AKO2194" s="0"/>
      <c r="AKP2194" s="0"/>
      <c r="AKQ2194" s="0"/>
      <c r="AKR2194" s="0"/>
      <c r="AKS2194" s="0"/>
      <c r="AKT2194" s="0"/>
      <c r="AKU2194" s="0"/>
      <c r="AKV2194" s="0"/>
      <c r="AKW2194" s="0"/>
      <c r="AKX2194" s="0"/>
      <c r="AKY2194" s="0"/>
      <c r="AKZ2194" s="0"/>
      <c r="ALA2194" s="0"/>
      <c r="ALB2194" s="0"/>
      <c r="ALC2194" s="0"/>
      <c r="ALD2194" s="0"/>
      <c r="ALE2194" s="0"/>
      <c r="ALF2194" s="0"/>
      <c r="ALG2194" s="0"/>
      <c r="ALH2194" s="0"/>
      <c r="ALI2194" s="0"/>
      <c r="ALJ2194" s="0"/>
      <c r="ALK2194" s="0"/>
      <c r="ALL2194" s="0"/>
      <c r="ALM2194" s="0"/>
      <c r="ALN2194" s="0"/>
      <c r="ALO2194" s="0"/>
      <c r="ALP2194" s="0"/>
      <c r="ALQ2194" s="0"/>
      <c r="ALR2194" s="0"/>
      <c r="ALS2194" s="0"/>
      <c r="ALT2194" s="0"/>
      <c r="ALU2194" s="0"/>
      <c r="ALV2194" s="0"/>
      <c r="ALW2194" s="0"/>
      <c r="ALX2194" s="0"/>
      <c r="ALY2194" s="0"/>
      <c r="ALZ2194" s="0"/>
      <c r="AMA2194" s="0"/>
      <c r="AMB2194" s="0"/>
      <c r="AMC2194" s="0"/>
      <c r="AMD2194" s="0"/>
      <c r="AME2194" s="0"/>
      <c r="AMF2194" s="0"/>
      <c r="AMG2194" s="0"/>
      <c r="AMH2194" s="0"/>
      <c r="AMI2194" s="0"/>
      <c r="AMJ2194" s="0"/>
    </row>
    <row r="2195" customFormat="false" ht="13.8" hidden="false" customHeight="false" outlineLevel="0" collapsed="false">
      <c r="A2195" s="38" t="s">
        <v>52</v>
      </c>
      <c r="B2195" s="39" t="s">
        <v>5070</v>
      </c>
      <c r="C2195" s="40" t="s">
        <v>3843</v>
      </c>
      <c r="D2195" s="40"/>
      <c r="E2195" s="40" t="s">
        <v>343</v>
      </c>
      <c r="F2195" s="38" t="n">
        <v>2015</v>
      </c>
      <c r="G2195" s="31" t="s">
        <v>5071</v>
      </c>
      <c r="H2195" s="13"/>
      <c r="I2195" s="13"/>
      <c r="J2195" s="13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  <c r="AP2195" s="13"/>
      <c r="AQ2195" s="13"/>
      <c r="AR2195" s="13"/>
      <c r="AS2195" s="13"/>
      <c r="AT2195" s="13"/>
      <c r="AU2195" s="13"/>
      <c r="AV2195" s="0"/>
      <c r="AW2195" s="0"/>
      <c r="AX2195" s="0"/>
      <c r="AY2195" s="0"/>
      <c r="AZ2195" s="0"/>
      <c r="BA2195" s="0"/>
      <c r="BB2195" s="0"/>
      <c r="BC2195" s="0"/>
      <c r="BD2195" s="0"/>
      <c r="BE2195" s="0"/>
      <c r="BF2195" s="0"/>
      <c r="BG2195" s="0"/>
      <c r="BH2195" s="0"/>
      <c r="BI2195" s="0"/>
      <c r="BJ2195" s="0"/>
      <c r="BK2195" s="0"/>
      <c r="BL2195" s="0"/>
      <c r="BM2195" s="0"/>
      <c r="BN2195" s="0"/>
      <c r="BO2195" s="0"/>
      <c r="BP2195" s="0"/>
      <c r="BQ2195" s="0"/>
      <c r="BR2195" s="0"/>
      <c r="BS2195" s="0"/>
      <c r="BT2195" s="0"/>
      <c r="BU2195" s="0"/>
      <c r="BV2195" s="0"/>
      <c r="BW2195" s="0"/>
      <c r="BX2195" s="0"/>
      <c r="BY2195" s="0"/>
      <c r="BZ2195" s="0"/>
      <c r="CA2195" s="0"/>
      <c r="CB2195" s="0"/>
      <c r="CC2195" s="0"/>
      <c r="CD2195" s="0"/>
      <c r="CE2195" s="0"/>
      <c r="CF2195" s="0"/>
      <c r="CG2195" s="0"/>
      <c r="CH2195" s="0"/>
      <c r="CI2195" s="0"/>
      <c r="CJ2195" s="0"/>
      <c r="CK2195" s="0"/>
      <c r="CL2195" s="0"/>
      <c r="CM2195" s="0"/>
      <c r="CN2195" s="0"/>
      <c r="CO2195" s="0"/>
      <c r="CP2195" s="0"/>
      <c r="CQ2195" s="0"/>
      <c r="CR2195" s="0"/>
      <c r="CS2195" s="0"/>
      <c r="CT2195" s="0"/>
      <c r="CU2195" s="0"/>
      <c r="CV2195" s="0"/>
      <c r="CW2195" s="0"/>
      <c r="CX2195" s="0"/>
      <c r="CY2195" s="0"/>
      <c r="CZ2195" s="0"/>
      <c r="DA2195" s="0"/>
      <c r="DB2195" s="0"/>
      <c r="DC2195" s="0"/>
      <c r="DD2195" s="0"/>
      <c r="DE2195" s="0"/>
      <c r="DF2195" s="0"/>
      <c r="DG2195" s="0"/>
      <c r="DH2195" s="0"/>
      <c r="DI2195" s="0"/>
      <c r="DJ2195" s="0"/>
      <c r="DK2195" s="0"/>
      <c r="DL2195" s="0"/>
      <c r="DM2195" s="0"/>
      <c r="DN2195" s="0"/>
      <c r="DO2195" s="0"/>
      <c r="DP2195" s="0"/>
      <c r="DQ2195" s="0"/>
      <c r="DR2195" s="0"/>
      <c r="DS2195" s="0"/>
      <c r="DT2195" s="0"/>
      <c r="DU2195" s="0"/>
      <c r="DV2195" s="0"/>
      <c r="DW2195" s="0"/>
      <c r="DX2195" s="0"/>
      <c r="DY2195" s="0"/>
      <c r="DZ2195" s="0"/>
      <c r="EA2195" s="0"/>
      <c r="EB2195" s="0"/>
      <c r="EC2195" s="0"/>
      <c r="ED2195" s="0"/>
      <c r="EE2195" s="0"/>
      <c r="EF2195" s="0"/>
      <c r="EG2195" s="0"/>
      <c r="EH2195" s="0"/>
      <c r="EI2195" s="0"/>
      <c r="EJ2195" s="0"/>
      <c r="EK2195" s="0"/>
      <c r="EL2195" s="0"/>
      <c r="EM2195" s="0"/>
      <c r="EN2195" s="0"/>
      <c r="EO2195" s="0"/>
      <c r="EP2195" s="0"/>
      <c r="EQ2195" s="0"/>
      <c r="ER2195" s="0"/>
      <c r="ES2195" s="0"/>
      <c r="ET2195" s="0"/>
      <c r="EU2195" s="0"/>
      <c r="EV2195" s="0"/>
      <c r="EW2195" s="0"/>
      <c r="EX2195" s="0"/>
      <c r="EY2195" s="0"/>
      <c r="EZ2195" s="0"/>
      <c r="FA2195" s="0"/>
      <c r="FB2195" s="0"/>
      <c r="FC2195" s="0"/>
      <c r="FD2195" s="0"/>
      <c r="FE2195" s="0"/>
      <c r="FF2195" s="0"/>
      <c r="FG2195" s="0"/>
      <c r="FH2195" s="0"/>
      <c r="FI2195" s="0"/>
      <c r="FJ2195" s="0"/>
      <c r="FK2195" s="0"/>
      <c r="FL2195" s="0"/>
      <c r="FM2195" s="0"/>
      <c r="FN2195" s="0"/>
      <c r="FO2195" s="0"/>
      <c r="FP2195" s="0"/>
      <c r="FQ2195" s="0"/>
      <c r="FR2195" s="0"/>
      <c r="FS2195" s="0"/>
      <c r="FT2195" s="0"/>
      <c r="FU2195" s="0"/>
      <c r="FV2195" s="0"/>
      <c r="FW2195" s="0"/>
      <c r="FX2195" s="0"/>
      <c r="FY2195" s="0"/>
      <c r="FZ2195" s="0"/>
      <c r="GA2195" s="0"/>
      <c r="GB2195" s="0"/>
      <c r="GC2195" s="0"/>
      <c r="GD2195" s="0"/>
      <c r="GE2195" s="0"/>
      <c r="GF2195" s="0"/>
      <c r="GG2195" s="0"/>
      <c r="GH2195" s="0"/>
      <c r="GI2195" s="0"/>
      <c r="GJ2195" s="0"/>
      <c r="GK2195" s="0"/>
      <c r="GL2195" s="0"/>
      <c r="GM2195" s="0"/>
      <c r="GN2195" s="0"/>
      <c r="GO2195" s="0"/>
      <c r="GP2195" s="0"/>
      <c r="GQ2195" s="0"/>
      <c r="GR2195" s="0"/>
      <c r="GS2195" s="0"/>
      <c r="GT2195" s="0"/>
      <c r="GU2195" s="0"/>
      <c r="GV2195" s="0"/>
      <c r="GW2195" s="0"/>
      <c r="GX2195" s="0"/>
      <c r="GY2195" s="0"/>
      <c r="GZ2195" s="0"/>
      <c r="HA2195" s="0"/>
      <c r="HB2195" s="0"/>
      <c r="HC2195" s="0"/>
      <c r="HD2195" s="0"/>
      <c r="HE2195" s="0"/>
      <c r="HF2195" s="0"/>
      <c r="HG2195" s="0"/>
      <c r="HH2195" s="0"/>
      <c r="HI2195" s="0"/>
      <c r="HJ2195" s="0"/>
      <c r="HK2195" s="0"/>
      <c r="HL2195" s="0"/>
      <c r="HM2195" s="0"/>
      <c r="HN2195" s="0"/>
      <c r="HO2195" s="0"/>
      <c r="HP2195" s="0"/>
      <c r="HQ2195" s="0"/>
      <c r="HR2195" s="0"/>
      <c r="HS2195" s="0"/>
      <c r="HT2195" s="0"/>
      <c r="HU2195" s="0"/>
      <c r="HV2195" s="0"/>
      <c r="HW2195" s="0"/>
      <c r="HX2195" s="0"/>
      <c r="HY2195" s="0"/>
      <c r="HZ2195" s="0"/>
      <c r="IA2195" s="0"/>
      <c r="IB2195" s="0"/>
      <c r="IC2195" s="0"/>
      <c r="ID2195" s="0"/>
      <c r="IE2195" s="0"/>
      <c r="IF2195" s="0"/>
      <c r="IG2195" s="0"/>
      <c r="IH2195" s="0"/>
      <c r="II2195" s="0"/>
      <c r="IJ2195" s="0"/>
      <c r="IK2195" s="0"/>
      <c r="IL2195" s="0"/>
      <c r="IM2195" s="0"/>
      <c r="IN2195" s="0"/>
      <c r="IO2195" s="0"/>
      <c r="IP2195" s="0"/>
      <c r="IQ2195" s="0"/>
      <c r="IR2195" s="0"/>
      <c r="IS2195" s="0"/>
      <c r="IT2195" s="0"/>
      <c r="IU2195" s="0"/>
      <c r="IV2195" s="0"/>
      <c r="IW2195" s="0"/>
      <c r="IX2195" s="0"/>
      <c r="IY2195" s="0"/>
      <c r="IZ2195" s="0"/>
      <c r="JA2195" s="0"/>
      <c r="JB2195" s="0"/>
      <c r="JC2195" s="0"/>
      <c r="JD2195" s="0"/>
      <c r="JE2195" s="0"/>
      <c r="JF2195" s="0"/>
      <c r="JG2195" s="0"/>
      <c r="JH2195" s="0"/>
      <c r="JI2195" s="0"/>
      <c r="JJ2195" s="0"/>
      <c r="JK2195" s="0"/>
      <c r="JL2195" s="0"/>
      <c r="JM2195" s="0"/>
      <c r="JN2195" s="0"/>
      <c r="JO2195" s="0"/>
      <c r="JP2195" s="0"/>
      <c r="JQ2195" s="0"/>
      <c r="JR2195" s="0"/>
      <c r="JS2195" s="0"/>
      <c r="JT2195" s="0"/>
      <c r="JU2195" s="0"/>
      <c r="JV2195" s="0"/>
      <c r="JW2195" s="0"/>
      <c r="JX2195" s="0"/>
      <c r="JY2195" s="0"/>
      <c r="JZ2195" s="0"/>
      <c r="KA2195" s="0"/>
      <c r="KB2195" s="0"/>
      <c r="KC2195" s="0"/>
      <c r="KD2195" s="0"/>
      <c r="KE2195" s="0"/>
      <c r="KF2195" s="0"/>
      <c r="KG2195" s="0"/>
      <c r="KH2195" s="0"/>
      <c r="KI2195" s="0"/>
      <c r="KJ2195" s="0"/>
      <c r="KK2195" s="0"/>
      <c r="KL2195" s="0"/>
      <c r="KM2195" s="0"/>
      <c r="KN2195" s="0"/>
      <c r="KO2195" s="0"/>
      <c r="KP2195" s="0"/>
      <c r="KQ2195" s="0"/>
      <c r="KR2195" s="0"/>
      <c r="KS2195" s="0"/>
      <c r="KT2195" s="0"/>
      <c r="KU2195" s="0"/>
      <c r="KV2195" s="0"/>
      <c r="KW2195" s="0"/>
      <c r="KX2195" s="0"/>
      <c r="KY2195" s="0"/>
      <c r="KZ2195" s="0"/>
      <c r="LA2195" s="0"/>
      <c r="LB2195" s="0"/>
      <c r="LC2195" s="0"/>
      <c r="LD2195" s="0"/>
      <c r="LE2195" s="0"/>
      <c r="LF2195" s="0"/>
      <c r="LG2195" s="0"/>
      <c r="LH2195" s="0"/>
      <c r="LI2195" s="0"/>
      <c r="LJ2195" s="0"/>
      <c r="LK2195" s="0"/>
      <c r="LL2195" s="0"/>
      <c r="LM2195" s="0"/>
      <c r="LN2195" s="0"/>
      <c r="LO2195" s="0"/>
      <c r="LP2195" s="0"/>
      <c r="LQ2195" s="0"/>
      <c r="LR2195" s="0"/>
      <c r="LS2195" s="0"/>
      <c r="LT2195" s="0"/>
      <c r="LU2195" s="0"/>
      <c r="LV2195" s="0"/>
      <c r="LW2195" s="0"/>
      <c r="LX2195" s="0"/>
      <c r="LY2195" s="0"/>
      <c r="LZ2195" s="0"/>
      <c r="MA2195" s="0"/>
      <c r="MB2195" s="0"/>
      <c r="MC2195" s="0"/>
      <c r="MD2195" s="0"/>
      <c r="ME2195" s="0"/>
      <c r="MF2195" s="0"/>
      <c r="MG2195" s="0"/>
      <c r="MH2195" s="0"/>
      <c r="MI2195" s="0"/>
      <c r="MJ2195" s="0"/>
      <c r="MK2195" s="0"/>
      <c r="ML2195" s="0"/>
      <c r="MM2195" s="0"/>
      <c r="MN2195" s="0"/>
      <c r="MO2195" s="0"/>
      <c r="MP2195" s="0"/>
      <c r="MQ2195" s="0"/>
      <c r="MR2195" s="0"/>
      <c r="MS2195" s="0"/>
      <c r="MT2195" s="0"/>
      <c r="MU2195" s="0"/>
      <c r="MV2195" s="0"/>
      <c r="MW2195" s="0"/>
      <c r="MX2195" s="0"/>
      <c r="MY2195" s="0"/>
      <c r="MZ2195" s="0"/>
      <c r="NA2195" s="0"/>
      <c r="NB2195" s="0"/>
      <c r="NC2195" s="0"/>
      <c r="ND2195" s="0"/>
      <c r="NE2195" s="0"/>
      <c r="NF2195" s="0"/>
      <c r="NG2195" s="0"/>
      <c r="NH2195" s="0"/>
      <c r="NI2195" s="0"/>
      <c r="NJ2195" s="0"/>
      <c r="NK2195" s="0"/>
      <c r="NL2195" s="0"/>
      <c r="NM2195" s="0"/>
      <c r="NN2195" s="0"/>
      <c r="NO2195" s="0"/>
      <c r="NP2195" s="0"/>
      <c r="NQ2195" s="0"/>
      <c r="NR2195" s="0"/>
      <c r="NS2195" s="0"/>
      <c r="NT2195" s="0"/>
      <c r="NU2195" s="0"/>
      <c r="NV2195" s="0"/>
      <c r="NW2195" s="0"/>
      <c r="NX2195" s="0"/>
      <c r="NY2195" s="0"/>
      <c r="NZ2195" s="0"/>
      <c r="OA2195" s="0"/>
      <c r="OB2195" s="0"/>
      <c r="OC2195" s="0"/>
      <c r="OD2195" s="0"/>
      <c r="OE2195" s="0"/>
      <c r="OF2195" s="0"/>
      <c r="OG2195" s="0"/>
      <c r="OH2195" s="0"/>
      <c r="OI2195" s="0"/>
      <c r="OJ2195" s="0"/>
      <c r="OK2195" s="0"/>
      <c r="OL2195" s="0"/>
      <c r="OM2195" s="0"/>
      <c r="ON2195" s="0"/>
      <c r="OO2195" s="0"/>
      <c r="OP2195" s="0"/>
      <c r="OQ2195" s="0"/>
      <c r="OR2195" s="0"/>
      <c r="OS2195" s="0"/>
      <c r="OT2195" s="0"/>
      <c r="OU2195" s="0"/>
      <c r="OV2195" s="0"/>
      <c r="OW2195" s="0"/>
      <c r="OX2195" s="0"/>
      <c r="OY2195" s="0"/>
      <c r="OZ2195" s="0"/>
      <c r="PA2195" s="0"/>
      <c r="PB2195" s="0"/>
      <c r="PC2195" s="0"/>
      <c r="PD2195" s="0"/>
      <c r="PE2195" s="0"/>
      <c r="PF2195" s="0"/>
      <c r="PG2195" s="0"/>
      <c r="PH2195" s="0"/>
      <c r="PI2195" s="0"/>
      <c r="PJ2195" s="0"/>
      <c r="PK2195" s="0"/>
      <c r="PL2195" s="0"/>
      <c r="PM2195" s="0"/>
      <c r="PN2195" s="0"/>
      <c r="PO2195" s="0"/>
      <c r="PP2195" s="0"/>
      <c r="PQ2195" s="0"/>
      <c r="PR2195" s="0"/>
      <c r="PS2195" s="0"/>
      <c r="PT2195" s="0"/>
      <c r="PU2195" s="0"/>
      <c r="PV2195" s="0"/>
      <c r="PW2195" s="0"/>
      <c r="PX2195" s="0"/>
      <c r="PY2195" s="0"/>
      <c r="PZ2195" s="0"/>
      <c r="QA2195" s="0"/>
      <c r="QB2195" s="0"/>
      <c r="QC2195" s="0"/>
      <c r="QD2195" s="0"/>
      <c r="QE2195" s="0"/>
      <c r="QF2195" s="0"/>
      <c r="QG2195" s="0"/>
      <c r="QH2195" s="0"/>
      <c r="QI2195" s="0"/>
      <c r="QJ2195" s="0"/>
      <c r="QK2195" s="0"/>
      <c r="QL2195" s="0"/>
      <c r="QM2195" s="0"/>
      <c r="QN2195" s="0"/>
      <c r="QO2195" s="0"/>
      <c r="QP2195" s="0"/>
      <c r="QQ2195" s="0"/>
      <c r="QR2195" s="0"/>
      <c r="QS2195" s="0"/>
      <c r="QT2195" s="0"/>
      <c r="QU2195" s="0"/>
      <c r="QV2195" s="0"/>
      <c r="QW2195" s="0"/>
      <c r="QX2195" s="0"/>
      <c r="QY2195" s="0"/>
      <c r="QZ2195" s="0"/>
      <c r="RA2195" s="0"/>
      <c r="RB2195" s="0"/>
      <c r="RC2195" s="0"/>
      <c r="RD2195" s="0"/>
      <c r="RE2195" s="0"/>
      <c r="RF2195" s="0"/>
      <c r="RG2195" s="0"/>
      <c r="RH2195" s="0"/>
      <c r="RI2195" s="0"/>
      <c r="RJ2195" s="0"/>
      <c r="RK2195" s="0"/>
      <c r="RL2195" s="0"/>
      <c r="RM2195" s="0"/>
      <c r="RN2195" s="0"/>
      <c r="RO2195" s="0"/>
      <c r="RP2195" s="0"/>
      <c r="RQ2195" s="0"/>
      <c r="RR2195" s="0"/>
      <c r="RS2195" s="0"/>
      <c r="RT2195" s="0"/>
      <c r="RU2195" s="0"/>
      <c r="RV2195" s="0"/>
      <c r="RW2195" s="0"/>
      <c r="RX2195" s="0"/>
      <c r="RY2195" s="0"/>
      <c r="RZ2195" s="0"/>
      <c r="SA2195" s="0"/>
      <c r="SB2195" s="0"/>
      <c r="SC2195" s="0"/>
      <c r="SD2195" s="0"/>
      <c r="SE2195" s="0"/>
      <c r="SF2195" s="0"/>
      <c r="SG2195" s="0"/>
      <c r="SH2195" s="0"/>
      <c r="SI2195" s="0"/>
      <c r="SJ2195" s="0"/>
      <c r="SK2195" s="0"/>
      <c r="SL2195" s="0"/>
      <c r="SM2195" s="0"/>
      <c r="SN2195" s="0"/>
      <c r="SO2195" s="0"/>
      <c r="SP2195" s="0"/>
      <c r="SQ2195" s="0"/>
      <c r="SR2195" s="0"/>
      <c r="SS2195" s="0"/>
      <c r="ST2195" s="0"/>
      <c r="SU2195" s="0"/>
      <c r="SV2195" s="0"/>
      <c r="SW2195" s="0"/>
      <c r="SX2195" s="0"/>
      <c r="SY2195" s="0"/>
      <c r="SZ2195" s="0"/>
      <c r="TA2195" s="0"/>
      <c r="TB2195" s="0"/>
      <c r="TC2195" s="0"/>
      <c r="TD2195" s="0"/>
      <c r="TE2195" s="0"/>
      <c r="TF2195" s="0"/>
      <c r="TG2195" s="0"/>
      <c r="TH2195" s="0"/>
      <c r="TI2195" s="0"/>
      <c r="TJ2195" s="0"/>
      <c r="TK2195" s="0"/>
      <c r="TL2195" s="0"/>
      <c r="TM2195" s="0"/>
      <c r="TN2195" s="0"/>
      <c r="TO2195" s="0"/>
      <c r="TP2195" s="0"/>
      <c r="TQ2195" s="0"/>
      <c r="TR2195" s="0"/>
      <c r="TS2195" s="0"/>
      <c r="TT2195" s="0"/>
      <c r="TU2195" s="0"/>
      <c r="TV2195" s="0"/>
      <c r="TW2195" s="0"/>
      <c r="TX2195" s="0"/>
      <c r="TY2195" s="0"/>
      <c r="TZ2195" s="0"/>
      <c r="UA2195" s="0"/>
      <c r="UB2195" s="0"/>
      <c r="UC2195" s="0"/>
      <c r="UD2195" s="0"/>
      <c r="UE2195" s="0"/>
      <c r="UF2195" s="0"/>
      <c r="UG2195" s="0"/>
      <c r="UH2195" s="0"/>
      <c r="UI2195" s="0"/>
      <c r="UJ2195" s="0"/>
      <c r="UK2195" s="0"/>
      <c r="UL2195" s="0"/>
      <c r="UM2195" s="0"/>
      <c r="UN2195" s="0"/>
      <c r="UO2195" s="0"/>
      <c r="UP2195" s="0"/>
      <c r="UQ2195" s="0"/>
      <c r="UR2195" s="0"/>
      <c r="US2195" s="0"/>
      <c r="UT2195" s="0"/>
      <c r="UU2195" s="0"/>
      <c r="UV2195" s="0"/>
      <c r="UW2195" s="0"/>
      <c r="UX2195" s="0"/>
      <c r="UY2195" s="0"/>
      <c r="UZ2195" s="0"/>
      <c r="VA2195" s="0"/>
      <c r="VB2195" s="0"/>
      <c r="VC2195" s="0"/>
      <c r="VD2195" s="0"/>
      <c r="VE2195" s="0"/>
      <c r="VF2195" s="0"/>
      <c r="VG2195" s="0"/>
      <c r="VH2195" s="0"/>
      <c r="VI2195" s="0"/>
      <c r="VJ2195" s="0"/>
      <c r="VK2195" s="0"/>
      <c r="VL2195" s="0"/>
      <c r="VM2195" s="0"/>
      <c r="VN2195" s="0"/>
      <c r="VO2195" s="0"/>
      <c r="VP2195" s="0"/>
      <c r="VQ2195" s="0"/>
      <c r="VR2195" s="0"/>
      <c r="VS2195" s="0"/>
      <c r="VT2195" s="0"/>
      <c r="VU2195" s="0"/>
      <c r="VV2195" s="0"/>
      <c r="VW2195" s="0"/>
      <c r="VX2195" s="0"/>
      <c r="VY2195" s="0"/>
      <c r="VZ2195" s="0"/>
      <c r="WA2195" s="0"/>
      <c r="WB2195" s="0"/>
      <c r="WC2195" s="0"/>
      <c r="WD2195" s="0"/>
      <c r="WE2195" s="0"/>
      <c r="WF2195" s="0"/>
      <c r="WG2195" s="0"/>
      <c r="WH2195" s="0"/>
      <c r="WI2195" s="0"/>
      <c r="WJ2195" s="0"/>
      <c r="WK2195" s="0"/>
      <c r="WL2195" s="0"/>
      <c r="WM2195" s="0"/>
      <c r="WN2195" s="0"/>
      <c r="WO2195" s="0"/>
      <c r="WP2195" s="0"/>
      <c r="WQ2195" s="0"/>
      <c r="WR2195" s="0"/>
      <c r="WS2195" s="0"/>
      <c r="WT2195" s="0"/>
      <c r="WU2195" s="0"/>
      <c r="WV2195" s="0"/>
      <c r="WW2195" s="0"/>
      <c r="WX2195" s="0"/>
      <c r="WY2195" s="0"/>
      <c r="WZ2195" s="0"/>
      <c r="XA2195" s="0"/>
      <c r="XB2195" s="0"/>
      <c r="XC2195" s="0"/>
      <c r="XD2195" s="0"/>
      <c r="XE2195" s="0"/>
      <c r="XF2195" s="0"/>
      <c r="XG2195" s="0"/>
      <c r="XH2195" s="0"/>
      <c r="XI2195" s="0"/>
      <c r="XJ2195" s="0"/>
      <c r="XK2195" s="0"/>
      <c r="XL2195" s="0"/>
      <c r="XM2195" s="0"/>
      <c r="XN2195" s="0"/>
      <c r="XO2195" s="0"/>
      <c r="XP2195" s="0"/>
      <c r="XQ2195" s="0"/>
      <c r="XR2195" s="0"/>
      <c r="XS2195" s="0"/>
      <c r="XT2195" s="0"/>
      <c r="XU2195" s="0"/>
      <c r="XV2195" s="0"/>
      <c r="XW2195" s="0"/>
      <c r="XX2195" s="0"/>
      <c r="XY2195" s="0"/>
      <c r="XZ2195" s="0"/>
      <c r="YA2195" s="0"/>
      <c r="YB2195" s="0"/>
      <c r="YC2195" s="0"/>
      <c r="YD2195" s="0"/>
      <c r="YE2195" s="0"/>
      <c r="YF2195" s="0"/>
      <c r="YG2195" s="0"/>
      <c r="YH2195" s="0"/>
      <c r="YI2195" s="0"/>
      <c r="YJ2195" s="0"/>
      <c r="YK2195" s="0"/>
      <c r="YL2195" s="0"/>
      <c r="YM2195" s="0"/>
      <c r="YN2195" s="0"/>
      <c r="YO2195" s="0"/>
      <c r="YP2195" s="0"/>
      <c r="YQ2195" s="0"/>
      <c r="YR2195" s="0"/>
      <c r="YS2195" s="0"/>
      <c r="YT2195" s="0"/>
      <c r="YU2195" s="0"/>
      <c r="YV2195" s="0"/>
      <c r="YW2195" s="0"/>
      <c r="YX2195" s="0"/>
      <c r="YY2195" s="0"/>
      <c r="YZ2195" s="0"/>
      <c r="ZA2195" s="0"/>
      <c r="ZB2195" s="0"/>
      <c r="ZC2195" s="0"/>
      <c r="ZD2195" s="0"/>
      <c r="ZE2195" s="0"/>
      <c r="ZF2195" s="0"/>
      <c r="ZG2195" s="0"/>
      <c r="ZH2195" s="0"/>
      <c r="ZI2195" s="0"/>
      <c r="ZJ2195" s="0"/>
      <c r="ZK2195" s="0"/>
      <c r="ZL2195" s="0"/>
      <c r="ZM2195" s="0"/>
      <c r="ZN2195" s="0"/>
      <c r="ZO2195" s="0"/>
      <c r="ZP2195" s="0"/>
      <c r="ZQ2195" s="0"/>
      <c r="ZR2195" s="0"/>
      <c r="ZS2195" s="0"/>
      <c r="ZT2195" s="0"/>
      <c r="ZU2195" s="0"/>
      <c r="ZV2195" s="0"/>
      <c r="ZW2195" s="0"/>
      <c r="ZX2195" s="0"/>
      <c r="ZY2195" s="0"/>
      <c r="ZZ2195" s="0"/>
      <c r="AAA2195" s="0"/>
      <c r="AAB2195" s="0"/>
      <c r="AAC2195" s="0"/>
      <c r="AAD2195" s="0"/>
      <c r="AAE2195" s="0"/>
      <c r="AAF2195" s="0"/>
      <c r="AAG2195" s="0"/>
      <c r="AAH2195" s="0"/>
      <c r="AAI2195" s="0"/>
      <c r="AAJ2195" s="0"/>
      <c r="AAK2195" s="0"/>
      <c r="AAL2195" s="0"/>
      <c r="AAM2195" s="0"/>
      <c r="AAN2195" s="0"/>
      <c r="AAO2195" s="0"/>
      <c r="AAP2195" s="0"/>
      <c r="AAQ2195" s="0"/>
      <c r="AAR2195" s="0"/>
      <c r="AAS2195" s="0"/>
      <c r="AAT2195" s="0"/>
      <c r="AAU2195" s="0"/>
      <c r="AAV2195" s="0"/>
      <c r="AAW2195" s="0"/>
      <c r="AAX2195" s="0"/>
      <c r="AAY2195" s="0"/>
      <c r="AAZ2195" s="0"/>
      <c r="ABA2195" s="0"/>
      <c r="ABB2195" s="0"/>
      <c r="ABC2195" s="0"/>
      <c r="ABD2195" s="0"/>
      <c r="ABE2195" s="0"/>
      <c r="ABF2195" s="0"/>
      <c r="ABG2195" s="0"/>
      <c r="ABH2195" s="0"/>
      <c r="ABI2195" s="0"/>
      <c r="ABJ2195" s="0"/>
      <c r="ABK2195" s="0"/>
      <c r="ABL2195" s="0"/>
      <c r="ABM2195" s="0"/>
      <c r="ABN2195" s="0"/>
      <c r="ABO2195" s="0"/>
      <c r="ABP2195" s="0"/>
      <c r="ABQ2195" s="0"/>
      <c r="ABR2195" s="0"/>
      <c r="ABS2195" s="0"/>
      <c r="ABT2195" s="0"/>
      <c r="ABU2195" s="0"/>
      <c r="ABV2195" s="0"/>
      <c r="ABW2195" s="0"/>
      <c r="ABX2195" s="0"/>
      <c r="ABY2195" s="0"/>
      <c r="ABZ2195" s="0"/>
      <c r="ACA2195" s="0"/>
      <c r="ACB2195" s="0"/>
      <c r="ACC2195" s="0"/>
      <c r="ACD2195" s="0"/>
      <c r="ACE2195" s="0"/>
      <c r="ACF2195" s="0"/>
      <c r="ACG2195" s="0"/>
      <c r="ACH2195" s="0"/>
      <c r="ACI2195" s="0"/>
      <c r="ACJ2195" s="0"/>
      <c r="ACK2195" s="0"/>
      <c r="ACL2195" s="0"/>
      <c r="ACM2195" s="0"/>
      <c r="ACN2195" s="0"/>
      <c r="ACO2195" s="0"/>
      <c r="ACP2195" s="0"/>
      <c r="ACQ2195" s="0"/>
      <c r="ACR2195" s="0"/>
      <c r="ACS2195" s="0"/>
      <c r="ACT2195" s="0"/>
      <c r="ACU2195" s="0"/>
      <c r="ACV2195" s="0"/>
      <c r="ACW2195" s="0"/>
      <c r="ACX2195" s="0"/>
      <c r="ACY2195" s="0"/>
      <c r="ACZ2195" s="0"/>
      <c r="ADA2195" s="0"/>
      <c r="ADB2195" s="0"/>
      <c r="ADC2195" s="0"/>
      <c r="ADD2195" s="0"/>
      <c r="ADE2195" s="0"/>
      <c r="ADF2195" s="0"/>
      <c r="ADG2195" s="0"/>
      <c r="ADH2195" s="0"/>
      <c r="ADI2195" s="0"/>
      <c r="ADJ2195" s="0"/>
      <c r="ADK2195" s="0"/>
      <c r="ADL2195" s="0"/>
      <c r="ADM2195" s="0"/>
      <c r="ADN2195" s="0"/>
      <c r="ADO2195" s="0"/>
      <c r="ADP2195" s="0"/>
      <c r="ADQ2195" s="0"/>
      <c r="ADR2195" s="0"/>
      <c r="ADS2195" s="0"/>
      <c r="ADT2195" s="0"/>
      <c r="ADU2195" s="0"/>
      <c r="ADV2195" s="0"/>
      <c r="ADW2195" s="0"/>
      <c r="ADX2195" s="0"/>
      <c r="ADY2195" s="0"/>
      <c r="ADZ2195" s="0"/>
      <c r="AEA2195" s="0"/>
      <c r="AEB2195" s="0"/>
      <c r="AEC2195" s="0"/>
      <c r="AED2195" s="0"/>
      <c r="AEE2195" s="0"/>
      <c r="AEF2195" s="0"/>
      <c r="AEG2195" s="0"/>
      <c r="AEH2195" s="0"/>
      <c r="AEI2195" s="0"/>
      <c r="AEJ2195" s="0"/>
      <c r="AEK2195" s="0"/>
      <c r="AEL2195" s="0"/>
      <c r="AEM2195" s="0"/>
      <c r="AEN2195" s="0"/>
      <c r="AEO2195" s="0"/>
      <c r="AEP2195" s="0"/>
      <c r="AEQ2195" s="0"/>
      <c r="AER2195" s="0"/>
      <c r="AES2195" s="0"/>
      <c r="AET2195" s="0"/>
      <c r="AEU2195" s="0"/>
      <c r="AEV2195" s="0"/>
      <c r="AEW2195" s="0"/>
      <c r="AEX2195" s="0"/>
      <c r="AEY2195" s="0"/>
      <c r="AEZ2195" s="0"/>
      <c r="AFA2195" s="0"/>
      <c r="AFB2195" s="0"/>
      <c r="AFC2195" s="0"/>
      <c r="AFD2195" s="0"/>
      <c r="AFE2195" s="0"/>
      <c r="AFF2195" s="0"/>
      <c r="AFG2195" s="0"/>
      <c r="AFH2195" s="0"/>
      <c r="AFI2195" s="0"/>
      <c r="AFJ2195" s="0"/>
      <c r="AFK2195" s="0"/>
      <c r="AFL2195" s="0"/>
      <c r="AFM2195" s="0"/>
      <c r="AFN2195" s="0"/>
      <c r="AFO2195" s="0"/>
      <c r="AFP2195" s="0"/>
      <c r="AFQ2195" s="0"/>
      <c r="AFR2195" s="0"/>
      <c r="AFS2195" s="0"/>
      <c r="AFT2195" s="0"/>
      <c r="AFU2195" s="0"/>
      <c r="AFV2195" s="0"/>
      <c r="AFW2195" s="0"/>
      <c r="AFX2195" s="0"/>
      <c r="AFY2195" s="0"/>
      <c r="AFZ2195" s="0"/>
      <c r="AGA2195" s="0"/>
      <c r="AGB2195" s="0"/>
      <c r="AGC2195" s="0"/>
      <c r="AGD2195" s="0"/>
      <c r="AGE2195" s="0"/>
      <c r="AGF2195" s="0"/>
      <c r="AGG2195" s="0"/>
      <c r="AGH2195" s="0"/>
      <c r="AGI2195" s="0"/>
      <c r="AGJ2195" s="0"/>
      <c r="AGK2195" s="0"/>
      <c r="AGL2195" s="0"/>
      <c r="AGM2195" s="0"/>
      <c r="AGN2195" s="0"/>
      <c r="AGO2195" s="0"/>
      <c r="AGP2195" s="0"/>
      <c r="AGQ2195" s="0"/>
      <c r="AGR2195" s="0"/>
      <c r="AGS2195" s="0"/>
      <c r="AGT2195" s="0"/>
      <c r="AGU2195" s="0"/>
      <c r="AGV2195" s="0"/>
      <c r="AGW2195" s="0"/>
      <c r="AGX2195" s="0"/>
      <c r="AGY2195" s="0"/>
      <c r="AGZ2195" s="0"/>
      <c r="AHA2195" s="0"/>
      <c r="AHB2195" s="0"/>
      <c r="AHC2195" s="0"/>
      <c r="AHD2195" s="0"/>
      <c r="AHE2195" s="0"/>
      <c r="AHF2195" s="0"/>
      <c r="AHG2195" s="0"/>
      <c r="AHH2195" s="0"/>
      <c r="AHI2195" s="0"/>
      <c r="AHJ2195" s="0"/>
      <c r="AHK2195" s="0"/>
      <c r="AHL2195" s="0"/>
      <c r="AHM2195" s="0"/>
      <c r="AHN2195" s="0"/>
      <c r="AHO2195" s="0"/>
      <c r="AHP2195" s="0"/>
      <c r="AHQ2195" s="0"/>
      <c r="AHR2195" s="0"/>
      <c r="AHS2195" s="0"/>
      <c r="AHT2195" s="0"/>
      <c r="AHU2195" s="0"/>
      <c r="AHV2195" s="0"/>
      <c r="AHW2195" s="0"/>
      <c r="AHX2195" s="0"/>
      <c r="AHY2195" s="0"/>
      <c r="AHZ2195" s="0"/>
      <c r="AIA2195" s="0"/>
      <c r="AIB2195" s="0"/>
      <c r="AIC2195" s="0"/>
      <c r="AID2195" s="0"/>
      <c r="AIE2195" s="0"/>
      <c r="AIF2195" s="0"/>
      <c r="AIG2195" s="0"/>
      <c r="AIH2195" s="0"/>
      <c r="AII2195" s="0"/>
      <c r="AIJ2195" s="0"/>
      <c r="AIK2195" s="0"/>
      <c r="AIL2195" s="0"/>
      <c r="AIM2195" s="0"/>
      <c r="AIN2195" s="0"/>
      <c r="AIO2195" s="0"/>
      <c r="AIP2195" s="0"/>
      <c r="AIQ2195" s="0"/>
      <c r="AIR2195" s="0"/>
      <c r="AIS2195" s="0"/>
      <c r="AIT2195" s="0"/>
      <c r="AIU2195" s="0"/>
      <c r="AIV2195" s="0"/>
      <c r="AIW2195" s="0"/>
      <c r="AIX2195" s="0"/>
      <c r="AIY2195" s="0"/>
      <c r="AIZ2195" s="0"/>
      <c r="AJA2195" s="0"/>
      <c r="AJB2195" s="0"/>
      <c r="AJC2195" s="0"/>
      <c r="AJD2195" s="0"/>
      <c r="AJE2195" s="0"/>
      <c r="AJF2195" s="0"/>
      <c r="AJG2195" s="0"/>
      <c r="AJH2195" s="0"/>
      <c r="AJI2195" s="0"/>
      <c r="AJJ2195" s="0"/>
      <c r="AJK2195" s="0"/>
      <c r="AJL2195" s="0"/>
      <c r="AJM2195" s="0"/>
      <c r="AJN2195" s="0"/>
      <c r="AJO2195" s="0"/>
      <c r="AJP2195" s="0"/>
      <c r="AJQ2195" s="0"/>
      <c r="AJR2195" s="0"/>
      <c r="AJS2195" s="0"/>
      <c r="AJT2195" s="0"/>
      <c r="AJU2195" s="0"/>
      <c r="AJV2195" s="0"/>
      <c r="AJW2195" s="0"/>
      <c r="AJX2195" s="0"/>
      <c r="AJY2195" s="0"/>
      <c r="AJZ2195" s="0"/>
      <c r="AKA2195" s="0"/>
      <c r="AKB2195" s="0"/>
      <c r="AKC2195" s="0"/>
      <c r="AKD2195" s="0"/>
      <c r="AKE2195" s="0"/>
      <c r="AKF2195" s="0"/>
      <c r="AKG2195" s="0"/>
      <c r="AKH2195" s="0"/>
      <c r="AKI2195" s="0"/>
      <c r="AKJ2195" s="0"/>
      <c r="AKK2195" s="0"/>
      <c r="AKL2195" s="0"/>
      <c r="AKM2195" s="0"/>
      <c r="AKN2195" s="0"/>
      <c r="AKO2195" s="0"/>
      <c r="AKP2195" s="0"/>
      <c r="AKQ2195" s="0"/>
      <c r="AKR2195" s="0"/>
      <c r="AKS2195" s="0"/>
      <c r="AKT2195" s="0"/>
      <c r="AKU2195" s="0"/>
      <c r="AKV2195" s="0"/>
      <c r="AKW2195" s="0"/>
      <c r="AKX2195" s="0"/>
      <c r="AKY2195" s="0"/>
      <c r="AKZ2195" s="0"/>
      <c r="ALA2195" s="0"/>
      <c r="ALB2195" s="0"/>
      <c r="ALC2195" s="0"/>
      <c r="ALD2195" s="0"/>
      <c r="ALE2195" s="0"/>
      <c r="ALF2195" s="0"/>
      <c r="ALG2195" s="0"/>
      <c r="ALH2195" s="0"/>
      <c r="ALI2195" s="0"/>
      <c r="ALJ2195" s="0"/>
      <c r="ALK2195" s="0"/>
      <c r="ALL2195" s="0"/>
      <c r="ALM2195" s="0"/>
      <c r="ALN2195" s="0"/>
      <c r="ALO2195" s="0"/>
      <c r="ALP2195" s="0"/>
      <c r="ALQ2195" s="0"/>
      <c r="ALR2195" s="0"/>
      <c r="ALS2195" s="0"/>
      <c r="ALT2195" s="0"/>
      <c r="ALU2195" s="0"/>
      <c r="ALV2195" s="0"/>
      <c r="ALW2195" s="0"/>
      <c r="ALX2195" s="0"/>
      <c r="ALY2195" s="0"/>
      <c r="ALZ2195" s="0"/>
      <c r="AMA2195" s="0"/>
      <c r="AMB2195" s="0"/>
      <c r="AMC2195" s="0"/>
      <c r="AMD2195" s="0"/>
      <c r="AME2195" s="0"/>
      <c r="AMF2195" s="0"/>
      <c r="AMG2195" s="0"/>
      <c r="AMH2195" s="0"/>
      <c r="AMI2195" s="0"/>
      <c r="AMJ2195" s="0"/>
    </row>
    <row r="2196" customFormat="false" ht="13.8" hidden="false" customHeight="false" outlineLevel="0" collapsed="false">
      <c r="A2196" s="38" t="s">
        <v>52</v>
      </c>
      <c r="B2196" s="39" t="s">
        <v>2447</v>
      </c>
      <c r="C2196" s="40" t="s">
        <v>5072</v>
      </c>
      <c r="D2196" s="40"/>
      <c r="E2196" s="40" t="s">
        <v>3465</v>
      </c>
      <c r="F2196" s="38" t="n">
        <v>2015</v>
      </c>
      <c r="G2196" s="31" t="s">
        <v>5073</v>
      </c>
      <c r="H2196" s="13"/>
      <c r="I2196" s="13"/>
      <c r="J2196" s="13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  <c r="AP2196" s="13"/>
      <c r="AQ2196" s="13"/>
      <c r="AR2196" s="13"/>
      <c r="AS2196" s="13"/>
      <c r="AT2196" s="13"/>
      <c r="AU2196" s="13"/>
      <c r="AV2196" s="0"/>
      <c r="AW2196" s="0"/>
      <c r="AX2196" s="0"/>
      <c r="AY2196" s="0"/>
      <c r="AZ2196" s="0"/>
      <c r="BA2196" s="0"/>
      <c r="BB2196" s="0"/>
      <c r="BC2196" s="0"/>
      <c r="BD2196" s="0"/>
      <c r="BE2196" s="0"/>
      <c r="BF2196" s="0"/>
      <c r="BG2196" s="0"/>
      <c r="BH2196" s="0"/>
      <c r="BI2196" s="0"/>
      <c r="BJ2196" s="0"/>
      <c r="BK2196" s="0"/>
      <c r="BL2196" s="0"/>
      <c r="BM2196" s="0"/>
      <c r="BN2196" s="0"/>
      <c r="BO2196" s="0"/>
      <c r="BP2196" s="0"/>
      <c r="BQ2196" s="0"/>
      <c r="BR2196" s="0"/>
      <c r="BS2196" s="0"/>
      <c r="BT2196" s="0"/>
      <c r="BU2196" s="0"/>
      <c r="BV2196" s="0"/>
      <c r="BW2196" s="0"/>
      <c r="BX2196" s="0"/>
      <c r="BY2196" s="0"/>
      <c r="BZ2196" s="0"/>
      <c r="CA2196" s="0"/>
      <c r="CB2196" s="0"/>
      <c r="CC2196" s="0"/>
      <c r="CD2196" s="0"/>
      <c r="CE2196" s="0"/>
      <c r="CF2196" s="0"/>
      <c r="CG2196" s="0"/>
      <c r="CH2196" s="0"/>
      <c r="CI2196" s="0"/>
      <c r="CJ2196" s="0"/>
      <c r="CK2196" s="0"/>
      <c r="CL2196" s="0"/>
      <c r="CM2196" s="0"/>
      <c r="CN2196" s="0"/>
      <c r="CO2196" s="0"/>
      <c r="CP2196" s="0"/>
      <c r="CQ2196" s="0"/>
      <c r="CR2196" s="0"/>
      <c r="CS2196" s="0"/>
      <c r="CT2196" s="0"/>
      <c r="CU2196" s="0"/>
      <c r="CV2196" s="0"/>
      <c r="CW2196" s="0"/>
      <c r="CX2196" s="0"/>
      <c r="CY2196" s="0"/>
      <c r="CZ2196" s="0"/>
      <c r="DA2196" s="0"/>
      <c r="DB2196" s="0"/>
      <c r="DC2196" s="0"/>
      <c r="DD2196" s="0"/>
      <c r="DE2196" s="0"/>
      <c r="DF2196" s="0"/>
      <c r="DG2196" s="0"/>
      <c r="DH2196" s="0"/>
      <c r="DI2196" s="0"/>
      <c r="DJ2196" s="0"/>
      <c r="DK2196" s="0"/>
      <c r="DL2196" s="0"/>
      <c r="DM2196" s="0"/>
      <c r="DN2196" s="0"/>
      <c r="DO2196" s="0"/>
      <c r="DP2196" s="0"/>
      <c r="DQ2196" s="0"/>
      <c r="DR2196" s="0"/>
      <c r="DS2196" s="0"/>
      <c r="DT2196" s="0"/>
      <c r="DU2196" s="0"/>
      <c r="DV2196" s="0"/>
      <c r="DW2196" s="0"/>
      <c r="DX2196" s="0"/>
      <c r="DY2196" s="0"/>
      <c r="DZ2196" s="0"/>
      <c r="EA2196" s="0"/>
      <c r="EB2196" s="0"/>
      <c r="EC2196" s="0"/>
      <c r="ED2196" s="0"/>
      <c r="EE2196" s="0"/>
      <c r="EF2196" s="0"/>
      <c r="EG2196" s="0"/>
      <c r="EH2196" s="0"/>
      <c r="EI2196" s="0"/>
      <c r="EJ2196" s="0"/>
      <c r="EK2196" s="0"/>
      <c r="EL2196" s="0"/>
      <c r="EM2196" s="0"/>
      <c r="EN2196" s="0"/>
      <c r="EO2196" s="0"/>
      <c r="EP2196" s="0"/>
      <c r="EQ2196" s="0"/>
      <c r="ER2196" s="0"/>
      <c r="ES2196" s="0"/>
      <c r="ET2196" s="0"/>
      <c r="EU2196" s="0"/>
      <c r="EV2196" s="0"/>
      <c r="EW2196" s="0"/>
      <c r="EX2196" s="0"/>
      <c r="EY2196" s="0"/>
      <c r="EZ2196" s="0"/>
      <c r="FA2196" s="0"/>
      <c r="FB2196" s="0"/>
      <c r="FC2196" s="0"/>
      <c r="FD2196" s="0"/>
      <c r="FE2196" s="0"/>
      <c r="FF2196" s="0"/>
      <c r="FG2196" s="0"/>
      <c r="FH2196" s="0"/>
      <c r="FI2196" s="0"/>
      <c r="FJ2196" s="0"/>
      <c r="FK2196" s="0"/>
      <c r="FL2196" s="0"/>
      <c r="FM2196" s="0"/>
      <c r="FN2196" s="0"/>
      <c r="FO2196" s="0"/>
      <c r="FP2196" s="0"/>
      <c r="FQ2196" s="0"/>
      <c r="FR2196" s="0"/>
      <c r="FS2196" s="0"/>
      <c r="FT2196" s="0"/>
      <c r="FU2196" s="0"/>
      <c r="FV2196" s="0"/>
      <c r="FW2196" s="0"/>
      <c r="FX2196" s="0"/>
      <c r="FY2196" s="0"/>
      <c r="FZ2196" s="0"/>
      <c r="GA2196" s="0"/>
      <c r="GB2196" s="0"/>
      <c r="GC2196" s="0"/>
      <c r="GD2196" s="0"/>
      <c r="GE2196" s="0"/>
      <c r="GF2196" s="0"/>
      <c r="GG2196" s="0"/>
      <c r="GH2196" s="0"/>
      <c r="GI2196" s="0"/>
      <c r="GJ2196" s="0"/>
      <c r="GK2196" s="0"/>
      <c r="GL2196" s="0"/>
      <c r="GM2196" s="0"/>
      <c r="GN2196" s="0"/>
      <c r="GO2196" s="0"/>
      <c r="GP2196" s="0"/>
      <c r="GQ2196" s="0"/>
      <c r="GR2196" s="0"/>
      <c r="GS2196" s="0"/>
      <c r="GT2196" s="0"/>
      <c r="GU2196" s="0"/>
      <c r="GV2196" s="0"/>
      <c r="GW2196" s="0"/>
      <c r="GX2196" s="0"/>
      <c r="GY2196" s="0"/>
      <c r="GZ2196" s="0"/>
      <c r="HA2196" s="0"/>
      <c r="HB2196" s="0"/>
      <c r="HC2196" s="0"/>
      <c r="HD2196" s="0"/>
      <c r="HE2196" s="0"/>
      <c r="HF2196" s="0"/>
      <c r="HG2196" s="0"/>
      <c r="HH2196" s="0"/>
      <c r="HI2196" s="0"/>
      <c r="HJ2196" s="0"/>
      <c r="HK2196" s="0"/>
      <c r="HL2196" s="0"/>
      <c r="HM2196" s="0"/>
      <c r="HN2196" s="0"/>
      <c r="HO2196" s="0"/>
      <c r="HP2196" s="0"/>
      <c r="HQ2196" s="0"/>
      <c r="HR2196" s="0"/>
      <c r="HS2196" s="0"/>
      <c r="HT2196" s="0"/>
      <c r="HU2196" s="0"/>
      <c r="HV2196" s="0"/>
      <c r="HW2196" s="0"/>
      <c r="HX2196" s="0"/>
      <c r="HY2196" s="0"/>
      <c r="HZ2196" s="0"/>
      <c r="IA2196" s="0"/>
      <c r="IB2196" s="0"/>
      <c r="IC2196" s="0"/>
      <c r="ID2196" s="0"/>
      <c r="IE2196" s="0"/>
      <c r="IF2196" s="0"/>
      <c r="IG2196" s="0"/>
      <c r="IH2196" s="0"/>
      <c r="II2196" s="0"/>
      <c r="IJ2196" s="0"/>
      <c r="IK2196" s="0"/>
      <c r="IL2196" s="0"/>
      <c r="IM2196" s="0"/>
      <c r="IN2196" s="0"/>
      <c r="IO2196" s="0"/>
      <c r="IP2196" s="0"/>
      <c r="IQ2196" s="0"/>
      <c r="IR2196" s="0"/>
      <c r="IS2196" s="0"/>
      <c r="IT2196" s="0"/>
      <c r="IU2196" s="0"/>
      <c r="IV2196" s="0"/>
      <c r="IW2196" s="0"/>
      <c r="IX2196" s="0"/>
      <c r="IY2196" s="0"/>
      <c r="IZ2196" s="0"/>
      <c r="JA2196" s="0"/>
      <c r="JB2196" s="0"/>
      <c r="JC2196" s="0"/>
      <c r="JD2196" s="0"/>
      <c r="JE2196" s="0"/>
      <c r="JF2196" s="0"/>
      <c r="JG2196" s="0"/>
      <c r="JH2196" s="0"/>
      <c r="JI2196" s="0"/>
      <c r="JJ2196" s="0"/>
      <c r="JK2196" s="0"/>
      <c r="JL2196" s="0"/>
      <c r="JM2196" s="0"/>
      <c r="JN2196" s="0"/>
      <c r="JO2196" s="0"/>
      <c r="JP2196" s="0"/>
      <c r="JQ2196" s="0"/>
      <c r="JR2196" s="0"/>
      <c r="JS2196" s="0"/>
      <c r="JT2196" s="0"/>
      <c r="JU2196" s="0"/>
      <c r="JV2196" s="0"/>
      <c r="JW2196" s="0"/>
      <c r="JX2196" s="0"/>
      <c r="JY2196" s="0"/>
      <c r="JZ2196" s="0"/>
      <c r="KA2196" s="0"/>
      <c r="KB2196" s="0"/>
      <c r="KC2196" s="0"/>
      <c r="KD2196" s="0"/>
      <c r="KE2196" s="0"/>
      <c r="KF2196" s="0"/>
      <c r="KG2196" s="0"/>
      <c r="KH2196" s="0"/>
      <c r="KI2196" s="0"/>
      <c r="KJ2196" s="0"/>
      <c r="KK2196" s="0"/>
      <c r="KL2196" s="0"/>
      <c r="KM2196" s="0"/>
      <c r="KN2196" s="0"/>
      <c r="KO2196" s="0"/>
      <c r="KP2196" s="0"/>
      <c r="KQ2196" s="0"/>
      <c r="KR2196" s="0"/>
      <c r="KS2196" s="0"/>
      <c r="KT2196" s="0"/>
      <c r="KU2196" s="0"/>
      <c r="KV2196" s="0"/>
      <c r="KW2196" s="0"/>
      <c r="KX2196" s="0"/>
      <c r="KY2196" s="0"/>
      <c r="KZ2196" s="0"/>
      <c r="LA2196" s="0"/>
      <c r="LB2196" s="0"/>
      <c r="LC2196" s="0"/>
      <c r="LD2196" s="0"/>
      <c r="LE2196" s="0"/>
      <c r="LF2196" s="0"/>
      <c r="LG2196" s="0"/>
      <c r="LH2196" s="0"/>
      <c r="LI2196" s="0"/>
      <c r="LJ2196" s="0"/>
      <c r="LK2196" s="0"/>
      <c r="LL2196" s="0"/>
      <c r="LM2196" s="0"/>
      <c r="LN2196" s="0"/>
      <c r="LO2196" s="0"/>
      <c r="LP2196" s="0"/>
      <c r="LQ2196" s="0"/>
      <c r="LR2196" s="0"/>
      <c r="LS2196" s="0"/>
      <c r="LT2196" s="0"/>
      <c r="LU2196" s="0"/>
      <c r="LV2196" s="0"/>
      <c r="LW2196" s="0"/>
      <c r="LX2196" s="0"/>
      <c r="LY2196" s="0"/>
      <c r="LZ2196" s="0"/>
      <c r="MA2196" s="0"/>
      <c r="MB2196" s="0"/>
      <c r="MC2196" s="0"/>
      <c r="MD2196" s="0"/>
      <c r="ME2196" s="0"/>
      <c r="MF2196" s="0"/>
      <c r="MG2196" s="0"/>
      <c r="MH2196" s="0"/>
      <c r="MI2196" s="0"/>
      <c r="MJ2196" s="0"/>
      <c r="MK2196" s="0"/>
      <c r="ML2196" s="0"/>
      <c r="MM2196" s="0"/>
      <c r="MN2196" s="0"/>
      <c r="MO2196" s="0"/>
      <c r="MP2196" s="0"/>
      <c r="MQ2196" s="0"/>
      <c r="MR2196" s="0"/>
      <c r="MS2196" s="0"/>
      <c r="MT2196" s="0"/>
      <c r="MU2196" s="0"/>
      <c r="MV2196" s="0"/>
      <c r="MW2196" s="0"/>
      <c r="MX2196" s="0"/>
      <c r="MY2196" s="0"/>
      <c r="MZ2196" s="0"/>
      <c r="NA2196" s="0"/>
      <c r="NB2196" s="0"/>
      <c r="NC2196" s="0"/>
      <c r="ND2196" s="0"/>
      <c r="NE2196" s="0"/>
      <c r="NF2196" s="0"/>
      <c r="NG2196" s="0"/>
      <c r="NH2196" s="0"/>
      <c r="NI2196" s="0"/>
      <c r="NJ2196" s="0"/>
      <c r="NK2196" s="0"/>
      <c r="NL2196" s="0"/>
      <c r="NM2196" s="0"/>
      <c r="NN2196" s="0"/>
      <c r="NO2196" s="0"/>
      <c r="NP2196" s="0"/>
      <c r="NQ2196" s="0"/>
      <c r="NR2196" s="0"/>
      <c r="NS2196" s="0"/>
      <c r="NT2196" s="0"/>
      <c r="NU2196" s="0"/>
      <c r="NV2196" s="0"/>
      <c r="NW2196" s="0"/>
      <c r="NX2196" s="0"/>
      <c r="NY2196" s="0"/>
      <c r="NZ2196" s="0"/>
      <c r="OA2196" s="0"/>
      <c r="OB2196" s="0"/>
      <c r="OC2196" s="0"/>
      <c r="OD2196" s="0"/>
      <c r="OE2196" s="0"/>
      <c r="OF2196" s="0"/>
      <c r="OG2196" s="0"/>
      <c r="OH2196" s="0"/>
      <c r="OI2196" s="0"/>
      <c r="OJ2196" s="0"/>
      <c r="OK2196" s="0"/>
      <c r="OL2196" s="0"/>
      <c r="OM2196" s="0"/>
      <c r="ON2196" s="0"/>
      <c r="OO2196" s="0"/>
      <c r="OP2196" s="0"/>
      <c r="OQ2196" s="0"/>
      <c r="OR2196" s="0"/>
      <c r="OS2196" s="0"/>
      <c r="OT2196" s="0"/>
      <c r="OU2196" s="0"/>
      <c r="OV2196" s="0"/>
      <c r="OW2196" s="0"/>
      <c r="OX2196" s="0"/>
      <c r="OY2196" s="0"/>
      <c r="OZ2196" s="0"/>
      <c r="PA2196" s="0"/>
      <c r="PB2196" s="0"/>
      <c r="PC2196" s="0"/>
      <c r="PD2196" s="0"/>
      <c r="PE2196" s="0"/>
      <c r="PF2196" s="0"/>
      <c r="PG2196" s="0"/>
      <c r="PH2196" s="0"/>
      <c r="PI2196" s="0"/>
      <c r="PJ2196" s="0"/>
      <c r="PK2196" s="0"/>
      <c r="PL2196" s="0"/>
      <c r="PM2196" s="0"/>
      <c r="PN2196" s="0"/>
      <c r="PO2196" s="0"/>
      <c r="PP2196" s="0"/>
      <c r="PQ2196" s="0"/>
      <c r="PR2196" s="0"/>
      <c r="PS2196" s="0"/>
      <c r="PT2196" s="0"/>
      <c r="PU2196" s="0"/>
      <c r="PV2196" s="0"/>
      <c r="PW2196" s="0"/>
      <c r="PX2196" s="0"/>
      <c r="PY2196" s="0"/>
      <c r="PZ2196" s="0"/>
      <c r="QA2196" s="0"/>
      <c r="QB2196" s="0"/>
      <c r="QC2196" s="0"/>
      <c r="QD2196" s="0"/>
      <c r="QE2196" s="0"/>
      <c r="QF2196" s="0"/>
      <c r="QG2196" s="0"/>
      <c r="QH2196" s="0"/>
      <c r="QI2196" s="0"/>
      <c r="QJ2196" s="0"/>
      <c r="QK2196" s="0"/>
      <c r="QL2196" s="0"/>
      <c r="QM2196" s="0"/>
      <c r="QN2196" s="0"/>
      <c r="QO2196" s="0"/>
      <c r="QP2196" s="0"/>
      <c r="QQ2196" s="0"/>
      <c r="QR2196" s="0"/>
      <c r="QS2196" s="0"/>
      <c r="QT2196" s="0"/>
      <c r="QU2196" s="0"/>
      <c r="QV2196" s="0"/>
      <c r="QW2196" s="0"/>
      <c r="QX2196" s="0"/>
      <c r="QY2196" s="0"/>
      <c r="QZ2196" s="0"/>
      <c r="RA2196" s="0"/>
      <c r="RB2196" s="0"/>
      <c r="RC2196" s="0"/>
      <c r="RD2196" s="0"/>
      <c r="RE2196" s="0"/>
      <c r="RF2196" s="0"/>
      <c r="RG2196" s="0"/>
      <c r="RH2196" s="0"/>
      <c r="RI2196" s="0"/>
      <c r="RJ2196" s="0"/>
      <c r="RK2196" s="0"/>
      <c r="RL2196" s="0"/>
      <c r="RM2196" s="0"/>
      <c r="RN2196" s="0"/>
      <c r="RO2196" s="0"/>
      <c r="RP2196" s="0"/>
      <c r="RQ2196" s="0"/>
      <c r="RR2196" s="0"/>
      <c r="RS2196" s="0"/>
      <c r="RT2196" s="0"/>
      <c r="RU2196" s="0"/>
      <c r="RV2196" s="0"/>
      <c r="RW2196" s="0"/>
      <c r="RX2196" s="0"/>
      <c r="RY2196" s="0"/>
      <c r="RZ2196" s="0"/>
      <c r="SA2196" s="0"/>
      <c r="SB2196" s="0"/>
      <c r="SC2196" s="0"/>
      <c r="SD2196" s="0"/>
      <c r="SE2196" s="0"/>
      <c r="SF2196" s="0"/>
      <c r="SG2196" s="0"/>
      <c r="SH2196" s="0"/>
      <c r="SI2196" s="0"/>
      <c r="SJ2196" s="0"/>
      <c r="SK2196" s="0"/>
      <c r="SL2196" s="0"/>
      <c r="SM2196" s="0"/>
      <c r="SN2196" s="0"/>
      <c r="SO2196" s="0"/>
      <c r="SP2196" s="0"/>
      <c r="SQ2196" s="0"/>
      <c r="SR2196" s="0"/>
      <c r="SS2196" s="0"/>
      <c r="ST2196" s="0"/>
      <c r="SU2196" s="0"/>
      <c r="SV2196" s="0"/>
      <c r="SW2196" s="0"/>
      <c r="SX2196" s="0"/>
      <c r="SY2196" s="0"/>
      <c r="SZ2196" s="0"/>
      <c r="TA2196" s="0"/>
      <c r="TB2196" s="0"/>
      <c r="TC2196" s="0"/>
      <c r="TD2196" s="0"/>
      <c r="TE2196" s="0"/>
      <c r="TF2196" s="0"/>
      <c r="TG2196" s="0"/>
      <c r="TH2196" s="0"/>
      <c r="TI2196" s="0"/>
      <c r="TJ2196" s="0"/>
      <c r="TK2196" s="0"/>
      <c r="TL2196" s="0"/>
      <c r="TM2196" s="0"/>
      <c r="TN2196" s="0"/>
      <c r="TO2196" s="0"/>
      <c r="TP2196" s="0"/>
      <c r="TQ2196" s="0"/>
      <c r="TR2196" s="0"/>
      <c r="TS2196" s="0"/>
      <c r="TT2196" s="0"/>
      <c r="TU2196" s="0"/>
      <c r="TV2196" s="0"/>
      <c r="TW2196" s="0"/>
      <c r="TX2196" s="0"/>
      <c r="TY2196" s="0"/>
      <c r="TZ2196" s="0"/>
      <c r="UA2196" s="0"/>
      <c r="UB2196" s="0"/>
      <c r="UC2196" s="0"/>
      <c r="UD2196" s="0"/>
      <c r="UE2196" s="0"/>
      <c r="UF2196" s="0"/>
      <c r="UG2196" s="0"/>
      <c r="UH2196" s="0"/>
      <c r="UI2196" s="0"/>
      <c r="UJ2196" s="0"/>
      <c r="UK2196" s="0"/>
      <c r="UL2196" s="0"/>
      <c r="UM2196" s="0"/>
      <c r="UN2196" s="0"/>
      <c r="UO2196" s="0"/>
      <c r="UP2196" s="0"/>
      <c r="UQ2196" s="0"/>
      <c r="UR2196" s="0"/>
      <c r="US2196" s="0"/>
      <c r="UT2196" s="0"/>
      <c r="UU2196" s="0"/>
      <c r="UV2196" s="0"/>
      <c r="UW2196" s="0"/>
      <c r="UX2196" s="0"/>
      <c r="UY2196" s="0"/>
      <c r="UZ2196" s="0"/>
      <c r="VA2196" s="0"/>
      <c r="VB2196" s="0"/>
      <c r="VC2196" s="0"/>
      <c r="VD2196" s="0"/>
      <c r="VE2196" s="0"/>
      <c r="VF2196" s="0"/>
      <c r="VG2196" s="0"/>
      <c r="VH2196" s="0"/>
      <c r="VI2196" s="0"/>
      <c r="VJ2196" s="0"/>
      <c r="VK2196" s="0"/>
      <c r="VL2196" s="0"/>
      <c r="VM2196" s="0"/>
      <c r="VN2196" s="0"/>
      <c r="VO2196" s="0"/>
      <c r="VP2196" s="0"/>
      <c r="VQ2196" s="0"/>
      <c r="VR2196" s="0"/>
      <c r="VS2196" s="0"/>
      <c r="VT2196" s="0"/>
      <c r="VU2196" s="0"/>
      <c r="VV2196" s="0"/>
      <c r="VW2196" s="0"/>
      <c r="VX2196" s="0"/>
      <c r="VY2196" s="0"/>
      <c r="VZ2196" s="0"/>
      <c r="WA2196" s="0"/>
      <c r="WB2196" s="0"/>
      <c r="WC2196" s="0"/>
      <c r="WD2196" s="0"/>
      <c r="WE2196" s="0"/>
      <c r="WF2196" s="0"/>
      <c r="WG2196" s="0"/>
      <c r="WH2196" s="0"/>
      <c r="WI2196" s="0"/>
      <c r="WJ2196" s="0"/>
      <c r="WK2196" s="0"/>
      <c r="WL2196" s="0"/>
      <c r="WM2196" s="0"/>
      <c r="WN2196" s="0"/>
      <c r="WO2196" s="0"/>
      <c r="WP2196" s="0"/>
      <c r="WQ2196" s="0"/>
      <c r="WR2196" s="0"/>
      <c r="WS2196" s="0"/>
      <c r="WT2196" s="0"/>
      <c r="WU2196" s="0"/>
      <c r="WV2196" s="0"/>
      <c r="WW2196" s="0"/>
      <c r="WX2196" s="0"/>
      <c r="WY2196" s="0"/>
      <c r="WZ2196" s="0"/>
      <c r="XA2196" s="0"/>
      <c r="XB2196" s="0"/>
      <c r="XC2196" s="0"/>
      <c r="XD2196" s="0"/>
      <c r="XE2196" s="0"/>
      <c r="XF2196" s="0"/>
      <c r="XG2196" s="0"/>
      <c r="XH2196" s="0"/>
      <c r="XI2196" s="0"/>
      <c r="XJ2196" s="0"/>
      <c r="XK2196" s="0"/>
      <c r="XL2196" s="0"/>
      <c r="XM2196" s="0"/>
      <c r="XN2196" s="0"/>
      <c r="XO2196" s="0"/>
      <c r="XP2196" s="0"/>
      <c r="XQ2196" s="0"/>
      <c r="XR2196" s="0"/>
      <c r="XS2196" s="0"/>
      <c r="XT2196" s="0"/>
      <c r="XU2196" s="0"/>
      <c r="XV2196" s="0"/>
      <c r="XW2196" s="0"/>
      <c r="XX2196" s="0"/>
      <c r="XY2196" s="0"/>
      <c r="XZ2196" s="0"/>
      <c r="YA2196" s="0"/>
      <c r="YB2196" s="0"/>
      <c r="YC2196" s="0"/>
      <c r="YD2196" s="0"/>
      <c r="YE2196" s="0"/>
      <c r="YF2196" s="0"/>
      <c r="YG2196" s="0"/>
      <c r="YH2196" s="0"/>
      <c r="YI2196" s="0"/>
      <c r="YJ2196" s="0"/>
      <c r="YK2196" s="0"/>
      <c r="YL2196" s="0"/>
      <c r="YM2196" s="0"/>
      <c r="YN2196" s="0"/>
      <c r="YO2196" s="0"/>
      <c r="YP2196" s="0"/>
      <c r="YQ2196" s="0"/>
      <c r="YR2196" s="0"/>
      <c r="YS2196" s="0"/>
      <c r="YT2196" s="0"/>
      <c r="YU2196" s="0"/>
      <c r="YV2196" s="0"/>
      <c r="YW2196" s="0"/>
      <c r="YX2196" s="0"/>
      <c r="YY2196" s="0"/>
      <c r="YZ2196" s="0"/>
      <c r="ZA2196" s="0"/>
      <c r="ZB2196" s="0"/>
      <c r="ZC2196" s="0"/>
      <c r="ZD2196" s="0"/>
      <c r="ZE2196" s="0"/>
      <c r="ZF2196" s="0"/>
      <c r="ZG2196" s="0"/>
      <c r="ZH2196" s="0"/>
      <c r="ZI2196" s="0"/>
      <c r="ZJ2196" s="0"/>
      <c r="ZK2196" s="0"/>
      <c r="ZL2196" s="0"/>
      <c r="ZM2196" s="0"/>
      <c r="ZN2196" s="0"/>
      <c r="ZO2196" s="0"/>
      <c r="ZP2196" s="0"/>
      <c r="ZQ2196" s="0"/>
      <c r="ZR2196" s="0"/>
      <c r="ZS2196" s="0"/>
      <c r="ZT2196" s="0"/>
      <c r="ZU2196" s="0"/>
      <c r="ZV2196" s="0"/>
      <c r="ZW2196" s="0"/>
      <c r="ZX2196" s="0"/>
      <c r="ZY2196" s="0"/>
      <c r="ZZ2196" s="0"/>
      <c r="AAA2196" s="0"/>
      <c r="AAB2196" s="0"/>
      <c r="AAC2196" s="0"/>
      <c r="AAD2196" s="0"/>
      <c r="AAE2196" s="0"/>
      <c r="AAF2196" s="0"/>
      <c r="AAG2196" s="0"/>
      <c r="AAH2196" s="0"/>
      <c r="AAI2196" s="0"/>
      <c r="AAJ2196" s="0"/>
      <c r="AAK2196" s="0"/>
      <c r="AAL2196" s="0"/>
      <c r="AAM2196" s="0"/>
      <c r="AAN2196" s="0"/>
      <c r="AAO2196" s="0"/>
      <c r="AAP2196" s="0"/>
      <c r="AAQ2196" s="0"/>
      <c r="AAR2196" s="0"/>
      <c r="AAS2196" s="0"/>
      <c r="AAT2196" s="0"/>
      <c r="AAU2196" s="0"/>
      <c r="AAV2196" s="0"/>
      <c r="AAW2196" s="0"/>
      <c r="AAX2196" s="0"/>
      <c r="AAY2196" s="0"/>
      <c r="AAZ2196" s="0"/>
      <c r="ABA2196" s="0"/>
      <c r="ABB2196" s="0"/>
      <c r="ABC2196" s="0"/>
      <c r="ABD2196" s="0"/>
      <c r="ABE2196" s="0"/>
      <c r="ABF2196" s="0"/>
      <c r="ABG2196" s="0"/>
      <c r="ABH2196" s="0"/>
      <c r="ABI2196" s="0"/>
      <c r="ABJ2196" s="0"/>
      <c r="ABK2196" s="0"/>
      <c r="ABL2196" s="0"/>
      <c r="ABM2196" s="0"/>
      <c r="ABN2196" s="0"/>
      <c r="ABO2196" s="0"/>
      <c r="ABP2196" s="0"/>
      <c r="ABQ2196" s="0"/>
      <c r="ABR2196" s="0"/>
      <c r="ABS2196" s="0"/>
      <c r="ABT2196" s="0"/>
      <c r="ABU2196" s="0"/>
      <c r="ABV2196" s="0"/>
      <c r="ABW2196" s="0"/>
      <c r="ABX2196" s="0"/>
      <c r="ABY2196" s="0"/>
      <c r="ABZ2196" s="0"/>
      <c r="ACA2196" s="0"/>
      <c r="ACB2196" s="0"/>
      <c r="ACC2196" s="0"/>
      <c r="ACD2196" s="0"/>
      <c r="ACE2196" s="0"/>
      <c r="ACF2196" s="0"/>
      <c r="ACG2196" s="0"/>
      <c r="ACH2196" s="0"/>
      <c r="ACI2196" s="0"/>
      <c r="ACJ2196" s="0"/>
      <c r="ACK2196" s="0"/>
      <c r="ACL2196" s="0"/>
      <c r="ACM2196" s="0"/>
      <c r="ACN2196" s="0"/>
      <c r="ACO2196" s="0"/>
      <c r="ACP2196" s="0"/>
      <c r="ACQ2196" s="0"/>
      <c r="ACR2196" s="0"/>
      <c r="ACS2196" s="0"/>
      <c r="ACT2196" s="0"/>
      <c r="ACU2196" s="0"/>
      <c r="ACV2196" s="0"/>
      <c r="ACW2196" s="0"/>
      <c r="ACX2196" s="0"/>
      <c r="ACY2196" s="0"/>
      <c r="ACZ2196" s="0"/>
      <c r="ADA2196" s="0"/>
      <c r="ADB2196" s="0"/>
      <c r="ADC2196" s="0"/>
      <c r="ADD2196" s="0"/>
      <c r="ADE2196" s="0"/>
      <c r="ADF2196" s="0"/>
      <c r="ADG2196" s="0"/>
      <c r="ADH2196" s="0"/>
      <c r="ADI2196" s="0"/>
      <c r="ADJ2196" s="0"/>
      <c r="ADK2196" s="0"/>
      <c r="ADL2196" s="0"/>
      <c r="ADM2196" s="0"/>
      <c r="ADN2196" s="0"/>
      <c r="ADO2196" s="0"/>
      <c r="ADP2196" s="0"/>
      <c r="ADQ2196" s="0"/>
      <c r="ADR2196" s="0"/>
      <c r="ADS2196" s="0"/>
      <c r="ADT2196" s="0"/>
      <c r="ADU2196" s="0"/>
      <c r="ADV2196" s="0"/>
      <c r="ADW2196" s="0"/>
      <c r="ADX2196" s="0"/>
      <c r="ADY2196" s="0"/>
      <c r="ADZ2196" s="0"/>
      <c r="AEA2196" s="0"/>
      <c r="AEB2196" s="0"/>
      <c r="AEC2196" s="0"/>
      <c r="AED2196" s="0"/>
      <c r="AEE2196" s="0"/>
      <c r="AEF2196" s="0"/>
      <c r="AEG2196" s="0"/>
      <c r="AEH2196" s="0"/>
      <c r="AEI2196" s="0"/>
      <c r="AEJ2196" s="0"/>
      <c r="AEK2196" s="0"/>
      <c r="AEL2196" s="0"/>
      <c r="AEM2196" s="0"/>
      <c r="AEN2196" s="0"/>
      <c r="AEO2196" s="0"/>
      <c r="AEP2196" s="0"/>
      <c r="AEQ2196" s="0"/>
      <c r="AER2196" s="0"/>
      <c r="AES2196" s="0"/>
      <c r="AET2196" s="0"/>
      <c r="AEU2196" s="0"/>
      <c r="AEV2196" s="0"/>
      <c r="AEW2196" s="0"/>
      <c r="AEX2196" s="0"/>
      <c r="AEY2196" s="0"/>
      <c r="AEZ2196" s="0"/>
      <c r="AFA2196" s="0"/>
      <c r="AFB2196" s="0"/>
      <c r="AFC2196" s="0"/>
      <c r="AFD2196" s="0"/>
      <c r="AFE2196" s="0"/>
      <c r="AFF2196" s="0"/>
      <c r="AFG2196" s="0"/>
      <c r="AFH2196" s="0"/>
      <c r="AFI2196" s="0"/>
      <c r="AFJ2196" s="0"/>
      <c r="AFK2196" s="0"/>
      <c r="AFL2196" s="0"/>
      <c r="AFM2196" s="0"/>
      <c r="AFN2196" s="0"/>
      <c r="AFO2196" s="0"/>
      <c r="AFP2196" s="0"/>
      <c r="AFQ2196" s="0"/>
      <c r="AFR2196" s="0"/>
      <c r="AFS2196" s="0"/>
      <c r="AFT2196" s="0"/>
      <c r="AFU2196" s="0"/>
      <c r="AFV2196" s="0"/>
      <c r="AFW2196" s="0"/>
      <c r="AFX2196" s="0"/>
      <c r="AFY2196" s="0"/>
      <c r="AFZ2196" s="0"/>
      <c r="AGA2196" s="0"/>
      <c r="AGB2196" s="0"/>
      <c r="AGC2196" s="0"/>
      <c r="AGD2196" s="0"/>
      <c r="AGE2196" s="0"/>
      <c r="AGF2196" s="0"/>
      <c r="AGG2196" s="0"/>
      <c r="AGH2196" s="0"/>
      <c r="AGI2196" s="0"/>
      <c r="AGJ2196" s="0"/>
      <c r="AGK2196" s="0"/>
      <c r="AGL2196" s="0"/>
      <c r="AGM2196" s="0"/>
      <c r="AGN2196" s="0"/>
      <c r="AGO2196" s="0"/>
      <c r="AGP2196" s="0"/>
      <c r="AGQ2196" s="0"/>
      <c r="AGR2196" s="0"/>
      <c r="AGS2196" s="0"/>
      <c r="AGT2196" s="0"/>
      <c r="AGU2196" s="0"/>
      <c r="AGV2196" s="0"/>
      <c r="AGW2196" s="0"/>
      <c r="AGX2196" s="0"/>
      <c r="AGY2196" s="0"/>
      <c r="AGZ2196" s="0"/>
      <c r="AHA2196" s="0"/>
      <c r="AHB2196" s="0"/>
      <c r="AHC2196" s="0"/>
      <c r="AHD2196" s="0"/>
      <c r="AHE2196" s="0"/>
      <c r="AHF2196" s="0"/>
      <c r="AHG2196" s="0"/>
      <c r="AHH2196" s="0"/>
      <c r="AHI2196" s="0"/>
      <c r="AHJ2196" s="0"/>
      <c r="AHK2196" s="0"/>
      <c r="AHL2196" s="0"/>
      <c r="AHM2196" s="0"/>
      <c r="AHN2196" s="0"/>
      <c r="AHO2196" s="0"/>
      <c r="AHP2196" s="0"/>
      <c r="AHQ2196" s="0"/>
      <c r="AHR2196" s="0"/>
      <c r="AHS2196" s="0"/>
      <c r="AHT2196" s="0"/>
      <c r="AHU2196" s="0"/>
      <c r="AHV2196" s="0"/>
      <c r="AHW2196" s="0"/>
      <c r="AHX2196" s="0"/>
      <c r="AHY2196" s="0"/>
      <c r="AHZ2196" s="0"/>
      <c r="AIA2196" s="0"/>
      <c r="AIB2196" s="0"/>
      <c r="AIC2196" s="0"/>
      <c r="AID2196" s="0"/>
      <c r="AIE2196" s="0"/>
      <c r="AIF2196" s="0"/>
      <c r="AIG2196" s="0"/>
      <c r="AIH2196" s="0"/>
      <c r="AII2196" s="0"/>
      <c r="AIJ2196" s="0"/>
      <c r="AIK2196" s="0"/>
      <c r="AIL2196" s="0"/>
      <c r="AIM2196" s="0"/>
      <c r="AIN2196" s="0"/>
      <c r="AIO2196" s="0"/>
      <c r="AIP2196" s="0"/>
      <c r="AIQ2196" s="0"/>
      <c r="AIR2196" s="0"/>
      <c r="AIS2196" s="0"/>
      <c r="AIT2196" s="0"/>
      <c r="AIU2196" s="0"/>
      <c r="AIV2196" s="0"/>
      <c r="AIW2196" s="0"/>
      <c r="AIX2196" s="0"/>
      <c r="AIY2196" s="0"/>
      <c r="AIZ2196" s="0"/>
      <c r="AJA2196" s="0"/>
      <c r="AJB2196" s="0"/>
      <c r="AJC2196" s="0"/>
      <c r="AJD2196" s="0"/>
      <c r="AJE2196" s="0"/>
      <c r="AJF2196" s="0"/>
      <c r="AJG2196" s="0"/>
      <c r="AJH2196" s="0"/>
      <c r="AJI2196" s="0"/>
      <c r="AJJ2196" s="0"/>
      <c r="AJK2196" s="0"/>
      <c r="AJL2196" s="0"/>
      <c r="AJM2196" s="0"/>
      <c r="AJN2196" s="0"/>
      <c r="AJO2196" s="0"/>
      <c r="AJP2196" s="0"/>
      <c r="AJQ2196" s="0"/>
      <c r="AJR2196" s="0"/>
      <c r="AJS2196" s="0"/>
      <c r="AJT2196" s="0"/>
      <c r="AJU2196" s="0"/>
      <c r="AJV2196" s="0"/>
      <c r="AJW2196" s="0"/>
      <c r="AJX2196" s="0"/>
      <c r="AJY2196" s="0"/>
      <c r="AJZ2196" s="0"/>
      <c r="AKA2196" s="0"/>
      <c r="AKB2196" s="0"/>
      <c r="AKC2196" s="0"/>
      <c r="AKD2196" s="0"/>
      <c r="AKE2196" s="0"/>
      <c r="AKF2196" s="0"/>
      <c r="AKG2196" s="0"/>
      <c r="AKH2196" s="0"/>
      <c r="AKI2196" s="0"/>
      <c r="AKJ2196" s="0"/>
      <c r="AKK2196" s="0"/>
      <c r="AKL2196" s="0"/>
      <c r="AKM2196" s="0"/>
      <c r="AKN2196" s="0"/>
      <c r="AKO2196" s="0"/>
      <c r="AKP2196" s="0"/>
      <c r="AKQ2196" s="0"/>
      <c r="AKR2196" s="0"/>
      <c r="AKS2196" s="0"/>
      <c r="AKT2196" s="0"/>
      <c r="AKU2196" s="0"/>
      <c r="AKV2196" s="0"/>
      <c r="AKW2196" s="0"/>
      <c r="AKX2196" s="0"/>
      <c r="AKY2196" s="0"/>
      <c r="AKZ2196" s="0"/>
      <c r="ALA2196" s="0"/>
      <c r="ALB2196" s="0"/>
      <c r="ALC2196" s="0"/>
      <c r="ALD2196" s="0"/>
      <c r="ALE2196" s="0"/>
      <c r="ALF2196" s="0"/>
      <c r="ALG2196" s="0"/>
      <c r="ALH2196" s="0"/>
      <c r="ALI2196" s="0"/>
      <c r="ALJ2196" s="0"/>
      <c r="ALK2196" s="0"/>
      <c r="ALL2196" s="0"/>
      <c r="ALM2196" s="0"/>
      <c r="ALN2196" s="0"/>
      <c r="ALO2196" s="0"/>
      <c r="ALP2196" s="0"/>
      <c r="ALQ2196" s="0"/>
      <c r="ALR2196" s="0"/>
      <c r="ALS2196" s="0"/>
      <c r="ALT2196" s="0"/>
      <c r="ALU2196" s="0"/>
      <c r="ALV2196" s="0"/>
      <c r="ALW2196" s="0"/>
      <c r="ALX2196" s="0"/>
      <c r="ALY2196" s="0"/>
      <c r="ALZ2196" s="0"/>
      <c r="AMA2196" s="0"/>
      <c r="AMB2196" s="0"/>
      <c r="AMC2196" s="0"/>
      <c r="AMD2196" s="0"/>
      <c r="AME2196" s="0"/>
      <c r="AMF2196" s="0"/>
      <c r="AMG2196" s="0"/>
      <c r="AMH2196" s="0"/>
      <c r="AMI2196" s="0"/>
      <c r="AMJ2196" s="0"/>
    </row>
    <row r="2197" customFormat="false" ht="13.8" hidden="false" customHeight="false" outlineLevel="0" collapsed="false">
      <c r="A2197" s="38" t="s">
        <v>52</v>
      </c>
      <c r="B2197" s="39" t="s">
        <v>3033</v>
      </c>
      <c r="C2197" s="40" t="s">
        <v>5074</v>
      </c>
      <c r="D2197" s="40"/>
      <c r="E2197" s="40" t="s">
        <v>4494</v>
      </c>
      <c r="F2197" s="38" t="n">
        <v>2015</v>
      </c>
      <c r="G2197" s="31" t="s">
        <v>5075</v>
      </c>
      <c r="H2197" s="13"/>
      <c r="I2197" s="13"/>
      <c r="J2197" s="13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  <c r="AP2197" s="13"/>
      <c r="AQ2197" s="13"/>
      <c r="AR2197" s="13"/>
      <c r="AS2197" s="13"/>
      <c r="AT2197" s="13"/>
      <c r="AU2197" s="13"/>
      <c r="AV2197" s="0"/>
      <c r="AW2197" s="0"/>
      <c r="AX2197" s="0"/>
      <c r="AY2197" s="0"/>
      <c r="AZ2197" s="0"/>
      <c r="BA2197" s="0"/>
      <c r="BB2197" s="0"/>
      <c r="BC2197" s="0"/>
      <c r="BD2197" s="0"/>
      <c r="BE2197" s="0"/>
      <c r="BF2197" s="0"/>
      <c r="BG2197" s="0"/>
      <c r="BH2197" s="0"/>
      <c r="BI2197" s="0"/>
      <c r="BJ2197" s="0"/>
      <c r="BK2197" s="0"/>
      <c r="BL2197" s="0"/>
      <c r="BM2197" s="0"/>
      <c r="BN2197" s="0"/>
      <c r="BO2197" s="0"/>
      <c r="BP2197" s="0"/>
      <c r="BQ2197" s="0"/>
      <c r="BR2197" s="0"/>
      <c r="BS2197" s="0"/>
      <c r="BT2197" s="0"/>
      <c r="BU2197" s="0"/>
      <c r="BV2197" s="0"/>
      <c r="BW2197" s="0"/>
      <c r="BX2197" s="0"/>
      <c r="BY2197" s="0"/>
      <c r="BZ2197" s="0"/>
      <c r="CA2197" s="0"/>
      <c r="CB2197" s="0"/>
      <c r="CC2197" s="0"/>
      <c r="CD2197" s="0"/>
      <c r="CE2197" s="0"/>
      <c r="CF2197" s="0"/>
      <c r="CG2197" s="0"/>
      <c r="CH2197" s="0"/>
      <c r="CI2197" s="0"/>
      <c r="CJ2197" s="0"/>
      <c r="CK2197" s="0"/>
      <c r="CL2197" s="0"/>
      <c r="CM2197" s="0"/>
      <c r="CN2197" s="0"/>
      <c r="CO2197" s="0"/>
      <c r="CP2197" s="0"/>
      <c r="CQ2197" s="0"/>
      <c r="CR2197" s="0"/>
      <c r="CS2197" s="0"/>
      <c r="CT2197" s="0"/>
      <c r="CU2197" s="0"/>
      <c r="CV2197" s="0"/>
      <c r="CW2197" s="0"/>
      <c r="CX2197" s="0"/>
      <c r="CY2197" s="0"/>
      <c r="CZ2197" s="0"/>
      <c r="DA2197" s="0"/>
      <c r="DB2197" s="0"/>
      <c r="DC2197" s="0"/>
      <c r="DD2197" s="0"/>
      <c r="DE2197" s="0"/>
      <c r="DF2197" s="0"/>
      <c r="DG2197" s="0"/>
      <c r="DH2197" s="0"/>
      <c r="DI2197" s="0"/>
      <c r="DJ2197" s="0"/>
      <c r="DK2197" s="0"/>
      <c r="DL2197" s="0"/>
      <c r="DM2197" s="0"/>
      <c r="DN2197" s="0"/>
      <c r="DO2197" s="0"/>
      <c r="DP2197" s="0"/>
      <c r="DQ2197" s="0"/>
      <c r="DR2197" s="0"/>
      <c r="DS2197" s="0"/>
      <c r="DT2197" s="0"/>
      <c r="DU2197" s="0"/>
      <c r="DV2197" s="0"/>
      <c r="DW2197" s="0"/>
      <c r="DX2197" s="0"/>
      <c r="DY2197" s="0"/>
      <c r="DZ2197" s="0"/>
      <c r="EA2197" s="0"/>
      <c r="EB2197" s="0"/>
      <c r="EC2197" s="0"/>
      <c r="ED2197" s="0"/>
      <c r="EE2197" s="0"/>
      <c r="EF2197" s="0"/>
      <c r="EG2197" s="0"/>
      <c r="EH2197" s="0"/>
      <c r="EI2197" s="0"/>
      <c r="EJ2197" s="0"/>
      <c r="EK2197" s="0"/>
      <c r="EL2197" s="0"/>
      <c r="EM2197" s="0"/>
      <c r="EN2197" s="0"/>
      <c r="EO2197" s="0"/>
      <c r="EP2197" s="0"/>
      <c r="EQ2197" s="0"/>
      <c r="ER2197" s="0"/>
      <c r="ES2197" s="0"/>
      <c r="ET2197" s="0"/>
      <c r="EU2197" s="0"/>
      <c r="EV2197" s="0"/>
      <c r="EW2197" s="0"/>
      <c r="EX2197" s="0"/>
      <c r="EY2197" s="0"/>
      <c r="EZ2197" s="0"/>
      <c r="FA2197" s="0"/>
      <c r="FB2197" s="0"/>
      <c r="FC2197" s="0"/>
      <c r="FD2197" s="0"/>
      <c r="FE2197" s="0"/>
      <c r="FF2197" s="0"/>
      <c r="FG2197" s="0"/>
      <c r="FH2197" s="0"/>
      <c r="FI2197" s="0"/>
      <c r="FJ2197" s="0"/>
      <c r="FK2197" s="0"/>
      <c r="FL2197" s="0"/>
      <c r="FM2197" s="0"/>
      <c r="FN2197" s="0"/>
      <c r="FO2197" s="0"/>
      <c r="FP2197" s="0"/>
      <c r="FQ2197" s="0"/>
      <c r="FR2197" s="0"/>
      <c r="FS2197" s="0"/>
      <c r="FT2197" s="0"/>
      <c r="FU2197" s="0"/>
      <c r="FV2197" s="0"/>
      <c r="FW2197" s="0"/>
      <c r="FX2197" s="0"/>
      <c r="FY2197" s="0"/>
      <c r="FZ2197" s="0"/>
      <c r="GA2197" s="0"/>
      <c r="GB2197" s="0"/>
      <c r="GC2197" s="0"/>
      <c r="GD2197" s="0"/>
      <c r="GE2197" s="0"/>
      <c r="GF2197" s="0"/>
      <c r="GG2197" s="0"/>
      <c r="GH2197" s="0"/>
      <c r="GI2197" s="0"/>
      <c r="GJ2197" s="0"/>
      <c r="GK2197" s="0"/>
      <c r="GL2197" s="0"/>
      <c r="GM2197" s="0"/>
      <c r="GN2197" s="0"/>
      <c r="GO2197" s="0"/>
      <c r="GP2197" s="0"/>
      <c r="GQ2197" s="0"/>
      <c r="GR2197" s="0"/>
      <c r="GS2197" s="0"/>
      <c r="GT2197" s="0"/>
      <c r="GU2197" s="0"/>
      <c r="GV2197" s="0"/>
      <c r="GW2197" s="0"/>
      <c r="GX2197" s="0"/>
      <c r="GY2197" s="0"/>
      <c r="GZ2197" s="0"/>
      <c r="HA2197" s="0"/>
      <c r="HB2197" s="0"/>
      <c r="HC2197" s="0"/>
      <c r="HD2197" s="0"/>
      <c r="HE2197" s="0"/>
      <c r="HF2197" s="0"/>
      <c r="HG2197" s="0"/>
      <c r="HH2197" s="0"/>
      <c r="HI2197" s="0"/>
      <c r="HJ2197" s="0"/>
      <c r="HK2197" s="0"/>
      <c r="HL2197" s="0"/>
      <c r="HM2197" s="0"/>
      <c r="HN2197" s="0"/>
      <c r="HO2197" s="0"/>
      <c r="HP2197" s="0"/>
      <c r="HQ2197" s="0"/>
      <c r="HR2197" s="0"/>
      <c r="HS2197" s="0"/>
      <c r="HT2197" s="0"/>
      <c r="HU2197" s="0"/>
      <c r="HV2197" s="0"/>
      <c r="HW2197" s="0"/>
      <c r="HX2197" s="0"/>
      <c r="HY2197" s="0"/>
      <c r="HZ2197" s="0"/>
      <c r="IA2197" s="0"/>
      <c r="IB2197" s="0"/>
      <c r="IC2197" s="0"/>
      <c r="ID2197" s="0"/>
      <c r="IE2197" s="0"/>
      <c r="IF2197" s="0"/>
      <c r="IG2197" s="0"/>
      <c r="IH2197" s="0"/>
      <c r="II2197" s="0"/>
      <c r="IJ2197" s="0"/>
      <c r="IK2197" s="0"/>
      <c r="IL2197" s="0"/>
      <c r="IM2197" s="0"/>
      <c r="IN2197" s="0"/>
      <c r="IO2197" s="0"/>
      <c r="IP2197" s="0"/>
      <c r="IQ2197" s="0"/>
      <c r="IR2197" s="0"/>
      <c r="IS2197" s="0"/>
      <c r="IT2197" s="0"/>
      <c r="IU2197" s="0"/>
      <c r="IV2197" s="0"/>
      <c r="IW2197" s="0"/>
      <c r="IX2197" s="0"/>
      <c r="IY2197" s="0"/>
      <c r="IZ2197" s="0"/>
      <c r="JA2197" s="0"/>
      <c r="JB2197" s="0"/>
      <c r="JC2197" s="0"/>
      <c r="JD2197" s="0"/>
      <c r="JE2197" s="0"/>
      <c r="JF2197" s="0"/>
      <c r="JG2197" s="0"/>
      <c r="JH2197" s="0"/>
      <c r="JI2197" s="0"/>
      <c r="JJ2197" s="0"/>
      <c r="JK2197" s="0"/>
      <c r="JL2197" s="0"/>
      <c r="JM2197" s="0"/>
      <c r="JN2197" s="0"/>
      <c r="JO2197" s="0"/>
      <c r="JP2197" s="0"/>
      <c r="JQ2197" s="0"/>
      <c r="JR2197" s="0"/>
      <c r="JS2197" s="0"/>
      <c r="JT2197" s="0"/>
      <c r="JU2197" s="0"/>
      <c r="JV2197" s="0"/>
      <c r="JW2197" s="0"/>
      <c r="JX2197" s="0"/>
      <c r="JY2197" s="0"/>
      <c r="JZ2197" s="0"/>
      <c r="KA2197" s="0"/>
      <c r="KB2197" s="0"/>
      <c r="KC2197" s="0"/>
      <c r="KD2197" s="0"/>
      <c r="KE2197" s="0"/>
      <c r="KF2197" s="0"/>
      <c r="KG2197" s="0"/>
      <c r="KH2197" s="0"/>
      <c r="KI2197" s="0"/>
      <c r="KJ2197" s="0"/>
      <c r="KK2197" s="0"/>
      <c r="KL2197" s="0"/>
      <c r="KM2197" s="0"/>
      <c r="KN2197" s="0"/>
      <c r="KO2197" s="0"/>
      <c r="KP2197" s="0"/>
      <c r="KQ2197" s="0"/>
      <c r="KR2197" s="0"/>
      <c r="KS2197" s="0"/>
      <c r="KT2197" s="0"/>
      <c r="KU2197" s="0"/>
      <c r="KV2197" s="0"/>
      <c r="KW2197" s="0"/>
      <c r="KX2197" s="0"/>
      <c r="KY2197" s="0"/>
      <c r="KZ2197" s="0"/>
      <c r="LA2197" s="0"/>
      <c r="LB2197" s="0"/>
      <c r="LC2197" s="0"/>
      <c r="LD2197" s="0"/>
      <c r="LE2197" s="0"/>
      <c r="LF2197" s="0"/>
      <c r="LG2197" s="0"/>
      <c r="LH2197" s="0"/>
      <c r="LI2197" s="0"/>
      <c r="LJ2197" s="0"/>
      <c r="LK2197" s="0"/>
      <c r="LL2197" s="0"/>
      <c r="LM2197" s="0"/>
      <c r="LN2197" s="0"/>
      <c r="LO2197" s="0"/>
      <c r="LP2197" s="0"/>
      <c r="LQ2197" s="0"/>
      <c r="LR2197" s="0"/>
      <c r="LS2197" s="0"/>
      <c r="LT2197" s="0"/>
      <c r="LU2197" s="0"/>
      <c r="LV2197" s="0"/>
      <c r="LW2197" s="0"/>
      <c r="LX2197" s="0"/>
      <c r="LY2197" s="0"/>
      <c r="LZ2197" s="0"/>
      <c r="MA2197" s="0"/>
      <c r="MB2197" s="0"/>
      <c r="MC2197" s="0"/>
      <c r="MD2197" s="0"/>
      <c r="ME2197" s="0"/>
      <c r="MF2197" s="0"/>
      <c r="MG2197" s="0"/>
      <c r="MH2197" s="0"/>
      <c r="MI2197" s="0"/>
      <c r="MJ2197" s="0"/>
      <c r="MK2197" s="0"/>
      <c r="ML2197" s="0"/>
      <c r="MM2197" s="0"/>
      <c r="MN2197" s="0"/>
      <c r="MO2197" s="0"/>
      <c r="MP2197" s="0"/>
      <c r="MQ2197" s="0"/>
      <c r="MR2197" s="0"/>
      <c r="MS2197" s="0"/>
      <c r="MT2197" s="0"/>
      <c r="MU2197" s="0"/>
      <c r="MV2197" s="0"/>
      <c r="MW2197" s="0"/>
      <c r="MX2197" s="0"/>
      <c r="MY2197" s="0"/>
      <c r="MZ2197" s="0"/>
      <c r="NA2197" s="0"/>
      <c r="NB2197" s="0"/>
      <c r="NC2197" s="0"/>
      <c r="ND2197" s="0"/>
      <c r="NE2197" s="0"/>
      <c r="NF2197" s="0"/>
      <c r="NG2197" s="0"/>
      <c r="NH2197" s="0"/>
      <c r="NI2197" s="0"/>
      <c r="NJ2197" s="0"/>
      <c r="NK2197" s="0"/>
      <c r="NL2197" s="0"/>
      <c r="NM2197" s="0"/>
      <c r="NN2197" s="0"/>
      <c r="NO2197" s="0"/>
      <c r="NP2197" s="0"/>
      <c r="NQ2197" s="0"/>
      <c r="NR2197" s="0"/>
      <c r="NS2197" s="0"/>
      <c r="NT2197" s="0"/>
      <c r="NU2197" s="0"/>
      <c r="NV2197" s="0"/>
      <c r="NW2197" s="0"/>
      <c r="NX2197" s="0"/>
      <c r="NY2197" s="0"/>
      <c r="NZ2197" s="0"/>
      <c r="OA2197" s="0"/>
      <c r="OB2197" s="0"/>
      <c r="OC2197" s="0"/>
      <c r="OD2197" s="0"/>
      <c r="OE2197" s="0"/>
      <c r="OF2197" s="0"/>
      <c r="OG2197" s="0"/>
      <c r="OH2197" s="0"/>
      <c r="OI2197" s="0"/>
      <c r="OJ2197" s="0"/>
      <c r="OK2197" s="0"/>
      <c r="OL2197" s="0"/>
      <c r="OM2197" s="0"/>
      <c r="ON2197" s="0"/>
      <c r="OO2197" s="0"/>
      <c r="OP2197" s="0"/>
      <c r="OQ2197" s="0"/>
      <c r="OR2197" s="0"/>
      <c r="OS2197" s="0"/>
      <c r="OT2197" s="0"/>
      <c r="OU2197" s="0"/>
      <c r="OV2197" s="0"/>
      <c r="OW2197" s="0"/>
      <c r="OX2197" s="0"/>
      <c r="OY2197" s="0"/>
      <c r="OZ2197" s="0"/>
      <c r="PA2197" s="0"/>
      <c r="PB2197" s="0"/>
      <c r="PC2197" s="0"/>
      <c r="PD2197" s="0"/>
      <c r="PE2197" s="0"/>
      <c r="PF2197" s="0"/>
      <c r="PG2197" s="0"/>
      <c r="PH2197" s="0"/>
      <c r="PI2197" s="0"/>
      <c r="PJ2197" s="0"/>
      <c r="PK2197" s="0"/>
      <c r="PL2197" s="0"/>
      <c r="PM2197" s="0"/>
      <c r="PN2197" s="0"/>
      <c r="PO2197" s="0"/>
      <c r="PP2197" s="0"/>
      <c r="PQ2197" s="0"/>
      <c r="PR2197" s="0"/>
      <c r="PS2197" s="0"/>
      <c r="PT2197" s="0"/>
      <c r="PU2197" s="0"/>
      <c r="PV2197" s="0"/>
      <c r="PW2197" s="0"/>
      <c r="PX2197" s="0"/>
      <c r="PY2197" s="0"/>
      <c r="PZ2197" s="0"/>
      <c r="QA2197" s="0"/>
      <c r="QB2197" s="0"/>
      <c r="QC2197" s="0"/>
      <c r="QD2197" s="0"/>
      <c r="QE2197" s="0"/>
      <c r="QF2197" s="0"/>
      <c r="QG2197" s="0"/>
      <c r="QH2197" s="0"/>
      <c r="QI2197" s="0"/>
      <c r="QJ2197" s="0"/>
      <c r="QK2197" s="0"/>
      <c r="QL2197" s="0"/>
      <c r="QM2197" s="0"/>
      <c r="QN2197" s="0"/>
      <c r="QO2197" s="0"/>
      <c r="QP2197" s="0"/>
      <c r="QQ2197" s="0"/>
      <c r="QR2197" s="0"/>
      <c r="QS2197" s="0"/>
      <c r="QT2197" s="0"/>
      <c r="QU2197" s="0"/>
      <c r="QV2197" s="0"/>
      <c r="QW2197" s="0"/>
      <c r="QX2197" s="0"/>
      <c r="QY2197" s="0"/>
      <c r="QZ2197" s="0"/>
      <c r="RA2197" s="0"/>
      <c r="RB2197" s="0"/>
      <c r="RC2197" s="0"/>
      <c r="RD2197" s="0"/>
      <c r="RE2197" s="0"/>
      <c r="RF2197" s="0"/>
      <c r="RG2197" s="0"/>
      <c r="RH2197" s="0"/>
      <c r="RI2197" s="0"/>
      <c r="RJ2197" s="0"/>
      <c r="RK2197" s="0"/>
      <c r="RL2197" s="0"/>
      <c r="RM2197" s="0"/>
      <c r="RN2197" s="0"/>
      <c r="RO2197" s="0"/>
      <c r="RP2197" s="0"/>
      <c r="RQ2197" s="0"/>
      <c r="RR2197" s="0"/>
      <c r="RS2197" s="0"/>
      <c r="RT2197" s="0"/>
      <c r="RU2197" s="0"/>
      <c r="RV2197" s="0"/>
      <c r="RW2197" s="0"/>
      <c r="RX2197" s="0"/>
      <c r="RY2197" s="0"/>
      <c r="RZ2197" s="0"/>
      <c r="SA2197" s="0"/>
      <c r="SB2197" s="0"/>
      <c r="SC2197" s="0"/>
      <c r="SD2197" s="0"/>
      <c r="SE2197" s="0"/>
      <c r="SF2197" s="0"/>
      <c r="SG2197" s="0"/>
      <c r="SH2197" s="0"/>
      <c r="SI2197" s="0"/>
      <c r="SJ2197" s="0"/>
      <c r="SK2197" s="0"/>
      <c r="SL2197" s="0"/>
      <c r="SM2197" s="0"/>
      <c r="SN2197" s="0"/>
      <c r="SO2197" s="0"/>
      <c r="SP2197" s="0"/>
      <c r="SQ2197" s="0"/>
      <c r="SR2197" s="0"/>
      <c r="SS2197" s="0"/>
      <c r="ST2197" s="0"/>
      <c r="SU2197" s="0"/>
      <c r="SV2197" s="0"/>
      <c r="SW2197" s="0"/>
      <c r="SX2197" s="0"/>
      <c r="SY2197" s="0"/>
      <c r="SZ2197" s="0"/>
      <c r="TA2197" s="0"/>
      <c r="TB2197" s="0"/>
      <c r="TC2197" s="0"/>
      <c r="TD2197" s="0"/>
      <c r="TE2197" s="0"/>
      <c r="TF2197" s="0"/>
      <c r="TG2197" s="0"/>
      <c r="TH2197" s="0"/>
      <c r="TI2197" s="0"/>
      <c r="TJ2197" s="0"/>
      <c r="TK2197" s="0"/>
      <c r="TL2197" s="0"/>
      <c r="TM2197" s="0"/>
      <c r="TN2197" s="0"/>
      <c r="TO2197" s="0"/>
      <c r="TP2197" s="0"/>
      <c r="TQ2197" s="0"/>
      <c r="TR2197" s="0"/>
      <c r="TS2197" s="0"/>
      <c r="TT2197" s="0"/>
      <c r="TU2197" s="0"/>
      <c r="TV2197" s="0"/>
      <c r="TW2197" s="0"/>
      <c r="TX2197" s="0"/>
      <c r="TY2197" s="0"/>
      <c r="TZ2197" s="0"/>
      <c r="UA2197" s="0"/>
      <c r="UB2197" s="0"/>
      <c r="UC2197" s="0"/>
      <c r="UD2197" s="0"/>
      <c r="UE2197" s="0"/>
      <c r="UF2197" s="0"/>
      <c r="UG2197" s="0"/>
      <c r="UH2197" s="0"/>
      <c r="UI2197" s="0"/>
      <c r="UJ2197" s="0"/>
      <c r="UK2197" s="0"/>
      <c r="UL2197" s="0"/>
      <c r="UM2197" s="0"/>
      <c r="UN2197" s="0"/>
      <c r="UO2197" s="0"/>
      <c r="UP2197" s="0"/>
      <c r="UQ2197" s="0"/>
      <c r="UR2197" s="0"/>
      <c r="US2197" s="0"/>
      <c r="UT2197" s="0"/>
      <c r="UU2197" s="0"/>
      <c r="UV2197" s="0"/>
      <c r="UW2197" s="0"/>
      <c r="UX2197" s="0"/>
      <c r="UY2197" s="0"/>
      <c r="UZ2197" s="0"/>
      <c r="VA2197" s="0"/>
      <c r="VB2197" s="0"/>
      <c r="VC2197" s="0"/>
      <c r="VD2197" s="0"/>
      <c r="VE2197" s="0"/>
      <c r="VF2197" s="0"/>
      <c r="VG2197" s="0"/>
      <c r="VH2197" s="0"/>
      <c r="VI2197" s="0"/>
      <c r="VJ2197" s="0"/>
      <c r="VK2197" s="0"/>
      <c r="VL2197" s="0"/>
      <c r="VM2197" s="0"/>
      <c r="VN2197" s="0"/>
      <c r="VO2197" s="0"/>
      <c r="VP2197" s="0"/>
      <c r="VQ2197" s="0"/>
      <c r="VR2197" s="0"/>
      <c r="VS2197" s="0"/>
      <c r="VT2197" s="0"/>
      <c r="VU2197" s="0"/>
      <c r="VV2197" s="0"/>
      <c r="VW2197" s="0"/>
      <c r="VX2197" s="0"/>
      <c r="VY2197" s="0"/>
      <c r="VZ2197" s="0"/>
      <c r="WA2197" s="0"/>
      <c r="WB2197" s="0"/>
      <c r="WC2197" s="0"/>
      <c r="WD2197" s="0"/>
      <c r="WE2197" s="0"/>
      <c r="WF2197" s="0"/>
      <c r="WG2197" s="0"/>
      <c r="WH2197" s="0"/>
      <c r="WI2197" s="0"/>
      <c r="WJ2197" s="0"/>
      <c r="WK2197" s="0"/>
      <c r="WL2197" s="0"/>
      <c r="WM2197" s="0"/>
      <c r="WN2197" s="0"/>
      <c r="WO2197" s="0"/>
      <c r="WP2197" s="0"/>
      <c r="WQ2197" s="0"/>
      <c r="WR2197" s="0"/>
      <c r="WS2197" s="0"/>
      <c r="WT2197" s="0"/>
      <c r="WU2197" s="0"/>
      <c r="WV2197" s="0"/>
      <c r="WW2197" s="0"/>
      <c r="WX2197" s="0"/>
      <c r="WY2197" s="0"/>
      <c r="WZ2197" s="0"/>
      <c r="XA2197" s="0"/>
      <c r="XB2197" s="0"/>
      <c r="XC2197" s="0"/>
      <c r="XD2197" s="0"/>
      <c r="XE2197" s="0"/>
      <c r="XF2197" s="0"/>
      <c r="XG2197" s="0"/>
      <c r="XH2197" s="0"/>
      <c r="XI2197" s="0"/>
      <c r="XJ2197" s="0"/>
      <c r="XK2197" s="0"/>
      <c r="XL2197" s="0"/>
      <c r="XM2197" s="0"/>
      <c r="XN2197" s="0"/>
      <c r="XO2197" s="0"/>
      <c r="XP2197" s="0"/>
      <c r="XQ2197" s="0"/>
      <c r="XR2197" s="0"/>
      <c r="XS2197" s="0"/>
      <c r="XT2197" s="0"/>
      <c r="XU2197" s="0"/>
      <c r="XV2197" s="0"/>
      <c r="XW2197" s="0"/>
      <c r="XX2197" s="0"/>
      <c r="XY2197" s="0"/>
      <c r="XZ2197" s="0"/>
      <c r="YA2197" s="0"/>
      <c r="YB2197" s="0"/>
      <c r="YC2197" s="0"/>
      <c r="YD2197" s="0"/>
      <c r="YE2197" s="0"/>
      <c r="YF2197" s="0"/>
      <c r="YG2197" s="0"/>
      <c r="YH2197" s="0"/>
      <c r="YI2197" s="0"/>
      <c r="YJ2197" s="0"/>
      <c r="YK2197" s="0"/>
      <c r="YL2197" s="0"/>
      <c r="YM2197" s="0"/>
      <c r="YN2197" s="0"/>
      <c r="YO2197" s="0"/>
      <c r="YP2197" s="0"/>
      <c r="YQ2197" s="0"/>
      <c r="YR2197" s="0"/>
      <c r="YS2197" s="0"/>
      <c r="YT2197" s="0"/>
      <c r="YU2197" s="0"/>
      <c r="YV2197" s="0"/>
      <c r="YW2197" s="0"/>
      <c r="YX2197" s="0"/>
      <c r="YY2197" s="0"/>
      <c r="YZ2197" s="0"/>
      <c r="ZA2197" s="0"/>
      <c r="ZB2197" s="0"/>
      <c r="ZC2197" s="0"/>
      <c r="ZD2197" s="0"/>
      <c r="ZE2197" s="0"/>
      <c r="ZF2197" s="0"/>
      <c r="ZG2197" s="0"/>
      <c r="ZH2197" s="0"/>
      <c r="ZI2197" s="0"/>
      <c r="ZJ2197" s="0"/>
      <c r="ZK2197" s="0"/>
      <c r="ZL2197" s="0"/>
      <c r="ZM2197" s="0"/>
      <c r="ZN2197" s="0"/>
      <c r="ZO2197" s="0"/>
      <c r="ZP2197" s="0"/>
      <c r="ZQ2197" s="0"/>
      <c r="ZR2197" s="0"/>
      <c r="ZS2197" s="0"/>
      <c r="ZT2197" s="0"/>
      <c r="ZU2197" s="0"/>
      <c r="ZV2197" s="0"/>
      <c r="ZW2197" s="0"/>
      <c r="ZX2197" s="0"/>
      <c r="ZY2197" s="0"/>
      <c r="ZZ2197" s="0"/>
      <c r="AAA2197" s="0"/>
      <c r="AAB2197" s="0"/>
      <c r="AAC2197" s="0"/>
      <c r="AAD2197" s="0"/>
      <c r="AAE2197" s="0"/>
      <c r="AAF2197" s="0"/>
      <c r="AAG2197" s="0"/>
      <c r="AAH2197" s="0"/>
      <c r="AAI2197" s="0"/>
      <c r="AAJ2197" s="0"/>
      <c r="AAK2197" s="0"/>
      <c r="AAL2197" s="0"/>
      <c r="AAM2197" s="0"/>
      <c r="AAN2197" s="0"/>
      <c r="AAO2197" s="0"/>
      <c r="AAP2197" s="0"/>
      <c r="AAQ2197" s="0"/>
      <c r="AAR2197" s="0"/>
      <c r="AAS2197" s="0"/>
      <c r="AAT2197" s="0"/>
      <c r="AAU2197" s="0"/>
      <c r="AAV2197" s="0"/>
      <c r="AAW2197" s="0"/>
      <c r="AAX2197" s="0"/>
      <c r="AAY2197" s="0"/>
      <c r="AAZ2197" s="0"/>
      <c r="ABA2197" s="0"/>
      <c r="ABB2197" s="0"/>
      <c r="ABC2197" s="0"/>
      <c r="ABD2197" s="0"/>
      <c r="ABE2197" s="0"/>
      <c r="ABF2197" s="0"/>
      <c r="ABG2197" s="0"/>
      <c r="ABH2197" s="0"/>
      <c r="ABI2197" s="0"/>
      <c r="ABJ2197" s="0"/>
      <c r="ABK2197" s="0"/>
      <c r="ABL2197" s="0"/>
      <c r="ABM2197" s="0"/>
      <c r="ABN2197" s="0"/>
      <c r="ABO2197" s="0"/>
      <c r="ABP2197" s="0"/>
      <c r="ABQ2197" s="0"/>
      <c r="ABR2197" s="0"/>
      <c r="ABS2197" s="0"/>
      <c r="ABT2197" s="0"/>
      <c r="ABU2197" s="0"/>
      <c r="ABV2197" s="0"/>
      <c r="ABW2197" s="0"/>
      <c r="ABX2197" s="0"/>
      <c r="ABY2197" s="0"/>
      <c r="ABZ2197" s="0"/>
      <c r="ACA2197" s="0"/>
      <c r="ACB2197" s="0"/>
      <c r="ACC2197" s="0"/>
      <c r="ACD2197" s="0"/>
      <c r="ACE2197" s="0"/>
      <c r="ACF2197" s="0"/>
      <c r="ACG2197" s="0"/>
      <c r="ACH2197" s="0"/>
      <c r="ACI2197" s="0"/>
      <c r="ACJ2197" s="0"/>
      <c r="ACK2197" s="0"/>
      <c r="ACL2197" s="0"/>
      <c r="ACM2197" s="0"/>
      <c r="ACN2197" s="0"/>
      <c r="ACO2197" s="0"/>
      <c r="ACP2197" s="0"/>
      <c r="ACQ2197" s="0"/>
      <c r="ACR2197" s="0"/>
      <c r="ACS2197" s="0"/>
      <c r="ACT2197" s="0"/>
      <c r="ACU2197" s="0"/>
      <c r="ACV2197" s="0"/>
      <c r="ACW2197" s="0"/>
      <c r="ACX2197" s="0"/>
      <c r="ACY2197" s="0"/>
      <c r="ACZ2197" s="0"/>
      <c r="ADA2197" s="0"/>
      <c r="ADB2197" s="0"/>
      <c r="ADC2197" s="0"/>
      <c r="ADD2197" s="0"/>
      <c r="ADE2197" s="0"/>
      <c r="ADF2197" s="0"/>
      <c r="ADG2197" s="0"/>
      <c r="ADH2197" s="0"/>
      <c r="ADI2197" s="0"/>
      <c r="ADJ2197" s="0"/>
      <c r="ADK2197" s="0"/>
      <c r="ADL2197" s="0"/>
      <c r="ADM2197" s="0"/>
      <c r="ADN2197" s="0"/>
      <c r="ADO2197" s="0"/>
      <c r="ADP2197" s="0"/>
      <c r="ADQ2197" s="0"/>
      <c r="ADR2197" s="0"/>
      <c r="ADS2197" s="0"/>
      <c r="ADT2197" s="0"/>
      <c r="ADU2197" s="0"/>
      <c r="ADV2197" s="0"/>
      <c r="ADW2197" s="0"/>
      <c r="ADX2197" s="0"/>
      <c r="ADY2197" s="0"/>
      <c r="ADZ2197" s="0"/>
      <c r="AEA2197" s="0"/>
      <c r="AEB2197" s="0"/>
      <c r="AEC2197" s="0"/>
      <c r="AED2197" s="0"/>
      <c r="AEE2197" s="0"/>
      <c r="AEF2197" s="0"/>
      <c r="AEG2197" s="0"/>
      <c r="AEH2197" s="0"/>
      <c r="AEI2197" s="0"/>
      <c r="AEJ2197" s="0"/>
      <c r="AEK2197" s="0"/>
      <c r="AEL2197" s="0"/>
      <c r="AEM2197" s="0"/>
      <c r="AEN2197" s="0"/>
      <c r="AEO2197" s="0"/>
      <c r="AEP2197" s="0"/>
      <c r="AEQ2197" s="0"/>
      <c r="AER2197" s="0"/>
      <c r="AES2197" s="0"/>
      <c r="AET2197" s="0"/>
      <c r="AEU2197" s="0"/>
      <c r="AEV2197" s="0"/>
      <c r="AEW2197" s="0"/>
      <c r="AEX2197" s="0"/>
      <c r="AEY2197" s="0"/>
      <c r="AEZ2197" s="0"/>
      <c r="AFA2197" s="0"/>
      <c r="AFB2197" s="0"/>
      <c r="AFC2197" s="0"/>
      <c r="AFD2197" s="0"/>
      <c r="AFE2197" s="0"/>
      <c r="AFF2197" s="0"/>
      <c r="AFG2197" s="0"/>
      <c r="AFH2197" s="0"/>
      <c r="AFI2197" s="0"/>
      <c r="AFJ2197" s="0"/>
      <c r="AFK2197" s="0"/>
      <c r="AFL2197" s="0"/>
      <c r="AFM2197" s="0"/>
      <c r="AFN2197" s="0"/>
      <c r="AFO2197" s="0"/>
      <c r="AFP2197" s="0"/>
      <c r="AFQ2197" s="0"/>
      <c r="AFR2197" s="0"/>
      <c r="AFS2197" s="0"/>
      <c r="AFT2197" s="0"/>
      <c r="AFU2197" s="0"/>
      <c r="AFV2197" s="0"/>
      <c r="AFW2197" s="0"/>
      <c r="AFX2197" s="0"/>
      <c r="AFY2197" s="0"/>
      <c r="AFZ2197" s="0"/>
      <c r="AGA2197" s="0"/>
      <c r="AGB2197" s="0"/>
      <c r="AGC2197" s="0"/>
      <c r="AGD2197" s="0"/>
      <c r="AGE2197" s="0"/>
      <c r="AGF2197" s="0"/>
      <c r="AGG2197" s="0"/>
      <c r="AGH2197" s="0"/>
      <c r="AGI2197" s="0"/>
      <c r="AGJ2197" s="0"/>
      <c r="AGK2197" s="0"/>
      <c r="AGL2197" s="0"/>
      <c r="AGM2197" s="0"/>
      <c r="AGN2197" s="0"/>
      <c r="AGO2197" s="0"/>
      <c r="AGP2197" s="0"/>
      <c r="AGQ2197" s="0"/>
      <c r="AGR2197" s="0"/>
      <c r="AGS2197" s="0"/>
      <c r="AGT2197" s="0"/>
      <c r="AGU2197" s="0"/>
      <c r="AGV2197" s="0"/>
      <c r="AGW2197" s="0"/>
      <c r="AGX2197" s="0"/>
      <c r="AGY2197" s="0"/>
      <c r="AGZ2197" s="0"/>
      <c r="AHA2197" s="0"/>
      <c r="AHB2197" s="0"/>
      <c r="AHC2197" s="0"/>
      <c r="AHD2197" s="0"/>
      <c r="AHE2197" s="0"/>
      <c r="AHF2197" s="0"/>
      <c r="AHG2197" s="0"/>
      <c r="AHH2197" s="0"/>
      <c r="AHI2197" s="0"/>
      <c r="AHJ2197" s="0"/>
      <c r="AHK2197" s="0"/>
      <c r="AHL2197" s="0"/>
      <c r="AHM2197" s="0"/>
      <c r="AHN2197" s="0"/>
      <c r="AHO2197" s="0"/>
      <c r="AHP2197" s="0"/>
      <c r="AHQ2197" s="0"/>
      <c r="AHR2197" s="0"/>
      <c r="AHS2197" s="0"/>
      <c r="AHT2197" s="0"/>
      <c r="AHU2197" s="0"/>
      <c r="AHV2197" s="0"/>
      <c r="AHW2197" s="0"/>
      <c r="AHX2197" s="0"/>
      <c r="AHY2197" s="0"/>
      <c r="AHZ2197" s="0"/>
      <c r="AIA2197" s="0"/>
      <c r="AIB2197" s="0"/>
      <c r="AIC2197" s="0"/>
      <c r="AID2197" s="0"/>
      <c r="AIE2197" s="0"/>
      <c r="AIF2197" s="0"/>
      <c r="AIG2197" s="0"/>
      <c r="AIH2197" s="0"/>
      <c r="AII2197" s="0"/>
      <c r="AIJ2197" s="0"/>
      <c r="AIK2197" s="0"/>
      <c r="AIL2197" s="0"/>
      <c r="AIM2197" s="0"/>
      <c r="AIN2197" s="0"/>
      <c r="AIO2197" s="0"/>
      <c r="AIP2197" s="0"/>
      <c r="AIQ2197" s="0"/>
      <c r="AIR2197" s="0"/>
      <c r="AIS2197" s="0"/>
      <c r="AIT2197" s="0"/>
      <c r="AIU2197" s="0"/>
      <c r="AIV2197" s="0"/>
      <c r="AIW2197" s="0"/>
      <c r="AIX2197" s="0"/>
      <c r="AIY2197" s="0"/>
      <c r="AIZ2197" s="0"/>
      <c r="AJA2197" s="0"/>
      <c r="AJB2197" s="0"/>
      <c r="AJC2197" s="0"/>
      <c r="AJD2197" s="0"/>
      <c r="AJE2197" s="0"/>
      <c r="AJF2197" s="0"/>
      <c r="AJG2197" s="0"/>
      <c r="AJH2197" s="0"/>
      <c r="AJI2197" s="0"/>
      <c r="AJJ2197" s="0"/>
      <c r="AJK2197" s="0"/>
      <c r="AJL2197" s="0"/>
      <c r="AJM2197" s="0"/>
      <c r="AJN2197" s="0"/>
      <c r="AJO2197" s="0"/>
      <c r="AJP2197" s="0"/>
      <c r="AJQ2197" s="0"/>
      <c r="AJR2197" s="0"/>
      <c r="AJS2197" s="0"/>
      <c r="AJT2197" s="0"/>
      <c r="AJU2197" s="0"/>
      <c r="AJV2197" s="0"/>
      <c r="AJW2197" s="0"/>
      <c r="AJX2197" s="0"/>
      <c r="AJY2197" s="0"/>
      <c r="AJZ2197" s="0"/>
      <c r="AKA2197" s="0"/>
      <c r="AKB2197" s="0"/>
      <c r="AKC2197" s="0"/>
      <c r="AKD2197" s="0"/>
      <c r="AKE2197" s="0"/>
      <c r="AKF2197" s="0"/>
      <c r="AKG2197" s="0"/>
      <c r="AKH2197" s="0"/>
      <c r="AKI2197" s="0"/>
      <c r="AKJ2197" s="0"/>
      <c r="AKK2197" s="0"/>
      <c r="AKL2197" s="0"/>
      <c r="AKM2197" s="0"/>
      <c r="AKN2197" s="0"/>
      <c r="AKO2197" s="0"/>
      <c r="AKP2197" s="0"/>
      <c r="AKQ2197" s="0"/>
      <c r="AKR2197" s="0"/>
      <c r="AKS2197" s="0"/>
      <c r="AKT2197" s="0"/>
      <c r="AKU2197" s="0"/>
      <c r="AKV2197" s="0"/>
      <c r="AKW2197" s="0"/>
      <c r="AKX2197" s="0"/>
      <c r="AKY2197" s="0"/>
      <c r="AKZ2197" s="0"/>
      <c r="ALA2197" s="0"/>
      <c r="ALB2197" s="0"/>
      <c r="ALC2197" s="0"/>
      <c r="ALD2197" s="0"/>
      <c r="ALE2197" s="0"/>
      <c r="ALF2197" s="0"/>
      <c r="ALG2197" s="0"/>
      <c r="ALH2197" s="0"/>
      <c r="ALI2197" s="0"/>
      <c r="ALJ2197" s="0"/>
      <c r="ALK2197" s="0"/>
      <c r="ALL2197" s="0"/>
      <c r="ALM2197" s="0"/>
      <c r="ALN2197" s="0"/>
      <c r="ALO2197" s="0"/>
      <c r="ALP2197" s="0"/>
      <c r="ALQ2197" s="0"/>
      <c r="ALR2197" s="0"/>
      <c r="ALS2197" s="0"/>
      <c r="ALT2197" s="0"/>
      <c r="ALU2197" s="0"/>
      <c r="ALV2197" s="0"/>
      <c r="ALW2197" s="0"/>
      <c r="ALX2197" s="0"/>
      <c r="ALY2197" s="0"/>
      <c r="ALZ2197" s="0"/>
      <c r="AMA2197" s="0"/>
      <c r="AMB2197" s="0"/>
      <c r="AMC2197" s="0"/>
      <c r="AMD2197" s="0"/>
      <c r="AME2197" s="0"/>
      <c r="AMF2197" s="0"/>
      <c r="AMG2197" s="0"/>
      <c r="AMH2197" s="0"/>
      <c r="AMI2197" s="0"/>
      <c r="AMJ2197" s="0"/>
    </row>
    <row r="2198" customFormat="false" ht="13.8" hidden="false" customHeight="false" outlineLevel="0" collapsed="false">
      <c r="A2198" s="38" t="s">
        <v>52</v>
      </c>
      <c r="B2198" s="39" t="s">
        <v>5076</v>
      </c>
      <c r="C2198" s="40" t="s">
        <v>5077</v>
      </c>
      <c r="D2198" s="40"/>
      <c r="E2198" s="40" t="s">
        <v>5078</v>
      </c>
      <c r="F2198" s="38" t="n">
        <v>2015</v>
      </c>
      <c r="G2198" s="31" t="s">
        <v>5079</v>
      </c>
      <c r="H2198" s="13"/>
      <c r="I2198" s="13"/>
      <c r="J2198" s="13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  <c r="AP2198" s="13"/>
      <c r="AQ2198" s="13"/>
      <c r="AR2198" s="13"/>
      <c r="AS2198" s="13"/>
      <c r="AT2198" s="13"/>
      <c r="AU2198" s="13"/>
      <c r="AV2198" s="0"/>
      <c r="AW2198" s="0"/>
      <c r="AX2198" s="0"/>
      <c r="AY2198" s="0"/>
      <c r="AZ2198" s="0"/>
      <c r="BA2198" s="0"/>
      <c r="BB2198" s="0"/>
      <c r="BC2198" s="0"/>
      <c r="BD2198" s="0"/>
      <c r="BE2198" s="0"/>
      <c r="BF2198" s="0"/>
      <c r="BG2198" s="0"/>
      <c r="BH2198" s="0"/>
      <c r="BI2198" s="0"/>
      <c r="BJ2198" s="0"/>
      <c r="BK2198" s="0"/>
      <c r="BL2198" s="0"/>
      <c r="BM2198" s="0"/>
      <c r="BN2198" s="0"/>
      <c r="BO2198" s="0"/>
      <c r="BP2198" s="0"/>
      <c r="BQ2198" s="0"/>
      <c r="BR2198" s="0"/>
      <c r="BS2198" s="0"/>
      <c r="BT2198" s="0"/>
      <c r="BU2198" s="0"/>
      <c r="BV2198" s="0"/>
      <c r="BW2198" s="0"/>
      <c r="BX2198" s="0"/>
      <c r="BY2198" s="0"/>
      <c r="BZ2198" s="0"/>
      <c r="CA2198" s="0"/>
      <c r="CB2198" s="0"/>
      <c r="CC2198" s="0"/>
      <c r="CD2198" s="0"/>
      <c r="CE2198" s="0"/>
      <c r="CF2198" s="0"/>
      <c r="CG2198" s="0"/>
      <c r="CH2198" s="0"/>
      <c r="CI2198" s="0"/>
      <c r="CJ2198" s="0"/>
      <c r="CK2198" s="0"/>
      <c r="CL2198" s="0"/>
      <c r="CM2198" s="0"/>
      <c r="CN2198" s="0"/>
      <c r="CO2198" s="0"/>
      <c r="CP2198" s="0"/>
      <c r="CQ2198" s="0"/>
      <c r="CR2198" s="0"/>
      <c r="CS2198" s="0"/>
      <c r="CT2198" s="0"/>
      <c r="CU2198" s="0"/>
      <c r="CV2198" s="0"/>
      <c r="CW2198" s="0"/>
      <c r="CX2198" s="0"/>
      <c r="CY2198" s="0"/>
      <c r="CZ2198" s="0"/>
      <c r="DA2198" s="0"/>
      <c r="DB2198" s="0"/>
      <c r="DC2198" s="0"/>
      <c r="DD2198" s="0"/>
      <c r="DE2198" s="0"/>
      <c r="DF2198" s="0"/>
      <c r="DG2198" s="0"/>
      <c r="DH2198" s="0"/>
      <c r="DI2198" s="0"/>
      <c r="DJ2198" s="0"/>
      <c r="DK2198" s="0"/>
      <c r="DL2198" s="0"/>
      <c r="DM2198" s="0"/>
      <c r="DN2198" s="0"/>
      <c r="DO2198" s="0"/>
      <c r="DP2198" s="0"/>
      <c r="DQ2198" s="0"/>
      <c r="DR2198" s="0"/>
      <c r="DS2198" s="0"/>
      <c r="DT2198" s="0"/>
      <c r="DU2198" s="0"/>
      <c r="DV2198" s="0"/>
      <c r="DW2198" s="0"/>
      <c r="DX2198" s="0"/>
      <c r="DY2198" s="0"/>
      <c r="DZ2198" s="0"/>
      <c r="EA2198" s="0"/>
      <c r="EB2198" s="0"/>
      <c r="EC2198" s="0"/>
      <c r="ED2198" s="0"/>
      <c r="EE2198" s="0"/>
      <c r="EF2198" s="0"/>
      <c r="EG2198" s="0"/>
      <c r="EH2198" s="0"/>
      <c r="EI2198" s="0"/>
      <c r="EJ2198" s="0"/>
      <c r="EK2198" s="0"/>
      <c r="EL2198" s="0"/>
      <c r="EM2198" s="0"/>
      <c r="EN2198" s="0"/>
      <c r="EO2198" s="0"/>
      <c r="EP2198" s="0"/>
      <c r="EQ2198" s="0"/>
      <c r="ER2198" s="0"/>
      <c r="ES2198" s="0"/>
      <c r="ET2198" s="0"/>
      <c r="EU2198" s="0"/>
      <c r="EV2198" s="0"/>
      <c r="EW2198" s="0"/>
      <c r="EX2198" s="0"/>
      <c r="EY2198" s="0"/>
      <c r="EZ2198" s="0"/>
      <c r="FA2198" s="0"/>
      <c r="FB2198" s="0"/>
      <c r="FC2198" s="0"/>
      <c r="FD2198" s="0"/>
      <c r="FE2198" s="0"/>
      <c r="FF2198" s="0"/>
      <c r="FG2198" s="0"/>
      <c r="FH2198" s="0"/>
      <c r="FI2198" s="0"/>
      <c r="FJ2198" s="0"/>
      <c r="FK2198" s="0"/>
      <c r="FL2198" s="0"/>
      <c r="FM2198" s="0"/>
      <c r="FN2198" s="0"/>
      <c r="FO2198" s="0"/>
      <c r="FP2198" s="0"/>
      <c r="FQ2198" s="0"/>
      <c r="FR2198" s="0"/>
      <c r="FS2198" s="0"/>
      <c r="FT2198" s="0"/>
      <c r="FU2198" s="0"/>
      <c r="FV2198" s="0"/>
      <c r="FW2198" s="0"/>
      <c r="FX2198" s="0"/>
      <c r="FY2198" s="0"/>
      <c r="FZ2198" s="0"/>
      <c r="GA2198" s="0"/>
      <c r="GB2198" s="0"/>
      <c r="GC2198" s="0"/>
      <c r="GD2198" s="0"/>
      <c r="GE2198" s="0"/>
      <c r="GF2198" s="0"/>
      <c r="GG2198" s="0"/>
      <c r="GH2198" s="0"/>
      <c r="GI2198" s="0"/>
      <c r="GJ2198" s="0"/>
      <c r="GK2198" s="0"/>
      <c r="GL2198" s="0"/>
      <c r="GM2198" s="0"/>
      <c r="GN2198" s="0"/>
      <c r="GO2198" s="0"/>
      <c r="GP2198" s="0"/>
      <c r="GQ2198" s="0"/>
      <c r="GR2198" s="0"/>
      <c r="GS2198" s="0"/>
      <c r="GT2198" s="0"/>
      <c r="GU2198" s="0"/>
      <c r="GV2198" s="0"/>
      <c r="GW2198" s="0"/>
      <c r="GX2198" s="0"/>
      <c r="GY2198" s="0"/>
      <c r="GZ2198" s="0"/>
      <c r="HA2198" s="0"/>
      <c r="HB2198" s="0"/>
      <c r="HC2198" s="0"/>
      <c r="HD2198" s="0"/>
      <c r="HE2198" s="0"/>
      <c r="HF2198" s="0"/>
      <c r="HG2198" s="0"/>
      <c r="HH2198" s="0"/>
      <c r="HI2198" s="0"/>
      <c r="HJ2198" s="0"/>
      <c r="HK2198" s="0"/>
      <c r="HL2198" s="0"/>
      <c r="HM2198" s="0"/>
      <c r="HN2198" s="0"/>
      <c r="HO2198" s="0"/>
      <c r="HP2198" s="0"/>
      <c r="HQ2198" s="0"/>
      <c r="HR2198" s="0"/>
      <c r="HS2198" s="0"/>
      <c r="HT2198" s="0"/>
      <c r="HU2198" s="0"/>
      <c r="HV2198" s="0"/>
      <c r="HW2198" s="0"/>
      <c r="HX2198" s="0"/>
      <c r="HY2198" s="0"/>
      <c r="HZ2198" s="0"/>
      <c r="IA2198" s="0"/>
      <c r="IB2198" s="0"/>
      <c r="IC2198" s="0"/>
      <c r="ID2198" s="0"/>
      <c r="IE2198" s="0"/>
      <c r="IF2198" s="0"/>
      <c r="IG2198" s="0"/>
      <c r="IH2198" s="0"/>
      <c r="II2198" s="0"/>
      <c r="IJ2198" s="0"/>
      <c r="IK2198" s="0"/>
      <c r="IL2198" s="0"/>
      <c r="IM2198" s="0"/>
      <c r="IN2198" s="0"/>
      <c r="IO2198" s="0"/>
      <c r="IP2198" s="0"/>
      <c r="IQ2198" s="0"/>
      <c r="IR2198" s="0"/>
      <c r="IS2198" s="0"/>
      <c r="IT2198" s="0"/>
      <c r="IU2198" s="0"/>
      <c r="IV2198" s="0"/>
      <c r="IW2198" s="0"/>
      <c r="IX2198" s="0"/>
      <c r="IY2198" s="0"/>
      <c r="IZ2198" s="0"/>
      <c r="JA2198" s="0"/>
      <c r="JB2198" s="0"/>
      <c r="JC2198" s="0"/>
      <c r="JD2198" s="0"/>
      <c r="JE2198" s="0"/>
      <c r="JF2198" s="0"/>
      <c r="JG2198" s="0"/>
      <c r="JH2198" s="0"/>
      <c r="JI2198" s="0"/>
      <c r="JJ2198" s="0"/>
      <c r="JK2198" s="0"/>
      <c r="JL2198" s="0"/>
      <c r="JM2198" s="0"/>
      <c r="JN2198" s="0"/>
      <c r="JO2198" s="0"/>
      <c r="JP2198" s="0"/>
      <c r="JQ2198" s="0"/>
      <c r="JR2198" s="0"/>
      <c r="JS2198" s="0"/>
      <c r="JT2198" s="0"/>
      <c r="JU2198" s="0"/>
      <c r="JV2198" s="0"/>
      <c r="JW2198" s="0"/>
      <c r="JX2198" s="0"/>
      <c r="JY2198" s="0"/>
      <c r="JZ2198" s="0"/>
      <c r="KA2198" s="0"/>
      <c r="KB2198" s="0"/>
      <c r="KC2198" s="0"/>
      <c r="KD2198" s="0"/>
      <c r="KE2198" s="0"/>
      <c r="KF2198" s="0"/>
      <c r="KG2198" s="0"/>
      <c r="KH2198" s="0"/>
      <c r="KI2198" s="0"/>
      <c r="KJ2198" s="0"/>
      <c r="KK2198" s="0"/>
      <c r="KL2198" s="0"/>
      <c r="KM2198" s="0"/>
      <c r="KN2198" s="0"/>
      <c r="KO2198" s="0"/>
      <c r="KP2198" s="0"/>
      <c r="KQ2198" s="0"/>
      <c r="KR2198" s="0"/>
      <c r="KS2198" s="0"/>
      <c r="KT2198" s="0"/>
      <c r="KU2198" s="0"/>
      <c r="KV2198" s="0"/>
      <c r="KW2198" s="0"/>
      <c r="KX2198" s="0"/>
      <c r="KY2198" s="0"/>
      <c r="KZ2198" s="0"/>
      <c r="LA2198" s="0"/>
      <c r="LB2198" s="0"/>
      <c r="LC2198" s="0"/>
      <c r="LD2198" s="0"/>
      <c r="LE2198" s="0"/>
      <c r="LF2198" s="0"/>
      <c r="LG2198" s="0"/>
      <c r="LH2198" s="0"/>
      <c r="LI2198" s="0"/>
      <c r="LJ2198" s="0"/>
      <c r="LK2198" s="0"/>
      <c r="LL2198" s="0"/>
      <c r="LM2198" s="0"/>
      <c r="LN2198" s="0"/>
      <c r="LO2198" s="0"/>
      <c r="LP2198" s="0"/>
      <c r="LQ2198" s="0"/>
      <c r="LR2198" s="0"/>
      <c r="LS2198" s="0"/>
      <c r="LT2198" s="0"/>
      <c r="LU2198" s="0"/>
      <c r="LV2198" s="0"/>
      <c r="LW2198" s="0"/>
      <c r="LX2198" s="0"/>
      <c r="LY2198" s="0"/>
      <c r="LZ2198" s="0"/>
      <c r="MA2198" s="0"/>
      <c r="MB2198" s="0"/>
      <c r="MC2198" s="0"/>
      <c r="MD2198" s="0"/>
      <c r="ME2198" s="0"/>
      <c r="MF2198" s="0"/>
      <c r="MG2198" s="0"/>
      <c r="MH2198" s="0"/>
      <c r="MI2198" s="0"/>
      <c r="MJ2198" s="0"/>
      <c r="MK2198" s="0"/>
      <c r="ML2198" s="0"/>
      <c r="MM2198" s="0"/>
      <c r="MN2198" s="0"/>
      <c r="MO2198" s="0"/>
      <c r="MP2198" s="0"/>
      <c r="MQ2198" s="0"/>
      <c r="MR2198" s="0"/>
      <c r="MS2198" s="0"/>
      <c r="MT2198" s="0"/>
      <c r="MU2198" s="0"/>
      <c r="MV2198" s="0"/>
      <c r="MW2198" s="0"/>
      <c r="MX2198" s="0"/>
      <c r="MY2198" s="0"/>
      <c r="MZ2198" s="0"/>
      <c r="NA2198" s="0"/>
      <c r="NB2198" s="0"/>
      <c r="NC2198" s="0"/>
      <c r="ND2198" s="0"/>
      <c r="NE2198" s="0"/>
      <c r="NF2198" s="0"/>
      <c r="NG2198" s="0"/>
      <c r="NH2198" s="0"/>
      <c r="NI2198" s="0"/>
      <c r="NJ2198" s="0"/>
      <c r="NK2198" s="0"/>
      <c r="NL2198" s="0"/>
      <c r="NM2198" s="0"/>
      <c r="NN2198" s="0"/>
      <c r="NO2198" s="0"/>
      <c r="NP2198" s="0"/>
      <c r="NQ2198" s="0"/>
      <c r="NR2198" s="0"/>
      <c r="NS2198" s="0"/>
      <c r="NT2198" s="0"/>
      <c r="NU2198" s="0"/>
      <c r="NV2198" s="0"/>
      <c r="NW2198" s="0"/>
      <c r="NX2198" s="0"/>
      <c r="NY2198" s="0"/>
      <c r="NZ2198" s="0"/>
      <c r="OA2198" s="0"/>
      <c r="OB2198" s="0"/>
      <c r="OC2198" s="0"/>
      <c r="OD2198" s="0"/>
      <c r="OE2198" s="0"/>
      <c r="OF2198" s="0"/>
      <c r="OG2198" s="0"/>
      <c r="OH2198" s="0"/>
      <c r="OI2198" s="0"/>
      <c r="OJ2198" s="0"/>
      <c r="OK2198" s="0"/>
      <c r="OL2198" s="0"/>
      <c r="OM2198" s="0"/>
      <c r="ON2198" s="0"/>
      <c r="OO2198" s="0"/>
      <c r="OP2198" s="0"/>
      <c r="OQ2198" s="0"/>
      <c r="OR2198" s="0"/>
      <c r="OS2198" s="0"/>
      <c r="OT2198" s="0"/>
      <c r="OU2198" s="0"/>
      <c r="OV2198" s="0"/>
      <c r="OW2198" s="0"/>
      <c r="OX2198" s="0"/>
      <c r="OY2198" s="0"/>
      <c r="OZ2198" s="0"/>
      <c r="PA2198" s="0"/>
      <c r="PB2198" s="0"/>
      <c r="PC2198" s="0"/>
      <c r="PD2198" s="0"/>
      <c r="PE2198" s="0"/>
      <c r="PF2198" s="0"/>
      <c r="PG2198" s="0"/>
      <c r="PH2198" s="0"/>
      <c r="PI2198" s="0"/>
      <c r="PJ2198" s="0"/>
      <c r="PK2198" s="0"/>
      <c r="PL2198" s="0"/>
      <c r="PM2198" s="0"/>
      <c r="PN2198" s="0"/>
      <c r="PO2198" s="0"/>
      <c r="PP2198" s="0"/>
      <c r="PQ2198" s="0"/>
      <c r="PR2198" s="0"/>
      <c r="PS2198" s="0"/>
      <c r="PT2198" s="0"/>
      <c r="PU2198" s="0"/>
      <c r="PV2198" s="0"/>
      <c r="PW2198" s="0"/>
      <c r="PX2198" s="0"/>
      <c r="PY2198" s="0"/>
      <c r="PZ2198" s="0"/>
      <c r="QA2198" s="0"/>
      <c r="QB2198" s="0"/>
      <c r="QC2198" s="0"/>
      <c r="QD2198" s="0"/>
      <c r="QE2198" s="0"/>
      <c r="QF2198" s="0"/>
      <c r="QG2198" s="0"/>
      <c r="QH2198" s="0"/>
      <c r="QI2198" s="0"/>
      <c r="QJ2198" s="0"/>
      <c r="QK2198" s="0"/>
      <c r="QL2198" s="0"/>
      <c r="QM2198" s="0"/>
      <c r="QN2198" s="0"/>
      <c r="QO2198" s="0"/>
      <c r="QP2198" s="0"/>
      <c r="QQ2198" s="0"/>
      <c r="QR2198" s="0"/>
      <c r="QS2198" s="0"/>
      <c r="QT2198" s="0"/>
      <c r="QU2198" s="0"/>
      <c r="QV2198" s="0"/>
      <c r="QW2198" s="0"/>
      <c r="QX2198" s="0"/>
      <c r="QY2198" s="0"/>
      <c r="QZ2198" s="0"/>
      <c r="RA2198" s="0"/>
      <c r="RB2198" s="0"/>
      <c r="RC2198" s="0"/>
      <c r="RD2198" s="0"/>
      <c r="RE2198" s="0"/>
      <c r="RF2198" s="0"/>
      <c r="RG2198" s="0"/>
      <c r="RH2198" s="0"/>
      <c r="RI2198" s="0"/>
      <c r="RJ2198" s="0"/>
      <c r="RK2198" s="0"/>
      <c r="RL2198" s="0"/>
      <c r="RM2198" s="0"/>
      <c r="RN2198" s="0"/>
      <c r="RO2198" s="0"/>
      <c r="RP2198" s="0"/>
      <c r="RQ2198" s="0"/>
      <c r="RR2198" s="0"/>
      <c r="RS2198" s="0"/>
      <c r="RT2198" s="0"/>
      <c r="RU2198" s="0"/>
      <c r="RV2198" s="0"/>
      <c r="RW2198" s="0"/>
      <c r="RX2198" s="0"/>
      <c r="RY2198" s="0"/>
      <c r="RZ2198" s="0"/>
      <c r="SA2198" s="0"/>
      <c r="SB2198" s="0"/>
      <c r="SC2198" s="0"/>
      <c r="SD2198" s="0"/>
      <c r="SE2198" s="0"/>
      <c r="SF2198" s="0"/>
      <c r="SG2198" s="0"/>
      <c r="SH2198" s="0"/>
      <c r="SI2198" s="0"/>
      <c r="SJ2198" s="0"/>
      <c r="SK2198" s="0"/>
      <c r="SL2198" s="0"/>
      <c r="SM2198" s="0"/>
      <c r="SN2198" s="0"/>
      <c r="SO2198" s="0"/>
      <c r="SP2198" s="0"/>
      <c r="SQ2198" s="0"/>
      <c r="SR2198" s="0"/>
      <c r="SS2198" s="0"/>
      <c r="ST2198" s="0"/>
      <c r="SU2198" s="0"/>
      <c r="SV2198" s="0"/>
      <c r="SW2198" s="0"/>
      <c r="SX2198" s="0"/>
      <c r="SY2198" s="0"/>
      <c r="SZ2198" s="0"/>
      <c r="TA2198" s="0"/>
      <c r="TB2198" s="0"/>
      <c r="TC2198" s="0"/>
      <c r="TD2198" s="0"/>
      <c r="TE2198" s="0"/>
      <c r="TF2198" s="0"/>
      <c r="TG2198" s="0"/>
      <c r="TH2198" s="0"/>
      <c r="TI2198" s="0"/>
      <c r="TJ2198" s="0"/>
      <c r="TK2198" s="0"/>
      <c r="TL2198" s="0"/>
      <c r="TM2198" s="0"/>
      <c r="TN2198" s="0"/>
      <c r="TO2198" s="0"/>
      <c r="TP2198" s="0"/>
      <c r="TQ2198" s="0"/>
      <c r="TR2198" s="0"/>
      <c r="TS2198" s="0"/>
      <c r="TT2198" s="0"/>
      <c r="TU2198" s="0"/>
      <c r="TV2198" s="0"/>
      <c r="TW2198" s="0"/>
      <c r="TX2198" s="0"/>
      <c r="TY2198" s="0"/>
      <c r="TZ2198" s="0"/>
      <c r="UA2198" s="0"/>
      <c r="UB2198" s="0"/>
      <c r="UC2198" s="0"/>
      <c r="UD2198" s="0"/>
      <c r="UE2198" s="0"/>
      <c r="UF2198" s="0"/>
      <c r="UG2198" s="0"/>
      <c r="UH2198" s="0"/>
      <c r="UI2198" s="0"/>
      <c r="UJ2198" s="0"/>
      <c r="UK2198" s="0"/>
      <c r="UL2198" s="0"/>
      <c r="UM2198" s="0"/>
      <c r="UN2198" s="0"/>
      <c r="UO2198" s="0"/>
      <c r="UP2198" s="0"/>
      <c r="UQ2198" s="0"/>
      <c r="UR2198" s="0"/>
      <c r="US2198" s="0"/>
      <c r="UT2198" s="0"/>
      <c r="UU2198" s="0"/>
      <c r="UV2198" s="0"/>
      <c r="UW2198" s="0"/>
      <c r="UX2198" s="0"/>
      <c r="UY2198" s="0"/>
      <c r="UZ2198" s="0"/>
      <c r="VA2198" s="0"/>
      <c r="VB2198" s="0"/>
      <c r="VC2198" s="0"/>
      <c r="VD2198" s="0"/>
      <c r="VE2198" s="0"/>
      <c r="VF2198" s="0"/>
      <c r="VG2198" s="0"/>
      <c r="VH2198" s="0"/>
      <c r="VI2198" s="0"/>
      <c r="VJ2198" s="0"/>
      <c r="VK2198" s="0"/>
      <c r="VL2198" s="0"/>
      <c r="VM2198" s="0"/>
      <c r="VN2198" s="0"/>
      <c r="VO2198" s="0"/>
      <c r="VP2198" s="0"/>
      <c r="VQ2198" s="0"/>
      <c r="VR2198" s="0"/>
      <c r="VS2198" s="0"/>
      <c r="VT2198" s="0"/>
      <c r="VU2198" s="0"/>
      <c r="VV2198" s="0"/>
      <c r="VW2198" s="0"/>
      <c r="VX2198" s="0"/>
      <c r="VY2198" s="0"/>
      <c r="VZ2198" s="0"/>
      <c r="WA2198" s="0"/>
      <c r="WB2198" s="0"/>
      <c r="WC2198" s="0"/>
      <c r="WD2198" s="0"/>
      <c r="WE2198" s="0"/>
      <c r="WF2198" s="0"/>
      <c r="WG2198" s="0"/>
      <c r="WH2198" s="0"/>
      <c r="WI2198" s="0"/>
      <c r="WJ2198" s="0"/>
      <c r="WK2198" s="0"/>
      <c r="WL2198" s="0"/>
      <c r="WM2198" s="0"/>
      <c r="WN2198" s="0"/>
      <c r="WO2198" s="0"/>
      <c r="WP2198" s="0"/>
      <c r="WQ2198" s="0"/>
      <c r="WR2198" s="0"/>
      <c r="WS2198" s="0"/>
      <c r="WT2198" s="0"/>
      <c r="WU2198" s="0"/>
      <c r="WV2198" s="0"/>
      <c r="WW2198" s="0"/>
      <c r="WX2198" s="0"/>
      <c r="WY2198" s="0"/>
      <c r="WZ2198" s="0"/>
      <c r="XA2198" s="0"/>
      <c r="XB2198" s="0"/>
      <c r="XC2198" s="0"/>
      <c r="XD2198" s="0"/>
      <c r="XE2198" s="0"/>
      <c r="XF2198" s="0"/>
      <c r="XG2198" s="0"/>
      <c r="XH2198" s="0"/>
      <c r="XI2198" s="0"/>
      <c r="XJ2198" s="0"/>
      <c r="XK2198" s="0"/>
      <c r="XL2198" s="0"/>
      <c r="XM2198" s="0"/>
      <c r="XN2198" s="0"/>
      <c r="XO2198" s="0"/>
      <c r="XP2198" s="0"/>
      <c r="XQ2198" s="0"/>
      <c r="XR2198" s="0"/>
      <c r="XS2198" s="0"/>
      <c r="XT2198" s="0"/>
      <c r="XU2198" s="0"/>
      <c r="XV2198" s="0"/>
      <c r="XW2198" s="0"/>
      <c r="XX2198" s="0"/>
      <c r="XY2198" s="0"/>
      <c r="XZ2198" s="0"/>
      <c r="YA2198" s="0"/>
      <c r="YB2198" s="0"/>
      <c r="YC2198" s="0"/>
      <c r="YD2198" s="0"/>
      <c r="YE2198" s="0"/>
      <c r="YF2198" s="0"/>
      <c r="YG2198" s="0"/>
      <c r="YH2198" s="0"/>
      <c r="YI2198" s="0"/>
      <c r="YJ2198" s="0"/>
      <c r="YK2198" s="0"/>
      <c r="YL2198" s="0"/>
      <c r="YM2198" s="0"/>
      <c r="YN2198" s="0"/>
      <c r="YO2198" s="0"/>
      <c r="YP2198" s="0"/>
      <c r="YQ2198" s="0"/>
      <c r="YR2198" s="0"/>
      <c r="YS2198" s="0"/>
      <c r="YT2198" s="0"/>
      <c r="YU2198" s="0"/>
      <c r="YV2198" s="0"/>
      <c r="YW2198" s="0"/>
      <c r="YX2198" s="0"/>
      <c r="YY2198" s="0"/>
      <c r="YZ2198" s="0"/>
      <c r="ZA2198" s="0"/>
      <c r="ZB2198" s="0"/>
      <c r="ZC2198" s="0"/>
      <c r="ZD2198" s="0"/>
      <c r="ZE2198" s="0"/>
      <c r="ZF2198" s="0"/>
      <c r="ZG2198" s="0"/>
      <c r="ZH2198" s="0"/>
      <c r="ZI2198" s="0"/>
      <c r="ZJ2198" s="0"/>
      <c r="ZK2198" s="0"/>
      <c r="ZL2198" s="0"/>
      <c r="ZM2198" s="0"/>
      <c r="ZN2198" s="0"/>
      <c r="ZO2198" s="0"/>
      <c r="ZP2198" s="0"/>
      <c r="ZQ2198" s="0"/>
      <c r="ZR2198" s="0"/>
      <c r="ZS2198" s="0"/>
      <c r="ZT2198" s="0"/>
      <c r="ZU2198" s="0"/>
      <c r="ZV2198" s="0"/>
      <c r="ZW2198" s="0"/>
      <c r="ZX2198" s="0"/>
      <c r="ZY2198" s="0"/>
      <c r="ZZ2198" s="0"/>
      <c r="AAA2198" s="0"/>
      <c r="AAB2198" s="0"/>
      <c r="AAC2198" s="0"/>
      <c r="AAD2198" s="0"/>
      <c r="AAE2198" s="0"/>
      <c r="AAF2198" s="0"/>
      <c r="AAG2198" s="0"/>
      <c r="AAH2198" s="0"/>
      <c r="AAI2198" s="0"/>
      <c r="AAJ2198" s="0"/>
      <c r="AAK2198" s="0"/>
      <c r="AAL2198" s="0"/>
      <c r="AAM2198" s="0"/>
      <c r="AAN2198" s="0"/>
      <c r="AAO2198" s="0"/>
      <c r="AAP2198" s="0"/>
      <c r="AAQ2198" s="0"/>
      <c r="AAR2198" s="0"/>
      <c r="AAS2198" s="0"/>
      <c r="AAT2198" s="0"/>
      <c r="AAU2198" s="0"/>
      <c r="AAV2198" s="0"/>
      <c r="AAW2198" s="0"/>
      <c r="AAX2198" s="0"/>
      <c r="AAY2198" s="0"/>
      <c r="AAZ2198" s="0"/>
      <c r="ABA2198" s="0"/>
      <c r="ABB2198" s="0"/>
      <c r="ABC2198" s="0"/>
      <c r="ABD2198" s="0"/>
      <c r="ABE2198" s="0"/>
      <c r="ABF2198" s="0"/>
      <c r="ABG2198" s="0"/>
      <c r="ABH2198" s="0"/>
      <c r="ABI2198" s="0"/>
      <c r="ABJ2198" s="0"/>
      <c r="ABK2198" s="0"/>
      <c r="ABL2198" s="0"/>
      <c r="ABM2198" s="0"/>
      <c r="ABN2198" s="0"/>
      <c r="ABO2198" s="0"/>
      <c r="ABP2198" s="0"/>
      <c r="ABQ2198" s="0"/>
      <c r="ABR2198" s="0"/>
      <c r="ABS2198" s="0"/>
      <c r="ABT2198" s="0"/>
      <c r="ABU2198" s="0"/>
      <c r="ABV2198" s="0"/>
      <c r="ABW2198" s="0"/>
      <c r="ABX2198" s="0"/>
      <c r="ABY2198" s="0"/>
      <c r="ABZ2198" s="0"/>
      <c r="ACA2198" s="0"/>
      <c r="ACB2198" s="0"/>
      <c r="ACC2198" s="0"/>
      <c r="ACD2198" s="0"/>
      <c r="ACE2198" s="0"/>
      <c r="ACF2198" s="0"/>
      <c r="ACG2198" s="0"/>
      <c r="ACH2198" s="0"/>
      <c r="ACI2198" s="0"/>
      <c r="ACJ2198" s="0"/>
      <c r="ACK2198" s="0"/>
      <c r="ACL2198" s="0"/>
      <c r="ACM2198" s="0"/>
      <c r="ACN2198" s="0"/>
      <c r="ACO2198" s="0"/>
      <c r="ACP2198" s="0"/>
      <c r="ACQ2198" s="0"/>
      <c r="ACR2198" s="0"/>
      <c r="ACS2198" s="0"/>
      <c r="ACT2198" s="0"/>
      <c r="ACU2198" s="0"/>
      <c r="ACV2198" s="0"/>
      <c r="ACW2198" s="0"/>
      <c r="ACX2198" s="0"/>
      <c r="ACY2198" s="0"/>
      <c r="ACZ2198" s="0"/>
      <c r="ADA2198" s="0"/>
      <c r="ADB2198" s="0"/>
      <c r="ADC2198" s="0"/>
      <c r="ADD2198" s="0"/>
      <c r="ADE2198" s="0"/>
      <c r="ADF2198" s="0"/>
      <c r="ADG2198" s="0"/>
      <c r="ADH2198" s="0"/>
      <c r="ADI2198" s="0"/>
      <c r="ADJ2198" s="0"/>
      <c r="ADK2198" s="0"/>
      <c r="ADL2198" s="0"/>
      <c r="ADM2198" s="0"/>
      <c r="ADN2198" s="0"/>
      <c r="ADO2198" s="0"/>
      <c r="ADP2198" s="0"/>
      <c r="ADQ2198" s="0"/>
      <c r="ADR2198" s="0"/>
      <c r="ADS2198" s="0"/>
      <c r="ADT2198" s="0"/>
      <c r="ADU2198" s="0"/>
      <c r="ADV2198" s="0"/>
      <c r="ADW2198" s="0"/>
      <c r="ADX2198" s="0"/>
      <c r="ADY2198" s="0"/>
      <c r="ADZ2198" s="0"/>
      <c r="AEA2198" s="0"/>
      <c r="AEB2198" s="0"/>
      <c r="AEC2198" s="0"/>
      <c r="AED2198" s="0"/>
      <c r="AEE2198" s="0"/>
      <c r="AEF2198" s="0"/>
      <c r="AEG2198" s="0"/>
      <c r="AEH2198" s="0"/>
      <c r="AEI2198" s="0"/>
      <c r="AEJ2198" s="0"/>
      <c r="AEK2198" s="0"/>
      <c r="AEL2198" s="0"/>
      <c r="AEM2198" s="0"/>
      <c r="AEN2198" s="0"/>
      <c r="AEO2198" s="0"/>
      <c r="AEP2198" s="0"/>
      <c r="AEQ2198" s="0"/>
      <c r="AER2198" s="0"/>
      <c r="AES2198" s="0"/>
      <c r="AET2198" s="0"/>
      <c r="AEU2198" s="0"/>
      <c r="AEV2198" s="0"/>
      <c r="AEW2198" s="0"/>
      <c r="AEX2198" s="0"/>
      <c r="AEY2198" s="0"/>
      <c r="AEZ2198" s="0"/>
      <c r="AFA2198" s="0"/>
      <c r="AFB2198" s="0"/>
      <c r="AFC2198" s="0"/>
      <c r="AFD2198" s="0"/>
      <c r="AFE2198" s="0"/>
      <c r="AFF2198" s="0"/>
      <c r="AFG2198" s="0"/>
      <c r="AFH2198" s="0"/>
      <c r="AFI2198" s="0"/>
      <c r="AFJ2198" s="0"/>
      <c r="AFK2198" s="0"/>
      <c r="AFL2198" s="0"/>
      <c r="AFM2198" s="0"/>
      <c r="AFN2198" s="0"/>
      <c r="AFO2198" s="0"/>
      <c r="AFP2198" s="0"/>
      <c r="AFQ2198" s="0"/>
      <c r="AFR2198" s="0"/>
      <c r="AFS2198" s="0"/>
      <c r="AFT2198" s="0"/>
      <c r="AFU2198" s="0"/>
      <c r="AFV2198" s="0"/>
      <c r="AFW2198" s="0"/>
      <c r="AFX2198" s="0"/>
      <c r="AFY2198" s="0"/>
      <c r="AFZ2198" s="0"/>
      <c r="AGA2198" s="0"/>
      <c r="AGB2198" s="0"/>
      <c r="AGC2198" s="0"/>
      <c r="AGD2198" s="0"/>
      <c r="AGE2198" s="0"/>
      <c r="AGF2198" s="0"/>
      <c r="AGG2198" s="0"/>
      <c r="AGH2198" s="0"/>
      <c r="AGI2198" s="0"/>
      <c r="AGJ2198" s="0"/>
      <c r="AGK2198" s="0"/>
      <c r="AGL2198" s="0"/>
      <c r="AGM2198" s="0"/>
      <c r="AGN2198" s="0"/>
      <c r="AGO2198" s="0"/>
      <c r="AGP2198" s="0"/>
      <c r="AGQ2198" s="0"/>
      <c r="AGR2198" s="0"/>
      <c r="AGS2198" s="0"/>
      <c r="AGT2198" s="0"/>
      <c r="AGU2198" s="0"/>
      <c r="AGV2198" s="0"/>
      <c r="AGW2198" s="0"/>
      <c r="AGX2198" s="0"/>
      <c r="AGY2198" s="0"/>
      <c r="AGZ2198" s="0"/>
      <c r="AHA2198" s="0"/>
      <c r="AHB2198" s="0"/>
      <c r="AHC2198" s="0"/>
      <c r="AHD2198" s="0"/>
      <c r="AHE2198" s="0"/>
      <c r="AHF2198" s="0"/>
      <c r="AHG2198" s="0"/>
      <c r="AHH2198" s="0"/>
      <c r="AHI2198" s="0"/>
      <c r="AHJ2198" s="0"/>
      <c r="AHK2198" s="0"/>
      <c r="AHL2198" s="0"/>
      <c r="AHM2198" s="0"/>
      <c r="AHN2198" s="0"/>
      <c r="AHO2198" s="0"/>
      <c r="AHP2198" s="0"/>
      <c r="AHQ2198" s="0"/>
      <c r="AHR2198" s="0"/>
      <c r="AHS2198" s="0"/>
      <c r="AHT2198" s="0"/>
      <c r="AHU2198" s="0"/>
      <c r="AHV2198" s="0"/>
      <c r="AHW2198" s="0"/>
      <c r="AHX2198" s="0"/>
      <c r="AHY2198" s="0"/>
      <c r="AHZ2198" s="0"/>
      <c r="AIA2198" s="0"/>
      <c r="AIB2198" s="0"/>
      <c r="AIC2198" s="0"/>
      <c r="AID2198" s="0"/>
      <c r="AIE2198" s="0"/>
      <c r="AIF2198" s="0"/>
      <c r="AIG2198" s="0"/>
      <c r="AIH2198" s="0"/>
      <c r="AII2198" s="0"/>
      <c r="AIJ2198" s="0"/>
      <c r="AIK2198" s="0"/>
      <c r="AIL2198" s="0"/>
      <c r="AIM2198" s="0"/>
      <c r="AIN2198" s="0"/>
      <c r="AIO2198" s="0"/>
      <c r="AIP2198" s="0"/>
      <c r="AIQ2198" s="0"/>
      <c r="AIR2198" s="0"/>
      <c r="AIS2198" s="0"/>
      <c r="AIT2198" s="0"/>
      <c r="AIU2198" s="0"/>
      <c r="AIV2198" s="0"/>
      <c r="AIW2198" s="0"/>
      <c r="AIX2198" s="0"/>
      <c r="AIY2198" s="0"/>
      <c r="AIZ2198" s="0"/>
      <c r="AJA2198" s="0"/>
      <c r="AJB2198" s="0"/>
      <c r="AJC2198" s="0"/>
      <c r="AJD2198" s="0"/>
      <c r="AJE2198" s="0"/>
      <c r="AJF2198" s="0"/>
      <c r="AJG2198" s="0"/>
      <c r="AJH2198" s="0"/>
      <c r="AJI2198" s="0"/>
      <c r="AJJ2198" s="0"/>
      <c r="AJK2198" s="0"/>
      <c r="AJL2198" s="0"/>
      <c r="AJM2198" s="0"/>
      <c r="AJN2198" s="0"/>
      <c r="AJO2198" s="0"/>
      <c r="AJP2198" s="0"/>
      <c r="AJQ2198" s="0"/>
      <c r="AJR2198" s="0"/>
      <c r="AJS2198" s="0"/>
      <c r="AJT2198" s="0"/>
      <c r="AJU2198" s="0"/>
      <c r="AJV2198" s="0"/>
      <c r="AJW2198" s="0"/>
      <c r="AJX2198" s="0"/>
      <c r="AJY2198" s="0"/>
      <c r="AJZ2198" s="0"/>
      <c r="AKA2198" s="0"/>
      <c r="AKB2198" s="0"/>
      <c r="AKC2198" s="0"/>
      <c r="AKD2198" s="0"/>
      <c r="AKE2198" s="0"/>
      <c r="AKF2198" s="0"/>
      <c r="AKG2198" s="0"/>
      <c r="AKH2198" s="0"/>
      <c r="AKI2198" s="0"/>
      <c r="AKJ2198" s="0"/>
      <c r="AKK2198" s="0"/>
      <c r="AKL2198" s="0"/>
      <c r="AKM2198" s="0"/>
      <c r="AKN2198" s="0"/>
      <c r="AKO2198" s="0"/>
      <c r="AKP2198" s="0"/>
      <c r="AKQ2198" s="0"/>
      <c r="AKR2198" s="0"/>
      <c r="AKS2198" s="0"/>
      <c r="AKT2198" s="0"/>
      <c r="AKU2198" s="0"/>
      <c r="AKV2198" s="0"/>
      <c r="AKW2198" s="0"/>
      <c r="AKX2198" s="0"/>
      <c r="AKY2198" s="0"/>
      <c r="AKZ2198" s="0"/>
      <c r="ALA2198" s="0"/>
      <c r="ALB2198" s="0"/>
      <c r="ALC2198" s="0"/>
      <c r="ALD2198" s="0"/>
      <c r="ALE2198" s="0"/>
      <c r="ALF2198" s="0"/>
      <c r="ALG2198" s="0"/>
      <c r="ALH2198" s="0"/>
      <c r="ALI2198" s="0"/>
      <c r="ALJ2198" s="0"/>
      <c r="ALK2198" s="0"/>
      <c r="ALL2198" s="0"/>
      <c r="ALM2198" s="0"/>
      <c r="ALN2198" s="0"/>
      <c r="ALO2198" s="0"/>
      <c r="ALP2198" s="0"/>
      <c r="ALQ2198" s="0"/>
      <c r="ALR2198" s="0"/>
      <c r="ALS2198" s="0"/>
      <c r="ALT2198" s="0"/>
      <c r="ALU2198" s="0"/>
      <c r="ALV2198" s="0"/>
      <c r="ALW2198" s="0"/>
      <c r="ALX2198" s="0"/>
      <c r="ALY2198" s="0"/>
      <c r="ALZ2198" s="0"/>
      <c r="AMA2198" s="0"/>
      <c r="AMB2198" s="0"/>
      <c r="AMC2198" s="0"/>
      <c r="AMD2198" s="0"/>
      <c r="AME2198" s="0"/>
      <c r="AMF2198" s="0"/>
      <c r="AMG2198" s="0"/>
      <c r="AMH2198" s="0"/>
      <c r="AMI2198" s="0"/>
      <c r="AMJ2198" s="0"/>
    </row>
    <row r="2199" customFormat="false" ht="13.8" hidden="false" customHeight="false" outlineLevel="0" collapsed="false">
      <c r="A2199" s="38" t="s">
        <v>52</v>
      </c>
      <c r="B2199" s="39" t="s">
        <v>1590</v>
      </c>
      <c r="C2199" s="40" t="s">
        <v>4140</v>
      </c>
      <c r="D2199" s="40"/>
      <c r="E2199" s="40" t="s">
        <v>3332</v>
      </c>
      <c r="F2199" s="38" t="n">
        <v>2015</v>
      </c>
      <c r="G2199" s="31" t="s">
        <v>5080</v>
      </c>
      <c r="H2199" s="13"/>
      <c r="I2199" s="13"/>
      <c r="J2199" s="13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  <c r="AP2199" s="13"/>
      <c r="AQ2199" s="13"/>
      <c r="AR2199" s="13"/>
      <c r="AS2199" s="13"/>
      <c r="AT2199" s="13"/>
      <c r="AU2199" s="13"/>
      <c r="AV2199" s="0"/>
      <c r="AW2199" s="0"/>
      <c r="AX2199" s="0"/>
      <c r="AY2199" s="0"/>
      <c r="AZ2199" s="0"/>
      <c r="BA2199" s="0"/>
      <c r="BB2199" s="0"/>
      <c r="BC2199" s="0"/>
      <c r="BD2199" s="0"/>
      <c r="BE2199" s="0"/>
      <c r="BF2199" s="0"/>
      <c r="BG2199" s="0"/>
      <c r="BH2199" s="0"/>
      <c r="BI2199" s="0"/>
      <c r="BJ2199" s="0"/>
      <c r="BK2199" s="0"/>
      <c r="BL2199" s="0"/>
      <c r="BM2199" s="0"/>
      <c r="BN2199" s="0"/>
      <c r="BO2199" s="0"/>
      <c r="BP2199" s="0"/>
      <c r="BQ2199" s="0"/>
      <c r="BR2199" s="0"/>
      <c r="BS2199" s="0"/>
      <c r="BT2199" s="0"/>
      <c r="BU2199" s="0"/>
      <c r="BV2199" s="0"/>
      <c r="BW2199" s="0"/>
      <c r="BX2199" s="0"/>
      <c r="BY2199" s="0"/>
      <c r="BZ2199" s="0"/>
      <c r="CA2199" s="0"/>
      <c r="CB2199" s="0"/>
      <c r="CC2199" s="0"/>
      <c r="CD2199" s="0"/>
      <c r="CE2199" s="0"/>
      <c r="CF2199" s="0"/>
      <c r="CG2199" s="0"/>
      <c r="CH2199" s="0"/>
      <c r="CI2199" s="0"/>
      <c r="CJ2199" s="0"/>
      <c r="CK2199" s="0"/>
      <c r="CL2199" s="0"/>
      <c r="CM2199" s="0"/>
      <c r="CN2199" s="0"/>
      <c r="CO2199" s="0"/>
      <c r="CP2199" s="0"/>
      <c r="CQ2199" s="0"/>
      <c r="CR2199" s="0"/>
      <c r="CS2199" s="0"/>
      <c r="CT2199" s="0"/>
      <c r="CU2199" s="0"/>
      <c r="CV2199" s="0"/>
      <c r="CW2199" s="0"/>
      <c r="CX2199" s="0"/>
      <c r="CY2199" s="0"/>
      <c r="CZ2199" s="0"/>
      <c r="DA2199" s="0"/>
      <c r="DB2199" s="0"/>
      <c r="DC2199" s="0"/>
      <c r="DD2199" s="0"/>
      <c r="DE2199" s="0"/>
      <c r="DF2199" s="0"/>
      <c r="DG2199" s="0"/>
      <c r="DH2199" s="0"/>
      <c r="DI2199" s="0"/>
      <c r="DJ2199" s="0"/>
      <c r="DK2199" s="0"/>
      <c r="DL2199" s="0"/>
      <c r="DM2199" s="0"/>
      <c r="DN2199" s="0"/>
      <c r="DO2199" s="0"/>
      <c r="DP2199" s="0"/>
      <c r="DQ2199" s="0"/>
      <c r="DR2199" s="0"/>
      <c r="DS2199" s="0"/>
      <c r="DT2199" s="0"/>
      <c r="DU2199" s="0"/>
      <c r="DV2199" s="0"/>
      <c r="DW2199" s="0"/>
      <c r="DX2199" s="0"/>
      <c r="DY2199" s="0"/>
      <c r="DZ2199" s="0"/>
      <c r="EA2199" s="0"/>
      <c r="EB2199" s="0"/>
      <c r="EC2199" s="0"/>
      <c r="ED2199" s="0"/>
      <c r="EE2199" s="0"/>
      <c r="EF2199" s="0"/>
      <c r="EG2199" s="0"/>
      <c r="EH2199" s="0"/>
      <c r="EI2199" s="0"/>
      <c r="EJ2199" s="0"/>
      <c r="EK2199" s="0"/>
      <c r="EL2199" s="0"/>
      <c r="EM2199" s="0"/>
      <c r="EN2199" s="0"/>
      <c r="EO2199" s="0"/>
      <c r="EP2199" s="0"/>
      <c r="EQ2199" s="0"/>
      <c r="ER2199" s="0"/>
      <c r="ES2199" s="0"/>
      <c r="ET2199" s="0"/>
      <c r="EU2199" s="0"/>
      <c r="EV2199" s="0"/>
      <c r="EW2199" s="0"/>
      <c r="EX2199" s="0"/>
      <c r="EY2199" s="0"/>
      <c r="EZ2199" s="0"/>
      <c r="FA2199" s="0"/>
      <c r="FB2199" s="0"/>
      <c r="FC2199" s="0"/>
      <c r="FD2199" s="0"/>
      <c r="FE2199" s="0"/>
      <c r="FF2199" s="0"/>
      <c r="FG2199" s="0"/>
      <c r="FH2199" s="0"/>
      <c r="FI2199" s="0"/>
      <c r="FJ2199" s="0"/>
      <c r="FK2199" s="0"/>
      <c r="FL2199" s="0"/>
      <c r="FM2199" s="0"/>
      <c r="FN2199" s="0"/>
      <c r="FO2199" s="0"/>
      <c r="FP2199" s="0"/>
      <c r="FQ2199" s="0"/>
      <c r="FR2199" s="0"/>
      <c r="FS2199" s="0"/>
      <c r="FT2199" s="0"/>
      <c r="FU2199" s="0"/>
      <c r="FV2199" s="0"/>
      <c r="FW2199" s="0"/>
      <c r="FX2199" s="0"/>
      <c r="FY2199" s="0"/>
      <c r="FZ2199" s="0"/>
      <c r="GA2199" s="0"/>
      <c r="GB2199" s="0"/>
      <c r="GC2199" s="0"/>
      <c r="GD2199" s="0"/>
      <c r="GE2199" s="0"/>
      <c r="GF2199" s="0"/>
      <c r="GG2199" s="0"/>
      <c r="GH2199" s="0"/>
      <c r="GI2199" s="0"/>
      <c r="GJ2199" s="0"/>
      <c r="GK2199" s="0"/>
      <c r="GL2199" s="0"/>
      <c r="GM2199" s="0"/>
      <c r="GN2199" s="0"/>
      <c r="GO2199" s="0"/>
      <c r="GP2199" s="0"/>
      <c r="GQ2199" s="0"/>
      <c r="GR2199" s="0"/>
      <c r="GS2199" s="0"/>
      <c r="GT2199" s="0"/>
      <c r="GU2199" s="0"/>
      <c r="GV2199" s="0"/>
      <c r="GW2199" s="0"/>
      <c r="GX2199" s="0"/>
      <c r="GY2199" s="0"/>
      <c r="GZ2199" s="0"/>
      <c r="HA2199" s="0"/>
      <c r="HB2199" s="0"/>
      <c r="HC2199" s="0"/>
      <c r="HD2199" s="0"/>
      <c r="HE2199" s="0"/>
      <c r="HF2199" s="0"/>
      <c r="HG2199" s="0"/>
      <c r="HH2199" s="0"/>
      <c r="HI2199" s="0"/>
      <c r="HJ2199" s="0"/>
      <c r="HK2199" s="0"/>
      <c r="HL2199" s="0"/>
      <c r="HM2199" s="0"/>
      <c r="HN2199" s="0"/>
      <c r="HO2199" s="0"/>
      <c r="HP2199" s="0"/>
      <c r="HQ2199" s="0"/>
      <c r="HR2199" s="0"/>
      <c r="HS2199" s="0"/>
      <c r="HT2199" s="0"/>
      <c r="HU2199" s="0"/>
      <c r="HV2199" s="0"/>
      <c r="HW2199" s="0"/>
      <c r="HX2199" s="0"/>
      <c r="HY2199" s="0"/>
      <c r="HZ2199" s="0"/>
      <c r="IA2199" s="0"/>
      <c r="IB2199" s="0"/>
      <c r="IC2199" s="0"/>
      <c r="ID2199" s="0"/>
      <c r="IE2199" s="0"/>
      <c r="IF2199" s="0"/>
      <c r="IG2199" s="0"/>
      <c r="IH2199" s="0"/>
      <c r="II2199" s="0"/>
      <c r="IJ2199" s="0"/>
      <c r="IK2199" s="0"/>
      <c r="IL2199" s="0"/>
      <c r="IM2199" s="0"/>
      <c r="IN2199" s="0"/>
      <c r="IO2199" s="0"/>
      <c r="IP2199" s="0"/>
      <c r="IQ2199" s="0"/>
      <c r="IR2199" s="0"/>
      <c r="IS2199" s="0"/>
      <c r="IT2199" s="0"/>
      <c r="IU2199" s="0"/>
      <c r="IV2199" s="0"/>
      <c r="IW2199" s="0"/>
      <c r="IX2199" s="0"/>
      <c r="IY2199" s="0"/>
      <c r="IZ2199" s="0"/>
      <c r="JA2199" s="0"/>
      <c r="JB2199" s="0"/>
      <c r="JC2199" s="0"/>
      <c r="JD2199" s="0"/>
      <c r="JE2199" s="0"/>
      <c r="JF2199" s="0"/>
      <c r="JG2199" s="0"/>
      <c r="JH2199" s="0"/>
      <c r="JI2199" s="0"/>
      <c r="JJ2199" s="0"/>
      <c r="JK2199" s="0"/>
      <c r="JL2199" s="0"/>
      <c r="JM2199" s="0"/>
      <c r="JN2199" s="0"/>
      <c r="JO2199" s="0"/>
      <c r="JP2199" s="0"/>
      <c r="JQ2199" s="0"/>
      <c r="JR2199" s="0"/>
      <c r="JS2199" s="0"/>
      <c r="JT2199" s="0"/>
      <c r="JU2199" s="0"/>
      <c r="JV2199" s="0"/>
      <c r="JW2199" s="0"/>
      <c r="JX2199" s="0"/>
      <c r="JY2199" s="0"/>
      <c r="JZ2199" s="0"/>
      <c r="KA2199" s="0"/>
      <c r="KB2199" s="0"/>
      <c r="KC2199" s="0"/>
      <c r="KD2199" s="0"/>
      <c r="KE2199" s="0"/>
      <c r="KF2199" s="0"/>
      <c r="KG2199" s="0"/>
      <c r="KH2199" s="0"/>
      <c r="KI2199" s="0"/>
      <c r="KJ2199" s="0"/>
      <c r="KK2199" s="0"/>
      <c r="KL2199" s="0"/>
      <c r="KM2199" s="0"/>
      <c r="KN2199" s="0"/>
      <c r="KO2199" s="0"/>
      <c r="KP2199" s="0"/>
      <c r="KQ2199" s="0"/>
      <c r="KR2199" s="0"/>
      <c r="KS2199" s="0"/>
      <c r="KT2199" s="0"/>
      <c r="KU2199" s="0"/>
      <c r="KV2199" s="0"/>
      <c r="KW2199" s="0"/>
      <c r="KX2199" s="0"/>
      <c r="KY2199" s="0"/>
      <c r="KZ2199" s="0"/>
      <c r="LA2199" s="0"/>
      <c r="LB2199" s="0"/>
      <c r="LC2199" s="0"/>
      <c r="LD2199" s="0"/>
      <c r="LE2199" s="0"/>
      <c r="LF2199" s="0"/>
      <c r="LG2199" s="0"/>
      <c r="LH2199" s="0"/>
      <c r="LI2199" s="0"/>
      <c r="LJ2199" s="0"/>
      <c r="LK2199" s="0"/>
      <c r="LL2199" s="0"/>
      <c r="LM2199" s="0"/>
      <c r="LN2199" s="0"/>
      <c r="LO2199" s="0"/>
      <c r="LP2199" s="0"/>
      <c r="LQ2199" s="0"/>
      <c r="LR2199" s="0"/>
      <c r="LS2199" s="0"/>
      <c r="LT2199" s="0"/>
      <c r="LU2199" s="0"/>
      <c r="LV2199" s="0"/>
      <c r="LW2199" s="0"/>
      <c r="LX2199" s="0"/>
      <c r="LY2199" s="0"/>
      <c r="LZ2199" s="0"/>
      <c r="MA2199" s="0"/>
      <c r="MB2199" s="0"/>
      <c r="MC2199" s="0"/>
      <c r="MD2199" s="0"/>
      <c r="ME2199" s="0"/>
      <c r="MF2199" s="0"/>
      <c r="MG2199" s="0"/>
      <c r="MH2199" s="0"/>
      <c r="MI2199" s="0"/>
      <c r="MJ2199" s="0"/>
      <c r="MK2199" s="0"/>
      <c r="ML2199" s="0"/>
      <c r="MM2199" s="0"/>
      <c r="MN2199" s="0"/>
      <c r="MO2199" s="0"/>
      <c r="MP2199" s="0"/>
      <c r="MQ2199" s="0"/>
      <c r="MR2199" s="0"/>
      <c r="MS2199" s="0"/>
      <c r="MT2199" s="0"/>
      <c r="MU2199" s="0"/>
      <c r="MV2199" s="0"/>
      <c r="MW2199" s="0"/>
      <c r="MX2199" s="0"/>
      <c r="MY2199" s="0"/>
      <c r="MZ2199" s="0"/>
      <c r="NA2199" s="0"/>
      <c r="NB2199" s="0"/>
      <c r="NC2199" s="0"/>
      <c r="ND2199" s="0"/>
      <c r="NE2199" s="0"/>
      <c r="NF2199" s="0"/>
      <c r="NG2199" s="0"/>
      <c r="NH2199" s="0"/>
      <c r="NI2199" s="0"/>
      <c r="NJ2199" s="0"/>
      <c r="NK2199" s="0"/>
      <c r="NL2199" s="0"/>
      <c r="NM2199" s="0"/>
      <c r="NN2199" s="0"/>
      <c r="NO2199" s="0"/>
      <c r="NP2199" s="0"/>
      <c r="NQ2199" s="0"/>
      <c r="NR2199" s="0"/>
      <c r="NS2199" s="0"/>
      <c r="NT2199" s="0"/>
      <c r="NU2199" s="0"/>
      <c r="NV2199" s="0"/>
      <c r="NW2199" s="0"/>
      <c r="NX2199" s="0"/>
      <c r="NY2199" s="0"/>
      <c r="NZ2199" s="0"/>
      <c r="OA2199" s="0"/>
      <c r="OB2199" s="0"/>
      <c r="OC2199" s="0"/>
      <c r="OD2199" s="0"/>
      <c r="OE2199" s="0"/>
      <c r="OF2199" s="0"/>
      <c r="OG2199" s="0"/>
      <c r="OH2199" s="0"/>
      <c r="OI2199" s="0"/>
      <c r="OJ2199" s="0"/>
      <c r="OK2199" s="0"/>
      <c r="OL2199" s="0"/>
      <c r="OM2199" s="0"/>
      <c r="ON2199" s="0"/>
      <c r="OO2199" s="0"/>
      <c r="OP2199" s="0"/>
      <c r="OQ2199" s="0"/>
      <c r="OR2199" s="0"/>
      <c r="OS2199" s="0"/>
      <c r="OT2199" s="0"/>
      <c r="OU2199" s="0"/>
      <c r="OV2199" s="0"/>
      <c r="OW2199" s="0"/>
      <c r="OX2199" s="0"/>
      <c r="OY2199" s="0"/>
      <c r="OZ2199" s="0"/>
      <c r="PA2199" s="0"/>
      <c r="PB2199" s="0"/>
      <c r="PC2199" s="0"/>
      <c r="PD2199" s="0"/>
      <c r="PE2199" s="0"/>
      <c r="PF2199" s="0"/>
      <c r="PG2199" s="0"/>
      <c r="PH2199" s="0"/>
      <c r="PI2199" s="0"/>
      <c r="PJ2199" s="0"/>
      <c r="PK2199" s="0"/>
      <c r="PL2199" s="0"/>
      <c r="PM2199" s="0"/>
      <c r="PN2199" s="0"/>
      <c r="PO2199" s="0"/>
      <c r="PP2199" s="0"/>
      <c r="PQ2199" s="0"/>
      <c r="PR2199" s="0"/>
      <c r="PS2199" s="0"/>
      <c r="PT2199" s="0"/>
      <c r="PU2199" s="0"/>
      <c r="PV2199" s="0"/>
      <c r="PW2199" s="0"/>
      <c r="PX2199" s="0"/>
      <c r="PY2199" s="0"/>
      <c r="PZ2199" s="0"/>
      <c r="QA2199" s="0"/>
      <c r="QB2199" s="0"/>
      <c r="QC2199" s="0"/>
      <c r="QD2199" s="0"/>
      <c r="QE2199" s="0"/>
      <c r="QF2199" s="0"/>
      <c r="QG2199" s="0"/>
      <c r="QH2199" s="0"/>
      <c r="QI2199" s="0"/>
      <c r="QJ2199" s="0"/>
      <c r="QK2199" s="0"/>
      <c r="QL2199" s="0"/>
      <c r="QM2199" s="0"/>
      <c r="QN2199" s="0"/>
      <c r="QO2199" s="0"/>
      <c r="QP2199" s="0"/>
      <c r="QQ2199" s="0"/>
      <c r="QR2199" s="0"/>
      <c r="QS2199" s="0"/>
      <c r="QT2199" s="0"/>
      <c r="QU2199" s="0"/>
      <c r="QV2199" s="0"/>
      <c r="QW2199" s="0"/>
      <c r="QX2199" s="0"/>
      <c r="QY2199" s="0"/>
      <c r="QZ2199" s="0"/>
      <c r="RA2199" s="0"/>
      <c r="RB2199" s="0"/>
      <c r="RC2199" s="0"/>
      <c r="RD2199" s="0"/>
      <c r="RE2199" s="0"/>
      <c r="RF2199" s="0"/>
      <c r="RG2199" s="0"/>
      <c r="RH2199" s="0"/>
      <c r="RI2199" s="0"/>
      <c r="RJ2199" s="0"/>
      <c r="RK2199" s="0"/>
      <c r="RL2199" s="0"/>
      <c r="RM2199" s="0"/>
      <c r="RN2199" s="0"/>
      <c r="RO2199" s="0"/>
      <c r="RP2199" s="0"/>
      <c r="RQ2199" s="0"/>
      <c r="RR2199" s="0"/>
      <c r="RS2199" s="0"/>
      <c r="RT2199" s="0"/>
      <c r="RU2199" s="0"/>
      <c r="RV2199" s="0"/>
      <c r="RW2199" s="0"/>
      <c r="RX2199" s="0"/>
      <c r="RY2199" s="0"/>
      <c r="RZ2199" s="0"/>
      <c r="SA2199" s="0"/>
      <c r="SB2199" s="0"/>
      <c r="SC2199" s="0"/>
      <c r="SD2199" s="0"/>
      <c r="SE2199" s="0"/>
      <c r="SF2199" s="0"/>
      <c r="SG2199" s="0"/>
      <c r="SH2199" s="0"/>
      <c r="SI2199" s="0"/>
      <c r="SJ2199" s="0"/>
      <c r="SK2199" s="0"/>
      <c r="SL2199" s="0"/>
      <c r="SM2199" s="0"/>
      <c r="SN2199" s="0"/>
      <c r="SO2199" s="0"/>
      <c r="SP2199" s="0"/>
      <c r="SQ2199" s="0"/>
      <c r="SR2199" s="0"/>
      <c r="SS2199" s="0"/>
      <c r="ST2199" s="0"/>
      <c r="SU2199" s="0"/>
      <c r="SV2199" s="0"/>
      <c r="SW2199" s="0"/>
      <c r="SX2199" s="0"/>
      <c r="SY2199" s="0"/>
      <c r="SZ2199" s="0"/>
      <c r="TA2199" s="0"/>
      <c r="TB2199" s="0"/>
      <c r="TC2199" s="0"/>
      <c r="TD2199" s="0"/>
      <c r="TE2199" s="0"/>
      <c r="TF2199" s="0"/>
      <c r="TG2199" s="0"/>
      <c r="TH2199" s="0"/>
      <c r="TI2199" s="0"/>
      <c r="TJ2199" s="0"/>
      <c r="TK2199" s="0"/>
      <c r="TL2199" s="0"/>
      <c r="TM2199" s="0"/>
      <c r="TN2199" s="0"/>
      <c r="TO2199" s="0"/>
      <c r="TP2199" s="0"/>
      <c r="TQ2199" s="0"/>
      <c r="TR2199" s="0"/>
      <c r="TS2199" s="0"/>
      <c r="TT2199" s="0"/>
      <c r="TU2199" s="0"/>
      <c r="TV2199" s="0"/>
      <c r="TW2199" s="0"/>
      <c r="TX2199" s="0"/>
      <c r="TY2199" s="0"/>
      <c r="TZ2199" s="0"/>
      <c r="UA2199" s="0"/>
      <c r="UB2199" s="0"/>
      <c r="UC2199" s="0"/>
      <c r="UD2199" s="0"/>
      <c r="UE2199" s="0"/>
      <c r="UF2199" s="0"/>
      <c r="UG2199" s="0"/>
      <c r="UH2199" s="0"/>
      <c r="UI2199" s="0"/>
      <c r="UJ2199" s="0"/>
      <c r="UK2199" s="0"/>
      <c r="UL2199" s="0"/>
      <c r="UM2199" s="0"/>
      <c r="UN2199" s="0"/>
      <c r="UO2199" s="0"/>
      <c r="UP2199" s="0"/>
      <c r="UQ2199" s="0"/>
      <c r="UR2199" s="0"/>
      <c r="US2199" s="0"/>
      <c r="UT2199" s="0"/>
      <c r="UU2199" s="0"/>
      <c r="UV2199" s="0"/>
      <c r="UW2199" s="0"/>
      <c r="UX2199" s="0"/>
      <c r="UY2199" s="0"/>
      <c r="UZ2199" s="0"/>
      <c r="VA2199" s="0"/>
      <c r="VB2199" s="0"/>
      <c r="VC2199" s="0"/>
      <c r="VD2199" s="0"/>
      <c r="VE2199" s="0"/>
      <c r="VF2199" s="0"/>
      <c r="VG2199" s="0"/>
      <c r="VH2199" s="0"/>
      <c r="VI2199" s="0"/>
      <c r="VJ2199" s="0"/>
      <c r="VK2199" s="0"/>
      <c r="VL2199" s="0"/>
      <c r="VM2199" s="0"/>
      <c r="VN2199" s="0"/>
      <c r="VO2199" s="0"/>
      <c r="VP2199" s="0"/>
      <c r="VQ2199" s="0"/>
      <c r="VR2199" s="0"/>
      <c r="VS2199" s="0"/>
      <c r="VT2199" s="0"/>
      <c r="VU2199" s="0"/>
      <c r="VV2199" s="0"/>
      <c r="VW2199" s="0"/>
      <c r="VX2199" s="0"/>
      <c r="VY2199" s="0"/>
      <c r="VZ2199" s="0"/>
      <c r="WA2199" s="0"/>
      <c r="WB2199" s="0"/>
      <c r="WC2199" s="0"/>
      <c r="WD2199" s="0"/>
      <c r="WE2199" s="0"/>
      <c r="WF2199" s="0"/>
      <c r="WG2199" s="0"/>
      <c r="WH2199" s="0"/>
      <c r="WI2199" s="0"/>
      <c r="WJ2199" s="0"/>
      <c r="WK2199" s="0"/>
      <c r="WL2199" s="0"/>
      <c r="WM2199" s="0"/>
      <c r="WN2199" s="0"/>
      <c r="WO2199" s="0"/>
      <c r="WP2199" s="0"/>
      <c r="WQ2199" s="0"/>
      <c r="WR2199" s="0"/>
      <c r="WS2199" s="0"/>
      <c r="WT2199" s="0"/>
      <c r="WU2199" s="0"/>
      <c r="WV2199" s="0"/>
      <c r="WW2199" s="0"/>
      <c r="WX2199" s="0"/>
      <c r="WY2199" s="0"/>
      <c r="WZ2199" s="0"/>
      <c r="XA2199" s="0"/>
      <c r="XB2199" s="0"/>
      <c r="XC2199" s="0"/>
      <c r="XD2199" s="0"/>
      <c r="XE2199" s="0"/>
      <c r="XF2199" s="0"/>
      <c r="XG2199" s="0"/>
      <c r="XH2199" s="0"/>
      <c r="XI2199" s="0"/>
      <c r="XJ2199" s="0"/>
      <c r="XK2199" s="0"/>
      <c r="XL2199" s="0"/>
      <c r="XM2199" s="0"/>
      <c r="XN2199" s="0"/>
      <c r="XO2199" s="0"/>
      <c r="XP2199" s="0"/>
      <c r="XQ2199" s="0"/>
      <c r="XR2199" s="0"/>
      <c r="XS2199" s="0"/>
      <c r="XT2199" s="0"/>
      <c r="XU2199" s="0"/>
      <c r="XV2199" s="0"/>
      <c r="XW2199" s="0"/>
      <c r="XX2199" s="0"/>
      <c r="XY2199" s="0"/>
      <c r="XZ2199" s="0"/>
      <c r="YA2199" s="0"/>
      <c r="YB2199" s="0"/>
      <c r="YC2199" s="0"/>
      <c r="YD2199" s="0"/>
      <c r="YE2199" s="0"/>
      <c r="YF2199" s="0"/>
      <c r="YG2199" s="0"/>
      <c r="YH2199" s="0"/>
      <c r="YI2199" s="0"/>
      <c r="YJ2199" s="0"/>
      <c r="YK2199" s="0"/>
      <c r="YL2199" s="0"/>
      <c r="YM2199" s="0"/>
      <c r="YN2199" s="0"/>
      <c r="YO2199" s="0"/>
      <c r="YP2199" s="0"/>
      <c r="YQ2199" s="0"/>
      <c r="YR2199" s="0"/>
      <c r="YS2199" s="0"/>
      <c r="YT2199" s="0"/>
      <c r="YU2199" s="0"/>
      <c r="YV2199" s="0"/>
      <c r="YW2199" s="0"/>
      <c r="YX2199" s="0"/>
      <c r="YY2199" s="0"/>
      <c r="YZ2199" s="0"/>
      <c r="ZA2199" s="0"/>
      <c r="ZB2199" s="0"/>
      <c r="ZC2199" s="0"/>
      <c r="ZD2199" s="0"/>
      <c r="ZE2199" s="0"/>
      <c r="ZF2199" s="0"/>
      <c r="ZG2199" s="0"/>
      <c r="ZH2199" s="0"/>
      <c r="ZI2199" s="0"/>
      <c r="ZJ2199" s="0"/>
      <c r="ZK2199" s="0"/>
      <c r="ZL2199" s="0"/>
      <c r="ZM2199" s="0"/>
      <c r="ZN2199" s="0"/>
      <c r="ZO2199" s="0"/>
      <c r="ZP2199" s="0"/>
      <c r="ZQ2199" s="0"/>
      <c r="ZR2199" s="0"/>
      <c r="ZS2199" s="0"/>
      <c r="ZT2199" s="0"/>
      <c r="ZU2199" s="0"/>
      <c r="ZV2199" s="0"/>
      <c r="ZW2199" s="0"/>
      <c r="ZX2199" s="0"/>
      <c r="ZY2199" s="0"/>
      <c r="ZZ2199" s="0"/>
      <c r="AAA2199" s="0"/>
      <c r="AAB2199" s="0"/>
      <c r="AAC2199" s="0"/>
      <c r="AAD2199" s="0"/>
      <c r="AAE2199" s="0"/>
      <c r="AAF2199" s="0"/>
      <c r="AAG2199" s="0"/>
      <c r="AAH2199" s="0"/>
      <c r="AAI2199" s="0"/>
      <c r="AAJ2199" s="0"/>
      <c r="AAK2199" s="0"/>
      <c r="AAL2199" s="0"/>
      <c r="AAM2199" s="0"/>
      <c r="AAN2199" s="0"/>
      <c r="AAO2199" s="0"/>
      <c r="AAP2199" s="0"/>
      <c r="AAQ2199" s="0"/>
      <c r="AAR2199" s="0"/>
      <c r="AAS2199" s="0"/>
      <c r="AAT2199" s="0"/>
      <c r="AAU2199" s="0"/>
      <c r="AAV2199" s="0"/>
      <c r="AAW2199" s="0"/>
      <c r="AAX2199" s="0"/>
      <c r="AAY2199" s="0"/>
      <c r="AAZ2199" s="0"/>
      <c r="ABA2199" s="0"/>
      <c r="ABB2199" s="0"/>
      <c r="ABC2199" s="0"/>
      <c r="ABD2199" s="0"/>
      <c r="ABE2199" s="0"/>
      <c r="ABF2199" s="0"/>
      <c r="ABG2199" s="0"/>
      <c r="ABH2199" s="0"/>
      <c r="ABI2199" s="0"/>
      <c r="ABJ2199" s="0"/>
      <c r="ABK2199" s="0"/>
      <c r="ABL2199" s="0"/>
      <c r="ABM2199" s="0"/>
      <c r="ABN2199" s="0"/>
      <c r="ABO2199" s="0"/>
      <c r="ABP2199" s="0"/>
      <c r="ABQ2199" s="0"/>
      <c r="ABR2199" s="0"/>
      <c r="ABS2199" s="0"/>
      <c r="ABT2199" s="0"/>
      <c r="ABU2199" s="0"/>
      <c r="ABV2199" s="0"/>
      <c r="ABW2199" s="0"/>
      <c r="ABX2199" s="0"/>
      <c r="ABY2199" s="0"/>
      <c r="ABZ2199" s="0"/>
      <c r="ACA2199" s="0"/>
      <c r="ACB2199" s="0"/>
      <c r="ACC2199" s="0"/>
      <c r="ACD2199" s="0"/>
      <c r="ACE2199" s="0"/>
      <c r="ACF2199" s="0"/>
      <c r="ACG2199" s="0"/>
      <c r="ACH2199" s="0"/>
      <c r="ACI2199" s="0"/>
      <c r="ACJ2199" s="0"/>
      <c r="ACK2199" s="0"/>
      <c r="ACL2199" s="0"/>
      <c r="ACM2199" s="0"/>
      <c r="ACN2199" s="0"/>
      <c r="ACO2199" s="0"/>
      <c r="ACP2199" s="0"/>
      <c r="ACQ2199" s="0"/>
      <c r="ACR2199" s="0"/>
      <c r="ACS2199" s="0"/>
      <c r="ACT2199" s="0"/>
      <c r="ACU2199" s="0"/>
      <c r="ACV2199" s="0"/>
      <c r="ACW2199" s="0"/>
      <c r="ACX2199" s="0"/>
      <c r="ACY2199" s="0"/>
      <c r="ACZ2199" s="0"/>
      <c r="ADA2199" s="0"/>
      <c r="ADB2199" s="0"/>
      <c r="ADC2199" s="0"/>
      <c r="ADD2199" s="0"/>
      <c r="ADE2199" s="0"/>
      <c r="ADF2199" s="0"/>
      <c r="ADG2199" s="0"/>
      <c r="ADH2199" s="0"/>
      <c r="ADI2199" s="0"/>
      <c r="ADJ2199" s="0"/>
      <c r="ADK2199" s="0"/>
      <c r="ADL2199" s="0"/>
      <c r="ADM2199" s="0"/>
      <c r="ADN2199" s="0"/>
      <c r="ADO2199" s="0"/>
      <c r="ADP2199" s="0"/>
      <c r="ADQ2199" s="0"/>
      <c r="ADR2199" s="0"/>
      <c r="ADS2199" s="0"/>
      <c r="ADT2199" s="0"/>
      <c r="ADU2199" s="0"/>
      <c r="ADV2199" s="0"/>
      <c r="ADW2199" s="0"/>
      <c r="ADX2199" s="0"/>
      <c r="ADY2199" s="0"/>
      <c r="ADZ2199" s="0"/>
      <c r="AEA2199" s="0"/>
      <c r="AEB2199" s="0"/>
      <c r="AEC2199" s="0"/>
      <c r="AED2199" s="0"/>
      <c r="AEE2199" s="0"/>
      <c r="AEF2199" s="0"/>
      <c r="AEG2199" s="0"/>
      <c r="AEH2199" s="0"/>
      <c r="AEI2199" s="0"/>
      <c r="AEJ2199" s="0"/>
      <c r="AEK2199" s="0"/>
      <c r="AEL2199" s="0"/>
      <c r="AEM2199" s="0"/>
      <c r="AEN2199" s="0"/>
      <c r="AEO2199" s="0"/>
      <c r="AEP2199" s="0"/>
      <c r="AEQ2199" s="0"/>
      <c r="AER2199" s="0"/>
      <c r="AES2199" s="0"/>
      <c r="AET2199" s="0"/>
      <c r="AEU2199" s="0"/>
      <c r="AEV2199" s="0"/>
      <c r="AEW2199" s="0"/>
      <c r="AEX2199" s="0"/>
      <c r="AEY2199" s="0"/>
      <c r="AEZ2199" s="0"/>
      <c r="AFA2199" s="0"/>
      <c r="AFB2199" s="0"/>
      <c r="AFC2199" s="0"/>
      <c r="AFD2199" s="0"/>
      <c r="AFE2199" s="0"/>
      <c r="AFF2199" s="0"/>
      <c r="AFG2199" s="0"/>
      <c r="AFH2199" s="0"/>
      <c r="AFI2199" s="0"/>
      <c r="AFJ2199" s="0"/>
      <c r="AFK2199" s="0"/>
      <c r="AFL2199" s="0"/>
      <c r="AFM2199" s="0"/>
      <c r="AFN2199" s="0"/>
      <c r="AFO2199" s="0"/>
      <c r="AFP2199" s="0"/>
      <c r="AFQ2199" s="0"/>
      <c r="AFR2199" s="0"/>
      <c r="AFS2199" s="0"/>
      <c r="AFT2199" s="0"/>
      <c r="AFU2199" s="0"/>
      <c r="AFV2199" s="0"/>
      <c r="AFW2199" s="0"/>
      <c r="AFX2199" s="0"/>
      <c r="AFY2199" s="0"/>
      <c r="AFZ2199" s="0"/>
      <c r="AGA2199" s="0"/>
      <c r="AGB2199" s="0"/>
      <c r="AGC2199" s="0"/>
      <c r="AGD2199" s="0"/>
      <c r="AGE2199" s="0"/>
      <c r="AGF2199" s="0"/>
      <c r="AGG2199" s="0"/>
      <c r="AGH2199" s="0"/>
      <c r="AGI2199" s="0"/>
      <c r="AGJ2199" s="0"/>
      <c r="AGK2199" s="0"/>
      <c r="AGL2199" s="0"/>
      <c r="AGM2199" s="0"/>
      <c r="AGN2199" s="0"/>
      <c r="AGO2199" s="0"/>
      <c r="AGP2199" s="0"/>
      <c r="AGQ2199" s="0"/>
      <c r="AGR2199" s="0"/>
      <c r="AGS2199" s="0"/>
      <c r="AGT2199" s="0"/>
      <c r="AGU2199" s="0"/>
      <c r="AGV2199" s="0"/>
      <c r="AGW2199" s="0"/>
      <c r="AGX2199" s="0"/>
      <c r="AGY2199" s="0"/>
      <c r="AGZ2199" s="0"/>
      <c r="AHA2199" s="0"/>
      <c r="AHB2199" s="0"/>
      <c r="AHC2199" s="0"/>
      <c r="AHD2199" s="0"/>
      <c r="AHE2199" s="0"/>
      <c r="AHF2199" s="0"/>
      <c r="AHG2199" s="0"/>
      <c r="AHH2199" s="0"/>
      <c r="AHI2199" s="0"/>
      <c r="AHJ2199" s="0"/>
      <c r="AHK2199" s="0"/>
      <c r="AHL2199" s="0"/>
      <c r="AHM2199" s="0"/>
      <c r="AHN2199" s="0"/>
      <c r="AHO2199" s="0"/>
      <c r="AHP2199" s="0"/>
      <c r="AHQ2199" s="0"/>
      <c r="AHR2199" s="0"/>
      <c r="AHS2199" s="0"/>
      <c r="AHT2199" s="0"/>
      <c r="AHU2199" s="0"/>
      <c r="AHV2199" s="0"/>
      <c r="AHW2199" s="0"/>
      <c r="AHX2199" s="0"/>
      <c r="AHY2199" s="0"/>
      <c r="AHZ2199" s="0"/>
      <c r="AIA2199" s="0"/>
      <c r="AIB2199" s="0"/>
      <c r="AIC2199" s="0"/>
      <c r="AID2199" s="0"/>
      <c r="AIE2199" s="0"/>
      <c r="AIF2199" s="0"/>
      <c r="AIG2199" s="0"/>
      <c r="AIH2199" s="0"/>
      <c r="AII2199" s="0"/>
      <c r="AIJ2199" s="0"/>
      <c r="AIK2199" s="0"/>
      <c r="AIL2199" s="0"/>
      <c r="AIM2199" s="0"/>
      <c r="AIN2199" s="0"/>
      <c r="AIO2199" s="0"/>
      <c r="AIP2199" s="0"/>
      <c r="AIQ2199" s="0"/>
      <c r="AIR2199" s="0"/>
      <c r="AIS2199" s="0"/>
      <c r="AIT2199" s="0"/>
      <c r="AIU2199" s="0"/>
      <c r="AIV2199" s="0"/>
      <c r="AIW2199" s="0"/>
      <c r="AIX2199" s="0"/>
      <c r="AIY2199" s="0"/>
      <c r="AIZ2199" s="0"/>
      <c r="AJA2199" s="0"/>
      <c r="AJB2199" s="0"/>
      <c r="AJC2199" s="0"/>
      <c r="AJD2199" s="0"/>
      <c r="AJE2199" s="0"/>
      <c r="AJF2199" s="0"/>
      <c r="AJG2199" s="0"/>
      <c r="AJH2199" s="0"/>
      <c r="AJI2199" s="0"/>
      <c r="AJJ2199" s="0"/>
      <c r="AJK2199" s="0"/>
      <c r="AJL2199" s="0"/>
      <c r="AJM2199" s="0"/>
      <c r="AJN2199" s="0"/>
      <c r="AJO2199" s="0"/>
      <c r="AJP2199" s="0"/>
      <c r="AJQ2199" s="0"/>
      <c r="AJR2199" s="0"/>
      <c r="AJS2199" s="0"/>
      <c r="AJT2199" s="0"/>
      <c r="AJU2199" s="0"/>
      <c r="AJV2199" s="0"/>
      <c r="AJW2199" s="0"/>
      <c r="AJX2199" s="0"/>
      <c r="AJY2199" s="0"/>
      <c r="AJZ2199" s="0"/>
      <c r="AKA2199" s="0"/>
      <c r="AKB2199" s="0"/>
      <c r="AKC2199" s="0"/>
      <c r="AKD2199" s="0"/>
      <c r="AKE2199" s="0"/>
      <c r="AKF2199" s="0"/>
      <c r="AKG2199" s="0"/>
      <c r="AKH2199" s="0"/>
      <c r="AKI2199" s="0"/>
      <c r="AKJ2199" s="0"/>
      <c r="AKK2199" s="0"/>
      <c r="AKL2199" s="0"/>
      <c r="AKM2199" s="0"/>
      <c r="AKN2199" s="0"/>
      <c r="AKO2199" s="0"/>
      <c r="AKP2199" s="0"/>
      <c r="AKQ2199" s="0"/>
      <c r="AKR2199" s="0"/>
      <c r="AKS2199" s="0"/>
      <c r="AKT2199" s="0"/>
      <c r="AKU2199" s="0"/>
      <c r="AKV2199" s="0"/>
      <c r="AKW2199" s="0"/>
      <c r="AKX2199" s="0"/>
      <c r="AKY2199" s="0"/>
      <c r="AKZ2199" s="0"/>
      <c r="ALA2199" s="0"/>
      <c r="ALB2199" s="0"/>
      <c r="ALC2199" s="0"/>
      <c r="ALD2199" s="0"/>
      <c r="ALE2199" s="0"/>
      <c r="ALF2199" s="0"/>
      <c r="ALG2199" s="0"/>
      <c r="ALH2199" s="0"/>
      <c r="ALI2199" s="0"/>
      <c r="ALJ2199" s="0"/>
      <c r="ALK2199" s="0"/>
      <c r="ALL2199" s="0"/>
      <c r="ALM2199" s="0"/>
      <c r="ALN2199" s="0"/>
      <c r="ALO2199" s="0"/>
      <c r="ALP2199" s="0"/>
      <c r="ALQ2199" s="0"/>
      <c r="ALR2199" s="0"/>
      <c r="ALS2199" s="0"/>
      <c r="ALT2199" s="0"/>
      <c r="ALU2199" s="0"/>
      <c r="ALV2199" s="0"/>
      <c r="ALW2199" s="0"/>
      <c r="ALX2199" s="0"/>
      <c r="ALY2199" s="0"/>
      <c r="ALZ2199" s="0"/>
      <c r="AMA2199" s="0"/>
      <c r="AMB2199" s="0"/>
      <c r="AMC2199" s="0"/>
      <c r="AMD2199" s="0"/>
      <c r="AME2199" s="0"/>
      <c r="AMF2199" s="0"/>
      <c r="AMG2199" s="0"/>
      <c r="AMH2199" s="0"/>
      <c r="AMI2199" s="0"/>
      <c r="AMJ2199" s="0"/>
    </row>
    <row r="2200" customFormat="false" ht="13.8" hidden="false" customHeight="false" outlineLevel="0" collapsed="false">
      <c r="A2200" s="38" t="s">
        <v>52</v>
      </c>
      <c r="B2200" s="40" t="s">
        <v>5081</v>
      </c>
      <c r="C2200" s="40" t="s">
        <v>3119</v>
      </c>
      <c r="D2200" s="40"/>
      <c r="E2200" s="40" t="s">
        <v>3332</v>
      </c>
      <c r="F2200" s="38" t="n">
        <v>2015</v>
      </c>
      <c r="G2200" s="13" t="s">
        <v>5082</v>
      </c>
      <c r="H2200" s="13"/>
      <c r="I2200" s="13"/>
      <c r="J2200" s="13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  <c r="AP2200" s="13"/>
      <c r="AQ2200" s="13"/>
      <c r="AR2200" s="13"/>
      <c r="AS2200" s="13"/>
      <c r="AT2200" s="13"/>
      <c r="AU2200" s="13"/>
      <c r="AV2200" s="0"/>
      <c r="AW2200" s="0"/>
      <c r="AX2200" s="0"/>
      <c r="AY2200" s="0"/>
      <c r="AZ2200" s="0"/>
      <c r="BA2200" s="0"/>
      <c r="BB2200" s="0"/>
      <c r="BC2200" s="0"/>
      <c r="BD2200" s="0"/>
      <c r="BE2200" s="0"/>
      <c r="BF2200" s="0"/>
      <c r="BG2200" s="0"/>
      <c r="BH2200" s="0"/>
      <c r="BI2200" s="0"/>
      <c r="BJ2200" s="0"/>
      <c r="BK2200" s="0"/>
      <c r="BL2200" s="0"/>
      <c r="BM2200" s="0"/>
      <c r="BN2200" s="0"/>
      <c r="BO2200" s="0"/>
      <c r="BP2200" s="0"/>
      <c r="BQ2200" s="0"/>
      <c r="BR2200" s="0"/>
      <c r="BS2200" s="0"/>
      <c r="BT2200" s="0"/>
      <c r="BU2200" s="0"/>
      <c r="BV2200" s="0"/>
      <c r="BW2200" s="0"/>
      <c r="BX2200" s="0"/>
      <c r="BY2200" s="0"/>
      <c r="BZ2200" s="0"/>
      <c r="CA2200" s="0"/>
      <c r="CB2200" s="0"/>
      <c r="CC2200" s="0"/>
      <c r="CD2200" s="0"/>
      <c r="CE2200" s="0"/>
      <c r="CF2200" s="0"/>
      <c r="CG2200" s="0"/>
      <c r="CH2200" s="0"/>
      <c r="CI2200" s="0"/>
      <c r="CJ2200" s="0"/>
      <c r="CK2200" s="0"/>
      <c r="CL2200" s="0"/>
      <c r="CM2200" s="0"/>
      <c r="CN2200" s="0"/>
      <c r="CO2200" s="0"/>
      <c r="CP2200" s="0"/>
      <c r="CQ2200" s="0"/>
      <c r="CR2200" s="0"/>
      <c r="CS2200" s="0"/>
      <c r="CT2200" s="0"/>
      <c r="CU2200" s="0"/>
      <c r="CV2200" s="0"/>
      <c r="CW2200" s="0"/>
      <c r="CX2200" s="0"/>
      <c r="CY2200" s="0"/>
      <c r="CZ2200" s="0"/>
      <c r="DA2200" s="0"/>
      <c r="DB2200" s="0"/>
      <c r="DC2200" s="0"/>
      <c r="DD2200" s="0"/>
      <c r="DE2200" s="0"/>
      <c r="DF2200" s="0"/>
      <c r="DG2200" s="0"/>
      <c r="DH2200" s="0"/>
      <c r="DI2200" s="0"/>
      <c r="DJ2200" s="0"/>
      <c r="DK2200" s="0"/>
      <c r="DL2200" s="0"/>
      <c r="DM2200" s="0"/>
      <c r="DN2200" s="0"/>
      <c r="DO2200" s="0"/>
      <c r="DP2200" s="0"/>
      <c r="DQ2200" s="0"/>
      <c r="DR2200" s="0"/>
      <c r="DS2200" s="0"/>
      <c r="DT2200" s="0"/>
      <c r="DU2200" s="0"/>
      <c r="DV2200" s="0"/>
      <c r="DW2200" s="0"/>
      <c r="DX2200" s="0"/>
      <c r="DY2200" s="0"/>
      <c r="DZ2200" s="0"/>
      <c r="EA2200" s="0"/>
      <c r="EB2200" s="0"/>
      <c r="EC2200" s="0"/>
      <c r="ED2200" s="0"/>
      <c r="EE2200" s="0"/>
      <c r="EF2200" s="0"/>
      <c r="EG2200" s="0"/>
      <c r="EH2200" s="0"/>
      <c r="EI2200" s="0"/>
      <c r="EJ2200" s="0"/>
      <c r="EK2200" s="0"/>
      <c r="EL2200" s="0"/>
      <c r="EM2200" s="0"/>
      <c r="EN2200" s="0"/>
      <c r="EO2200" s="0"/>
      <c r="EP2200" s="0"/>
      <c r="EQ2200" s="0"/>
      <c r="ER2200" s="0"/>
      <c r="ES2200" s="0"/>
      <c r="ET2200" s="0"/>
      <c r="EU2200" s="0"/>
      <c r="EV2200" s="0"/>
      <c r="EW2200" s="0"/>
      <c r="EX2200" s="0"/>
      <c r="EY2200" s="0"/>
      <c r="EZ2200" s="0"/>
      <c r="FA2200" s="0"/>
      <c r="FB2200" s="0"/>
      <c r="FC2200" s="0"/>
      <c r="FD2200" s="0"/>
      <c r="FE2200" s="0"/>
      <c r="FF2200" s="0"/>
      <c r="FG2200" s="0"/>
      <c r="FH2200" s="0"/>
      <c r="FI2200" s="0"/>
      <c r="FJ2200" s="0"/>
      <c r="FK2200" s="0"/>
      <c r="FL2200" s="0"/>
      <c r="FM2200" s="0"/>
      <c r="FN2200" s="0"/>
      <c r="FO2200" s="0"/>
      <c r="FP2200" s="0"/>
      <c r="FQ2200" s="0"/>
      <c r="FR2200" s="0"/>
      <c r="FS2200" s="0"/>
      <c r="FT2200" s="0"/>
      <c r="FU2200" s="0"/>
      <c r="FV2200" s="0"/>
      <c r="FW2200" s="0"/>
      <c r="FX2200" s="0"/>
      <c r="FY2200" s="0"/>
      <c r="FZ2200" s="0"/>
      <c r="GA2200" s="0"/>
      <c r="GB2200" s="0"/>
      <c r="GC2200" s="0"/>
      <c r="GD2200" s="0"/>
      <c r="GE2200" s="0"/>
      <c r="GF2200" s="0"/>
      <c r="GG2200" s="0"/>
      <c r="GH2200" s="0"/>
      <c r="GI2200" s="0"/>
      <c r="GJ2200" s="0"/>
      <c r="GK2200" s="0"/>
      <c r="GL2200" s="0"/>
      <c r="GM2200" s="0"/>
      <c r="GN2200" s="0"/>
      <c r="GO2200" s="0"/>
      <c r="GP2200" s="0"/>
      <c r="GQ2200" s="0"/>
      <c r="GR2200" s="0"/>
      <c r="GS2200" s="0"/>
      <c r="GT2200" s="0"/>
      <c r="GU2200" s="0"/>
      <c r="GV2200" s="0"/>
      <c r="GW2200" s="0"/>
      <c r="GX2200" s="0"/>
      <c r="GY2200" s="0"/>
      <c r="GZ2200" s="0"/>
      <c r="HA2200" s="0"/>
      <c r="HB2200" s="0"/>
      <c r="HC2200" s="0"/>
      <c r="HD2200" s="0"/>
      <c r="HE2200" s="0"/>
      <c r="HF2200" s="0"/>
      <c r="HG2200" s="0"/>
      <c r="HH2200" s="0"/>
      <c r="HI2200" s="0"/>
      <c r="HJ2200" s="0"/>
      <c r="HK2200" s="0"/>
      <c r="HL2200" s="0"/>
      <c r="HM2200" s="0"/>
      <c r="HN2200" s="0"/>
      <c r="HO2200" s="0"/>
      <c r="HP2200" s="0"/>
      <c r="HQ2200" s="0"/>
      <c r="HR2200" s="0"/>
      <c r="HS2200" s="0"/>
      <c r="HT2200" s="0"/>
      <c r="HU2200" s="0"/>
      <c r="HV2200" s="0"/>
      <c r="HW2200" s="0"/>
      <c r="HX2200" s="0"/>
      <c r="HY2200" s="0"/>
      <c r="HZ2200" s="0"/>
      <c r="IA2200" s="0"/>
      <c r="IB2200" s="0"/>
      <c r="IC2200" s="0"/>
      <c r="ID2200" s="0"/>
      <c r="IE2200" s="0"/>
      <c r="IF2200" s="0"/>
      <c r="IG2200" s="0"/>
      <c r="IH2200" s="0"/>
      <c r="II2200" s="0"/>
      <c r="IJ2200" s="0"/>
      <c r="IK2200" s="0"/>
      <c r="IL2200" s="0"/>
      <c r="IM2200" s="0"/>
      <c r="IN2200" s="0"/>
      <c r="IO2200" s="0"/>
      <c r="IP2200" s="0"/>
      <c r="IQ2200" s="0"/>
      <c r="IR2200" s="0"/>
      <c r="IS2200" s="0"/>
      <c r="IT2200" s="0"/>
      <c r="IU2200" s="0"/>
      <c r="IV2200" s="0"/>
      <c r="IW2200" s="0"/>
      <c r="IX2200" s="0"/>
      <c r="IY2200" s="0"/>
      <c r="IZ2200" s="0"/>
      <c r="JA2200" s="0"/>
      <c r="JB2200" s="0"/>
      <c r="JC2200" s="0"/>
      <c r="JD2200" s="0"/>
      <c r="JE2200" s="0"/>
      <c r="JF2200" s="0"/>
      <c r="JG2200" s="0"/>
      <c r="JH2200" s="0"/>
      <c r="JI2200" s="0"/>
      <c r="JJ2200" s="0"/>
      <c r="JK2200" s="0"/>
      <c r="JL2200" s="0"/>
      <c r="JM2200" s="0"/>
      <c r="JN2200" s="0"/>
      <c r="JO2200" s="0"/>
      <c r="JP2200" s="0"/>
      <c r="JQ2200" s="0"/>
      <c r="JR2200" s="0"/>
      <c r="JS2200" s="0"/>
      <c r="JT2200" s="0"/>
      <c r="JU2200" s="0"/>
      <c r="JV2200" s="0"/>
      <c r="JW2200" s="0"/>
      <c r="JX2200" s="0"/>
      <c r="JY2200" s="0"/>
      <c r="JZ2200" s="0"/>
      <c r="KA2200" s="0"/>
      <c r="KB2200" s="0"/>
      <c r="KC2200" s="0"/>
      <c r="KD2200" s="0"/>
      <c r="KE2200" s="0"/>
      <c r="KF2200" s="0"/>
      <c r="KG2200" s="0"/>
      <c r="KH2200" s="0"/>
      <c r="KI2200" s="0"/>
      <c r="KJ2200" s="0"/>
      <c r="KK2200" s="0"/>
      <c r="KL2200" s="0"/>
      <c r="KM2200" s="0"/>
      <c r="KN2200" s="0"/>
      <c r="KO2200" s="0"/>
      <c r="KP2200" s="0"/>
      <c r="KQ2200" s="0"/>
      <c r="KR2200" s="0"/>
      <c r="KS2200" s="0"/>
      <c r="KT2200" s="0"/>
      <c r="KU2200" s="0"/>
      <c r="KV2200" s="0"/>
      <c r="KW2200" s="0"/>
      <c r="KX2200" s="0"/>
      <c r="KY2200" s="0"/>
      <c r="KZ2200" s="0"/>
      <c r="LA2200" s="0"/>
      <c r="LB2200" s="0"/>
      <c r="LC2200" s="0"/>
      <c r="LD2200" s="0"/>
      <c r="LE2200" s="0"/>
      <c r="LF2200" s="0"/>
      <c r="LG2200" s="0"/>
      <c r="LH2200" s="0"/>
      <c r="LI2200" s="0"/>
      <c r="LJ2200" s="0"/>
      <c r="LK2200" s="0"/>
      <c r="LL2200" s="0"/>
      <c r="LM2200" s="0"/>
      <c r="LN2200" s="0"/>
      <c r="LO2200" s="0"/>
      <c r="LP2200" s="0"/>
      <c r="LQ2200" s="0"/>
      <c r="LR2200" s="0"/>
      <c r="LS2200" s="0"/>
      <c r="LT2200" s="0"/>
      <c r="LU2200" s="0"/>
      <c r="LV2200" s="0"/>
      <c r="LW2200" s="0"/>
      <c r="LX2200" s="0"/>
      <c r="LY2200" s="0"/>
      <c r="LZ2200" s="0"/>
      <c r="MA2200" s="0"/>
      <c r="MB2200" s="0"/>
      <c r="MC2200" s="0"/>
      <c r="MD2200" s="0"/>
      <c r="ME2200" s="0"/>
      <c r="MF2200" s="0"/>
      <c r="MG2200" s="0"/>
      <c r="MH2200" s="0"/>
      <c r="MI2200" s="0"/>
      <c r="MJ2200" s="0"/>
      <c r="MK2200" s="0"/>
      <c r="ML2200" s="0"/>
      <c r="MM2200" s="0"/>
      <c r="MN2200" s="0"/>
      <c r="MO2200" s="0"/>
      <c r="MP2200" s="0"/>
      <c r="MQ2200" s="0"/>
      <c r="MR2200" s="0"/>
      <c r="MS2200" s="0"/>
      <c r="MT2200" s="0"/>
      <c r="MU2200" s="0"/>
      <c r="MV2200" s="0"/>
      <c r="MW2200" s="0"/>
      <c r="MX2200" s="0"/>
      <c r="MY2200" s="0"/>
      <c r="MZ2200" s="0"/>
      <c r="NA2200" s="0"/>
      <c r="NB2200" s="0"/>
      <c r="NC2200" s="0"/>
      <c r="ND2200" s="0"/>
      <c r="NE2200" s="0"/>
      <c r="NF2200" s="0"/>
      <c r="NG2200" s="0"/>
      <c r="NH2200" s="0"/>
      <c r="NI2200" s="0"/>
      <c r="NJ2200" s="0"/>
      <c r="NK2200" s="0"/>
      <c r="NL2200" s="0"/>
      <c r="NM2200" s="0"/>
      <c r="NN2200" s="0"/>
      <c r="NO2200" s="0"/>
      <c r="NP2200" s="0"/>
      <c r="NQ2200" s="0"/>
      <c r="NR2200" s="0"/>
      <c r="NS2200" s="0"/>
      <c r="NT2200" s="0"/>
      <c r="NU2200" s="0"/>
      <c r="NV2200" s="0"/>
      <c r="NW2200" s="0"/>
      <c r="NX2200" s="0"/>
      <c r="NY2200" s="0"/>
      <c r="NZ2200" s="0"/>
      <c r="OA2200" s="0"/>
      <c r="OB2200" s="0"/>
      <c r="OC2200" s="0"/>
      <c r="OD2200" s="0"/>
      <c r="OE2200" s="0"/>
      <c r="OF2200" s="0"/>
      <c r="OG2200" s="0"/>
      <c r="OH2200" s="0"/>
      <c r="OI2200" s="0"/>
      <c r="OJ2200" s="0"/>
      <c r="OK2200" s="0"/>
      <c r="OL2200" s="0"/>
      <c r="OM2200" s="0"/>
      <c r="ON2200" s="0"/>
      <c r="OO2200" s="0"/>
      <c r="OP2200" s="0"/>
      <c r="OQ2200" s="0"/>
      <c r="OR2200" s="0"/>
      <c r="OS2200" s="0"/>
      <c r="OT2200" s="0"/>
      <c r="OU2200" s="0"/>
      <c r="OV2200" s="0"/>
      <c r="OW2200" s="0"/>
      <c r="OX2200" s="0"/>
      <c r="OY2200" s="0"/>
      <c r="OZ2200" s="0"/>
      <c r="PA2200" s="0"/>
      <c r="PB2200" s="0"/>
      <c r="PC2200" s="0"/>
      <c r="PD2200" s="0"/>
      <c r="PE2200" s="0"/>
      <c r="PF2200" s="0"/>
      <c r="PG2200" s="0"/>
      <c r="PH2200" s="0"/>
      <c r="PI2200" s="0"/>
      <c r="PJ2200" s="0"/>
      <c r="PK2200" s="0"/>
      <c r="PL2200" s="0"/>
      <c r="PM2200" s="0"/>
      <c r="PN2200" s="0"/>
      <c r="PO2200" s="0"/>
      <c r="PP2200" s="0"/>
      <c r="PQ2200" s="0"/>
      <c r="PR2200" s="0"/>
      <c r="PS2200" s="0"/>
      <c r="PT2200" s="0"/>
      <c r="PU2200" s="0"/>
      <c r="PV2200" s="0"/>
      <c r="PW2200" s="0"/>
      <c r="PX2200" s="0"/>
      <c r="PY2200" s="0"/>
      <c r="PZ2200" s="0"/>
      <c r="QA2200" s="0"/>
      <c r="QB2200" s="0"/>
      <c r="QC2200" s="0"/>
      <c r="QD2200" s="0"/>
      <c r="QE2200" s="0"/>
      <c r="QF2200" s="0"/>
      <c r="QG2200" s="0"/>
      <c r="QH2200" s="0"/>
      <c r="QI2200" s="0"/>
      <c r="QJ2200" s="0"/>
      <c r="QK2200" s="0"/>
      <c r="QL2200" s="0"/>
      <c r="QM2200" s="0"/>
      <c r="QN2200" s="0"/>
      <c r="QO2200" s="0"/>
      <c r="QP2200" s="0"/>
      <c r="QQ2200" s="0"/>
      <c r="QR2200" s="0"/>
      <c r="QS2200" s="0"/>
      <c r="QT2200" s="0"/>
      <c r="QU2200" s="0"/>
      <c r="QV2200" s="0"/>
      <c r="QW2200" s="0"/>
      <c r="QX2200" s="0"/>
      <c r="QY2200" s="0"/>
      <c r="QZ2200" s="0"/>
      <c r="RA2200" s="0"/>
      <c r="RB2200" s="0"/>
      <c r="RC2200" s="0"/>
      <c r="RD2200" s="0"/>
      <c r="RE2200" s="0"/>
      <c r="RF2200" s="0"/>
      <c r="RG2200" s="0"/>
      <c r="RH2200" s="0"/>
      <c r="RI2200" s="0"/>
      <c r="RJ2200" s="0"/>
      <c r="RK2200" s="0"/>
      <c r="RL2200" s="0"/>
      <c r="RM2200" s="0"/>
      <c r="RN2200" s="0"/>
      <c r="RO2200" s="0"/>
      <c r="RP2200" s="0"/>
      <c r="RQ2200" s="0"/>
      <c r="RR2200" s="0"/>
      <c r="RS2200" s="0"/>
      <c r="RT2200" s="0"/>
      <c r="RU2200" s="0"/>
      <c r="RV2200" s="0"/>
      <c r="RW2200" s="0"/>
      <c r="RX2200" s="0"/>
      <c r="RY2200" s="0"/>
      <c r="RZ2200" s="0"/>
      <c r="SA2200" s="0"/>
      <c r="SB2200" s="0"/>
      <c r="SC2200" s="0"/>
      <c r="SD2200" s="0"/>
      <c r="SE2200" s="0"/>
      <c r="SF2200" s="0"/>
      <c r="SG2200" s="0"/>
      <c r="SH2200" s="0"/>
      <c r="SI2200" s="0"/>
      <c r="SJ2200" s="0"/>
      <c r="SK2200" s="0"/>
      <c r="SL2200" s="0"/>
      <c r="SM2200" s="0"/>
      <c r="SN2200" s="0"/>
      <c r="SO2200" s="0"/>
      <c r="SP2200" s="0"/>
      <c r="SQ2200" s="0"/>
      <c r="SR2200" s="0"/>
      <c r="SS2200" s="0"/>
      <c r="ST2200" s="0"/>
      <c r="SU2200" s="0"/>
      <c r="SV2200" s="0"/>
      <c r="SW2200" s="0"/>
      <c r="SX2200" s="0"/>
      <c r="SY2200" s="0"/>
      <c r="SZ2200" s="0"/>
      <c r="TA2200" s="0"/>
      <c r="TB2200" s="0"/>
      <c r="TC2200" s="0"/>
      <c r="TD2200" s="0"/>
      <c r="TE2200" s="0"/>
      <c r="TF2200" s="0"/>
      <c r="TG2200" s="0"/>
      <c r="TH2200" s="0"/>
      <c r="TI2200" s="0"/>
      <c r="TJ2200" s="0"/>
      <c r="TK2200" s="0"/>
      <c r="TL2200" s="0"/>
      <c r="TM2200" s="0"/>
      <c r="TN2200" s="0"/>
      <c r="TO2200" s="0"/>
      <c r="TP2200" s="0"/>
      <c r="TQ2200" s="0"/>
      <c r="TR2200" s="0"/>
      <c r="TS2200" s="0"/>
      <c r="TT2200" s="0"/>
      <c r="TU2200" s="0"/>
      <c r="TV2200" s="0"/>
      <c r="TW2200" s="0"/>
      <c r="TX2200" s="0"/>
      <c r="TY2200" s="0"/>
      <c r="TZ2200" s="0"/>
      <c r="UA2200" s="0"/>
      <c r="UB2200" s="0"/>
      <c r="UC2200" s="0"/>
      <c r="UD2200" s="0"/>
      <c r="UE2200" s="0"/>
      <c r="UF2200" s="0"/>
      <c r="UG2200" s="0"/>
      <c r="UH2200" s="0"/>
      <c r="UI2200" s="0"/>
      <c r="UJ2200" s="0"/>
      <c r="UK2200" s="0"/>
      <c r="UL2200" s="0"/>
      <c r="UM2200" s="0"/>
      <c r="UN2200" s="0"/>
      <c r="UO2200" s="0"/>
      <c r="UP2200" s="0"/>
      <c r="UQ2200" s="0"/>
      <c r="UR2200" s="0"/>
      <c r="US2200" s="0"/>
      <c r="UT2200" s="0"/>
      <c r="UU2200" s="0"/>
      <c r="UV2200" s="0"/>
      <c r="UW2200" s="0"/>
      <c r="UX2200" s="0"/>
      <c r="UY2200" s="0"/>
      <c r="UZ2200" s="0"/>
      <c r="VA2200" s="0"/>
      <c r="VB2200" s="0"/>
      <c r="VC2200" s="0"/>
      <c r="VD2200" s="0"/>
      <c r="VE2200" s="0"/>
      <c r="VF2200" s="0"/>
      <c r="VG2200" s="0"/>
      <c r="VH2200" s="0"/>
      <c r="VI2200" s="0"/>
      <c r="VJ2200" s="0"/>
      <c r="VK2200" s="0"/>
      <c r="VL2200" s="0"/>
      <c r="VM2200" s="0"/>
      <c r="VN2200" s="0"/>
      <c r="VO2200" s="0"/>
      <c r="VP2200" s="0"/>
      <c r="VQ2200" s="0"/>
      <c r="VR2200" s="0"/>
      <c r="VS2200" s="0"/>
      <c r="VT2200" s="0"/>
      <c r="VU2200" s="0"/>
      <c r="VV2200" s="0"/>
      <c r="VW2200" s="0"/>
      <c r="VX2200" s="0"/>
      <c r="VY2200" s="0"/>
      <c r="VZ2200" s="0"/>
      <c r="WA2200" s="0"/>
      <c r="WB2200" s="0"/>
      <c r="WC2200" s="0"/>
      <c r="WD2200" s="0"/>
      <c r="WE2200" s="0"/>
      <c r="WF2200" s="0"/>
      <c r="WG2200" s="0"/>
      <c r="WH2200" s="0"/>
      <c r="WI2200" s="0"/>
      <c r="WJ2200" s="0"/>
      <c r="WK2200" s="0"/>
      <c r="WL2200" s="0"/>
      <c r="WM2200" s="0"/>
      <c r="WN2200" s="0"/>
      <c r="WO2200" s="0"/>
      <c r="WP2200" s="0"/>
      <c r="WQ2200" s="0"/>
      <c r="WR2200" s="0"/>
      <c r="WS2200" s="0"/>
      <c r="WT2200" s="0"/>
      <c r="WU2200" s="0"/>
      <c r="WV2200" s="0"/>
      <c r="WW2200" s="0"/>
      <c r="WX2200" s="0"/>
      <c r="WY2200" s="0"/>
      <c r="WZ2200" s="0"/>
      <c r="XA2200" s="0"/>
      <c r="XB2200" s="0"/>
      <c r="XC2200" s="0"/>
      <c r="XD2200" s="0"/>
      <c r="XE2200" s="0"/>
      <c r="XF2200" s="0"/>
      <c r="XG2200" s="0"/>
      <c r="XH2200" s="0"/>
      <c r="XI2200" s="0"/>
      <c r="XJ2200" s="0"/>
      <c r="XK2200" s="0"/>
      <c r="XL2200" s="0"/>
      <c r="XM2200" s="0"/>
      <c r="XN2200" s="0"/>
      <c r="XO2200" s="0"/>
      <c r="XP2200" s="0"/>
      <c r="XQ2200" s="0"/>
      <c r="XR2200" s="0"/>
      <c r="XS2200" s="0"/>
      <c r="XT2200" s="0"/>
      <c r="XU2200" s="0"/>
      <c r="XV2200" s="0"/>
      <c r="XW2200" s="0"/>
      <c r="XX2200" s="0"/>
      <c r="XY2200" s="0"/>
      <c r="XZ2200" s="0"/>
      <c r="YA2200" s="0"/>
      <c r="YB2200" s="0"/>
      <c r="YC2200" s="0"/>
      <c r="YD2200" s="0"/>
      <c r="YE2200" s="0"/>
      <c r="YF2200" s="0"/>
      <c r="YG2200" s="0"/>
      <c r="YH2200" s="0"/>
      <c r="YI2200" s="0"/>
      <c r="YJ2200" s="0"/>
      <c r="YK2200" s="0"/>
      <c r="YL2200" s="0"/>
      <c r="YM2200" s="0"/>
      <c r="YN2200" s="0"/>
      <c r="YO2200" s="0"/>
      <c r="YP2200" s="0"/>
      <c r="YQ2200" s="0"/>
      <c r="YR2200" s="0"/>
      <c r="YS2200" s="0"/>
      <c r="YT2200" s="0"/>
      <c r="YU2200" s="0"/>
      <c r="YV2200" s="0"/>
      <c r="YW2200" s="0"/>
      <c r="YX2200" s="0"/>
      <c r="YY2200" s="0"/>
      <c r="YZ2200" s="0"/>
      <c r="ZA2200" s="0"/>
      <c r="ZB2200" s="0"/>
      <c r="ZC2200" s="0"/>
      <c r="ZD2200" s="0"/>
      <c r="ZE2200" s="0"/>
      <c r="ZF2200" s="0"/>
      <c r="ZG2200" s="0"/>
      <c r="ZH2200" s="0"/>
      <c r="ZI2200" s="0"/>
      <c r="ZJ2200" s="0"/>
      <c r="ZK2200" s="0"/>
      <c r="ZL2200" s="0"/>
      <c r="ZM2200" s="0"/>
      <c r="ZN2200" s="0"/>
      <c r="ZO2200" s="0"/>
      <c r="ZP2200" s="0"/>
      <c r="ZQ2200" s="0"/>
      <c r="ZR2200" s="0"/>
      <c r="ZS2200" s="0"/>
      <c r="ZT2200" s="0"/>
      <c r="ZU2200" s="0"/>
      <c r="ZV2200" s="0"/>
      <c r="ZW2200" s="0"/>
      <c r="ZX2200" s="0"/>
      <c r="ZY2200" s="0"/>
      <c r="ZZ2200" s="0"/>
      <c r="AAA2200" s="0"/>
      <c r="AAB2200" s="0"/>
      <c r="AAC2200" s="0"/>
      <c r="AAD2200" s="0"/>
      <c r="AAE2200" s="0"/>
      <c r="AAF2200" s="0"/>
      <c r="AAG2200" s="0"/>
      <c r="AAH2200" s="0"/>
      <c r="AAI2200" s="0"/>
      <c r="AAJ2200" s="0"/>
      <c r="AAK2200" s="0"/>
      <c r="AAL2200" s="0"/>
      <c r="AAM2200" s="0"/>
      <c r="AAN2200" s="0"/>
      <c r="AAO2200" s="0"/>
      <c r="AAP2200" s="0"/>
      <c r="AAQ2200" s="0"/>
      <c r="AAR2200" s="0"/>
      <c r="AAS2200" s="0"/>
      <c r="AAT2200" s="0"/>
      <c r="AAU2200" s="0"/>
      <c r="AAV2200" s="0"/>
      <c r="AAW2200" s="0"/>
      <c r="AAX2200" s="0"/>
      <c r="AAY2200" s="0"/>
      <c r="AAZ2200" s="0"/>
      <c r="ABA2200" s="0"/>
      <c r="ABB2200" s="0"/>
      <c r="ABC2200" s="0"/>
      <c r="ABD2200" s="0"/>
      <c r="ABE2200" s="0"/>
      <c r="ABF2200" s="0"/>
      <c r="ABG2200" s="0"/>
      <c r="ABH2200" s="0"/>
      <c r="ABI2200" s="0"/>
      <c r="ABJ2200" s="0"/>
      <c r="ABK2200" s="0"/>
      <c r="ABL2200" s="0"/>
      <c r="ABM2200" s="0"/>
      <c r="ABN2200" s="0"/>
      <c r="ABO2200" s="0"/>
      <c r="ABP2200" s="0"/>
      <c r="ABQ2200" s="0"/>
      <c r="ABR2200" s="0"/>
      <c r="ABS2200" s="0"/>
      <c r="ABT2200" s="0"/>
      <c r="ABU2200" s="0"/>
      <c r="ABV2200" s="0"/>
      <c r="ABW2200" s="0"/>
      <c r="ABX2200" s="0"/>
      <c r="ABY2200" s="0"/>
      <c r="ABZ2200" s="0"/>
      <c r="ACA2200" s="0"/>
      <c r="ACB2200" s="0"/>
      <c r="ACC2200" s="0"/>
      <c r="ACD2200" s="0"/>
      <c r="ACE2200" s="0"/>
      <c r="ACF2200" s="0"/>
      <c r="ACG2200" s="0"/>
      <c r="ACH2200" s="0"/>
      <c r="ACI2200" s="0"/>
      <c r="ACJ2200" s="0"/>
      <c r="ACK2200" s="0"/>
      <c r="ACL2200" s="0"/>
      <c r="ACM2200" s="0"/>
      <c r="ACN2200" s="0"/>
      <c r="ACO2200" s="0"/>
      <c r="ACP2200" s="0"/>
      <c r="ACQ2200" s="0"/>
      <c r="ACR2200" s="0"/>
      <c r="ACS2200" s="0"/>
      <c r="ACT2200" s="0"/>
      <c r="ACU2200" s="0"/>
      <c r="ACV2200" s="0"/>
      <c r="ACW2200" s="0"/>
      <c r="ACX2200" s="0"/>
      <c r="ACY2200" s="0"/>
      <c r="ACZ2200" s="0"/>
      <c r="ADA2200" s="0"/>
      <c r="ADB2200" s="0"/>
      <c r="ADC2200" s="0"/>
      <c r="ADD2200" s="0"/>
      <c r="ADE2200" s="0"/>
      <c r="ADF2200" s="0"/>
      <c r="ADG2200" s="0"/>
      <c r="ADH2200" s="0"/>
      <c r="ADI2200" s="0"/>
      <c r="ADJ2200" s="0"/>
      <c r="ADK2200" s="0"/>
      <c r="ADL2200" s="0"/>
      <c r="ADM2200" s="0"/>
      <c r="ADN2200" s="0"/>
      <c r="ADO2200" s="0"/>
      <c r="ADP2200" s="0"/>
      <c r="ADQ2200" s="0"/>
      <c r="ADR2200" s="0"/>
      <c r="ADS2200" s="0"/>
      <c r="ADT2200" s="0"/>
      <c r="ADU2200" s="0"/>
      <c r="ADV2200" s="0"/>
      <c r="ADW2200" s="0"/>
      <c r="ADX2200" s="0"/>
      <c r="ADY2200" s="0"/>
      <c r="ADZ2200" s="0"/>
      <c r="AEA2200" s="0"/>
      <c r="AEB2200" s="0"/>
      <c r="AEC2200" s="0"/>
      <c r="AED2200" s="0"/>
      <c r="AEE2200" s="0"/>
      <c r="AEF2200" s="0"/>
      <c r="AEG2200" s="0"/>
      <c r="AEH2200" s="0"/>
      <c r="AEI2200" s="0"/>
      <c r="AEJ2200" s="0"/>
      <c r="AEK2200" s="0"/>
      <c r="AEL2200" s="0"/>
      <c r="AEM2200" s="0"/>
      <c r="AEN2200" s="0"/>
      <c r="AEO2200" s="0"/>
      <c r="AEP2200" s="0"/>
      <c r="AEQ2200" s="0"/>
      <c r="AER2200" s="0"/>
      <c r="AES2200" s="0"/>
      <c r="AET2200" s="0"/>
      <c r="AEU2200" s="0"/>
      <c r="AEV2200" s="0"/>
      <c r="AEW2200" s="0"/>
      <c r="AEX2200" s="0"/>
      <c r="AEY2200" s="0"/>
      <c r="AEZ2200" s="0"/>
      <c r="AFA2200" s="0"/>
      <c r="AFB2200" s="0"/>
      <c r="AFC2200" s="0"/>
      <c r="AFD2200" s="0"/>
      <c r="AFE2200" s="0"/>
      <c r="AFF2200" s="0"/>
      <c r="AFG2200" s="0"/>
      <c r="AFH2200" s="0"/>
      <c r="AFI2200" s="0"/>
      <c r="AFJ2200" s="0"/>
      <c r="AFK2200" s="0"/>
      <c r="AFL2200" s="0"/>
      <c r="AFM2200" s="0"/>
      <c r="AFN2200" s="0"/>
      <c r="AFO2200" s="0"/>
      <c r="AFP2200" s="0"/>
      <c r="AFQ2200" s="0"/>
      <c r="AFR2200" s="0"/>
      <c r="AFS2200" s="0"/>
      <c r="AFT2200" s="0"/>
      <c r="AFU2200" s="0"/>
      <c r="AFV2200" s="0"/>
      <c r="AFW2200" s="0"/>
      <c r="AFX2200" s="0"/>
      <c r="AFY2200" s="0"/>
      <c r="AFZ2200" s="0"/>
      <c r="AGA2200" s="0"/>
      <c r="AGB2200" s="0"/>
      <c r="AGC2200" s="0"/>
      <c r="AGD2200" s="0"/>
      <c r="AGE2200" s="0"/>
      <c r="AGF2200" s="0"/>
      <c r="AGG2200" s="0"/>
      <c r="AGH2200" s="0"/>
      <c r="AGI2200" s="0"/>
      <c r="AGJ2200" s="0"/>
      <c r="AGK2200" s="0"/>
      <c r="AGL2200" s="0"/>
      <c r="AGM2200" s="0"/>
      <c r="AGN2200" s="0"/>
      <c r="AGO2200" s="0"/>
      <c r="AGP2200" s="0"/>
      <c r="AGQ2200" s="0"/>
      <c r="AGR2200" s="0"/>
      <c r="AGS2200" s="0"/>
      <c r="AGT2200" s="0"/>
      <c r="AGU2200" s="0"/>
      <c r="AGV2200" s="0"/>
      <c r="AGW2200" s="0"/>
      <c r="AGX2200" s="0"/>
      <c r="AGY2200" s="0"/>
      <c r="AGZ2200" s="0"/>
      <c r="AHA2200" s="0"/>
      <c r="AHB2200" s="0"/>
      <c r="AHC2200" s="0"/>
      <c r="AHD2200" s="0"/>
      <c r="AHE2200" s="0"/>
      <c r="AHF2200" s="0"/>
      <c r="AHG2200" s="0"/>
      <c r="AHH2200" s="0"/>
      <c r="AHI2200" s="0"/>
      <c r="AHJ2200" s="0"/>
      <c r="AHK2200" s="0"/>
      <c r="AHL2200" s="0"/>
      <c r="AHM2200" s="0"/>
      <c r="AHN2200" s="0"/>
      <c r="AHO2200" s="0"/>
      <c r="AHP2200" s="0"/>
      <c r="AHQ2200" s="0"/>
      <c r="AHR2200" s="0"/>
      <c r="AHS2200" s="0"/>
      <c r="AHT2200" s="0"/>
      <c r="AHU2200" s="0"/>
      <c r="AHV2200" s="0"/>
      <c r="AHW2200" s="0"/>
      <c r="AHX2200" s="0"/>
      <c r="AHY2200" s="0"/>
      <c r="AHZ2200" s="0"/>
      <c r="AIA2200" s="0"/>
      <c r="AIB2200" s="0"/>
      <c r="AIC2200" s="0"/>
      <c r="AID2200" s="0"/>
      <c r="AIE2200" s="0"/>
      <c r="AIF2200" s="0"/>
      <c r="AIG2200" s="0"/>
      <c r="AIH2200" s="0"/>
      <c r="AII2200" s="0"/>
      <c r="AIJ2200" s="0"/>
      <c r="AIK2200" s="0"/>
      <c r="AIL2200" s="0"/>
      <c r="AIM2200" s="0"/>
      <c r="AIN2200" s="0"/>
      <c r="AIO2200" s="0"/>
      <c r="AIP2200" s="0"/>
      <c r="AIQ2200" s="0"/>
      <c r="AIR2200" s="0"/>
      <c r="AIS2200" s="0"/>
      <c r="AIT2200" s="0"/>
      <c r="AIU2200" s="0"/>
      <c r="AIV2200" s="0"/>
      <c r="AIW2200" s="0"/>
      <c r="AIX2200" s="0"/>
      <c r="AIY2200" s="0"/>
      <c r="AIZ2200" s="0"/>
      <c r="AJA2200" s="0"/>
      <c r="AJB2200" s="0"/>
      <c r="AJC2200" s="0"/>
      <c r="AJD2200" s="0"/>
      <c r="AJE2200" s="0"/>
      <c r="AJF2200" s="0"/>
      <c r="AJG2200" s="0"/>
      <c r="AJH2200" s="0"/>
      <c r="AJI2200" s="0"/>
      <c r="AJJ2200" s="0"/>
      <c r="AJK2200" s="0"/>
      <c r="AJL2200" s="0"/>
      <c r="AJM2200" s="0"/>
      <c r="AJN2200" s="0"/>
      <c r="AJO2200" s="0"/>
      <c r="AJP2200" s="0"/>
      <c r="AJQ2200" s="0"/>
      <c r="AJR2200" s="0"/>
      <c r="AJS2200" s="0"/>
      <c r="AJT2200" s="0"/>
      <c r="AJU2200" s="0"/>
      <c r="AJV2200" s="0"/>
      <c r="AJW2200" s="0"/>
      <c r="AJX2200" s="0"/>
      <c r="AJY2200" s="0"/>
      <c r="AJZ2200" s="0"/>
      <c r="AKA2200" s="0"/>
      <c r="AKB2200" s="0"/>
      <c r="AKC2200" s="0"/>
      <c r="AKD2200" s="0"/>
      <c r="AKE2200" s="0"/>
      <c r="AKF2200" s="0"/>
      <c r="AKG2200" s="0"/>
      <c r="AKH2200" s="0"/>
      <c r="AKI2200" s="0"/>
      <c r="AKJ2200" s="0"/>
      <c r="AKK2200" s="0"/>
      <c r="AKL2200" s="0"/>
      <c r="AKM2200" s="0"/>
      <c r="AKN2200" s="0"/>
      <c r="AKO2200" s="0"/>
      <c r="AKP2200" s="0"/>
      <c r="AKQ2200" s="0"/>
      <c r="AKR2200" s="0"/>
      <c r="AKS2200" s="0"/>
      <c r="AKT2200" s="0"/>
      <c r="AKU2200" s="0"/>
      <c r="AKV2200" s="0"/>
      <c r="AKW2200" s="0"/>
      <c r="AKX2200" s="0"/>
      <c r="AKY2200" s="0"/>
      <c r="AKZ2200" s="0"/>
      <c r="ALA2200" s="0"/>
      <c r="ALB2200" s="0"/>
      <c r="ALC2200" s="0"/>
      <c r="ALD2200" s="0"/>
      <c r="ALE2200" s="0"/>
      <c r="ALF2200" s="0"/>
      <c r="ALG2200" s="0"/>
      <c r="ALH2200" s="0"/>
      <c r="ALI2200" s="0"/>
      <c r="ALJ2200" s="0"/>
      <c r="ALK2200" s="0"/>
      <c r="ALL2200" s="0"/>
      <c r="ALM2200" s="0"/>
      <c r="ALN2200" s="0"/>
      <c r="ALO2200" s="0"/>
      <c r="ALP2200" s="0"/>
      <c r="ALQ2200" s="0"/>
      <c r="ALR2200" s="0"/>
      <c r="ALS2200" s="0"/>
      <c r="ALT2200" s="0"/>
      <c r="ALU2200" s="0"/>
      <c r="ALV2200" s="0"/>
      <c r="ALW2200" s="0"/>
      <c r="ALX2200" s="0"/>
      <c r="ALY2200" s="0"/>
      <c r="ALZ2200" s="0"/>
      <c r="AMA2200" s="0"/>
      <c r="AMB2200" s="0"/>
      <c r="AMC2200" s="0"/>
      <c r="AMD2200" s="0"/>
      <c r="AME2200" s="0"/>
      <c r="AMF2200" s="0"/>
      <c r="AMG2200" s="0"/>
      <c r="AMH2200" s="0"/>
      <c r="AMI2200" s="0"/>
      <c r="AMJ2200" s="0"/>
    </row>
    <row r="2201" customFormat="false" ht="13.8" hidden="false" customHeight="false" outlineLevel="0" collapsed="false">
      <c r="A2201" s="38" t="s">
        <v>52</v>
      </c>
      <c r="B2201" s="39" t="s">
        <v>5083</v>
      </c>
      <c r="C2201" s="40" t="s">
        <v>1722</v>
      </c>
      <c r="D2201" s="40" t="s">
        <v>3450</v>
      </c>
      <c r="E2201" s="40" t="s">
        <v>2312</v>
      </c>
      <c r="F2201" s="38" t="n">
        <v>2015</v>
      </c>
      <c r="G2201" s="31" t="s">
        <v>5084</v>
      </c>
      <c r="H2201" s="13"/>
      <c r="I2201" s="13"/>
      <c r="J2201" s="13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  <c r="AP2201" s="13"/>
      <c r="AQ2201" s="13"/>
      <c r="AR2201" s="13"/>
      <c r="AS2201" s="13"/>
      <c r="AT2201" s="13"/>
      <c r="AU2201" s="13"/>
      <c r="AV2201" s="0"/>
      <c r="AW2201" s="0"/>
      <c r="AX2201" s="0"/>
      <c r="AY2201" s="0"/>
      <c r="AZ2201" s="0"/>
      <c r="BA2201" s="0"/>
      <c r="BB2201" s="0"/>
      <c r="BC2201" s="0"/>
      <c r="BD2201" s="0"/>
      <c r="BE2201" s="0"/>
      <c r="BF2201" s="0"/>
      <c r="BG2201" s="0"/>
      <c r="BH2201" s="0"/>
      <c r="BI2201" s="0"/>
      <c r="BJ2201" s="0"/>
      <c r="BK2201" s="0"/>
      <c r="BL2201" s="0"/>
      <c r="BM2201" s="0"/>
      <c r="BN2201" s="0"/>
      <c r="BO2201" s="0"/>
      <c r="BP2201" s="0"/>
      <c r="BQ2201" s="0"/>
      <c r="BR2201" s="0"/>
      <c r="BS2201" s="0"/>
      <c r="BT2201" s="0"/>
      <c r="BU2201" s="0"/>
      <c r="BV2201" s="0"/>
      <c r="BW2201" s="0"/>
      <c r="BX2201" s="0"/>
      <c r="BY2201" s="0"/>
      <c r="BZ2201" s="0"/>
      <c r="CA2201" s="0"/>
      <c r="CB2201" s="0"/>
      <c r="CC2201" s="0"/>
      <c r="CD2201" s="0"/>
      <c r="CE2201" s="0"/>
      <c r="CF2201" s="0"/>
      <c r="CG2201" s="0"/>
      <c r="CH2201" s="0"/>
      <c r="CI2201" s="0"/>
      <c r="CJ2201" s="0"/>
      <c r="CK2201" s="0"/>
      <c r="CL2201" s="0"/>
      <c r="CM2201" s="0"/>
      <c r="CN2201" s="0"/>
      <c r="CO2201" s="0"/>
      <c r="CP2201" s="0"/>
      <c r="CQ2201" s="0"/>
      <c r="CR2201" s="0"/>
      <c r="CS2201" s="0"/>
      <c r="CT2201" s="0"/>
      <c r="CU2201" s="0"/>
      <c r="CV2201" s="0"/>
      <c r="CW2201" s="0"/>
      <c r="CX2201" s="0"/>
      <c r="CY2201" s="0"/>
      <c r="CZ2201" s="0"/>
      <c r="DA2201" s="0"/>
      <c r="DB2201" s="0"/>
      <c r="DC2201" s="0"/>
      <c r="DD2201" s="0"/>
      <c r="DE2201" s="0"/>
      <c r="DF2201" s="0"/>
      <c r="DG2201" s="0"/>
      <c r="DH2201" s="0"/>
      <c r="DI2201" s="0"/>
      <c r="DJ2201" s="0"/>
      <c r="DK2201" s="0"/>
      <c r="DL2201" s="0"/>
      <c r="DM2201" s="0"/>
      <c r="DN2201" s="0"/>
      <c r="DO2201" s="0"/>
      <c r="DP2201" s="0"/>
      <c r="DQ2201" s="0"/>
      <c r="DR2201" s="0"/>
      <c r="DS2201" s="0"/>
      <c r="DT2201" s="0"/>
      <c r="DU2201" s="0"/>
      <c r="DV2201" s="0"/>
      <c r="DW2201" s="0"/>
      <c r="DX2201" s="0"/>
      <c r="DY2201" s="0"/>
      <c r="DZ2201" s="0"/>
      <c r="EA2201" s="0"/>
      <c r="EB2201" s="0"/>
      <c r="EC2201" s="0"/>
      <c r="ED2201" s="0"/>
      <c r="EE2201" s="0"/>
      <c r="EF2201" s="0"/>
      <c r="EG2201" s="0"/>
      <c r="EH2201" s="0"/>
      <c r="EI2201" s="0"/>
      <c r="EJ2201" s="0"/>
      <c r="EK2201" s="0"/>
      <c r="EL2201" s="0"/>
      <c r="EM2201" s="0"/>
      <c r="EN2201" s="0"/>
      <c r="EO2201" s="0"/>
      <c r="EP2201" s="0"/>
      <c r="EQ2201" s="0"/>
      <c r="ER2201" s="0"/>
      <c r="ES2201" s="0"/>
      <c r="ET2201" s="0"/>
      <c r="EU2201" s="0"/>
      <c r="EV2201" s="0"/>
      <c r="EW2201" s="0"/>
      <c r="EX2201" s="0"/>
      <c r="EY2201" s="0"/>
      <c r="EZ2201" s="0"/>
      <c r="FA2201" s="0"/>
      <c r="FB2201" s="0"/>
      <c r="FC2201" s="0"/>
      <c r="FD2201" s="0"/>
      <c r="FE2201" s="0"/>
      <c r="FF2201" s="0"/>
      <c r="FG2201" s="0"/>
      <c r="FH2201" s="0"/>
      <c r="FI2201" s="0"/>
      <c r="FJ2201" s="0"/>
      <c r="FK2201" s="0"/>
      <c r="FL2201" s="0"/>
      <c r="FM2201" s="0"/>
      <c r="FN2201" s="0"/>
      <c r="FO2201" s="0"/>
      <c r="FP2201" s="0"/>
      <c r="FQ2201" s="0"/>
      <c r="FR2201" s="0"/>
      <c r="FS2201" s="0"/>
      <c r="FT2201" s="0"/>
      <c r="FU2201" s="0"/>
      <c r="FV2201" s="0"/>
      <c r="FW2201" s="0"/>
      <c r="FX2201" s="0"/>
      <c r="FY2201" s="0"/>
      <c r="FZ2201" s="0"/>
      <c r="GA2201" s="0"/>
      <c r="GB2201" s="0"/>
      <c r="GC2201" s="0"/>
      <c r="GD2201" s="0"/>
      <c r="GE2201" s="0"/>
      <c r="GF2201" s="0"/>
      <c r="GG2201" s="0"/>
      <c r="GH2201" s="0"/>
      <c r="GI2201" s="0"/>
      <c r="GJ2201" s="0"/>
      <c r="GK2201" s="0"/>
      <c r="GL2201" s="0"/>
      <c r="GM2201" s="0"/>
      <c r="GN2201" s="0"/>
      <c r="GO2201" s="0"/>
      <c r="GP2201" s="0"/>
      <c r="GQ2201" s="0"/>
      <c r="GR2201" s="0"/>
      <c r="GS2201" s="0"/>
      <c r="GT2201" s="0"/>
      <c r="GU2201" s="0"/>
      <c r="GV2201" s="0"/>
      <c r="GW2201" s="0"/>
      <c r="GX2201" s="0"/>
      <c r="GY2201" s="0"/>
      <c r="GZ2201" s="0"/>
      <c r="HA2201" s="0"/>
      <c r="HB2201" s="0"/>
      <c r="HC2201" s="0"/>
      <c r="HD2201" s="0"/>
      <c r="HE2201" s="0"/>
      <c r="HF2201" s="0"/>
      <c r="HG2201" s="0"/>
      <c r="HH2201" s="0"/>
      <c r="HI2201" s="0"/>
      <c r="HJ2201" s="0"/>
      <c r="HK2201" s="0"/>
      <c r="HL2201" s="0"/>
      <c r="HM2201" s="0"/>
      <c r="HN2201" s="0"/>
      <c r="HO2201" s="0"/>
      <c r="HP2201" s="0"/>
      <c r="HQ2201" s="0"/>
      <c r="HR2201" s="0"/>
      <c r="HS2201" s="0"/>
      <c r="HT2201" s="0"/>
      <c r="HU2201" s="0"/>
      <c r="HV2201" s="0"/>
      <c r="HW2201" s="0"/>
      <c r="HX2201" s="0"/>
      <c r="HY2201" s="0"/>
      <c r="HZ2201" s="0"/>
      <c r="IA2201" s="0"/>
      <c r="IB2201" s="0"/>
      <c r="IC2201" s="0"/>
      <c r="ID2201" s="0"/>
      <c r="IE2201" s="0"/>
      <c r="IF2201" s="0"/>
      <c r="IG2201" s="0"/>
      <c r="IH2201" s="0"/>
      <c r="II2201" s="0"/>
      <c r="IJ2201" s="0"/>
      <c r="IK2201" s="0"/>
      <c r="IL2201" s="0"/>
      <c r="IM2201" s="0"/>
      <c r="IN2201" s="0"/>
      <c r="IO2201" s="0"/>
      <c r="IP2201" s="0"/>
      <c r="IQ2201" s="0"/>
      <c r="IR2201" s="0"/>
      <c r="IS2201" s="0"/>
      <c r="IT2201" s="0"/>
      <c r="IU2201" s="0"/>
      <c r="IV2201" s="0"/>
      <c r="IW2201" s="0"/>
      <c r="IX2201" s="0"/>
      <c r="IY2201" s="0"/>
      <c r="IZ2201" s="0"/>
      <c r="JA2201" s="0"/>
      <c r="JB2201" s="0"/>
      <c r="JC2201" s="0"/>
      <c r="JD2201" s="0"/>
      <c r="JE2201" s="0"/>
      <c r="JF2201" s="0"/>
      <c r="JG2201" s="0"/>
      <c r="JH2201" s="0"/>
      <c r="JI2201" s="0"/>
      <c r="JJ2201" s="0"/>
      <c r="JK2201" s="0"/>
      <c r="JL2201" s="0"/>
      <c r="JM2201" s="0"/>
      <c r="JN2201" s="0"/>
      <c r="JO2201" s="0"/>
      <c r="JP2201" s="0"/>
      <c r="JQ2201" s="0"/>
      <c r="JR2201" s="0"/>
      <c r="JS2201" s="0"/>
      <c r="JT2201" s="0"/>
      <c r="JU2201" s="0"/>
      <c r="JV2201" s="0"/>
      <c r="JW2201" s="0"/>
      <c r="JX2201" s="0"/>
      <c r="JY2201" s="0"/>
      <c r="JZ2201" s="0"/>
      <c r="KA2201" s="0"/>
      <c r="KB2201" s="0"/>
      <c r="KC2201" s="0"/>
      <c r="KD2201" s="0"/>
      <c r="KE2201" s="0"/>
      <c r="KF2201" s="0"/>
      <c r="KG2201" s="0"/>
      <c r="KH2201" s="0"/>
      <c r="KI2201" s="0"/>
      <c r="KJ2201" s="0"/>
      <c r="KK2201" s="0"/>
      <c r="KL2201" s="0"/>
      <c r="KM2201" s="0"/>
      <c r="KN2201" s="0"/>
      <c r="KO2201" s="0"/>
      <c r="KP2201" s="0"/>
      <c r="KQ2201" s="0"/>
      <c r="KR2201" s="0"/>
      <c r="KS2201" s="0"/>
      <c r="KT2201" s="0"/>
      <c r="KU2201" s="0"/>
      <c r="KV2201" s="0"/>
      <c r="KW2201" s="0"/>
      <c r="KX2201" s="0"/>
      <c r="KY2201" s="0"/>
      <c r="KZ2201" s="0"/>
      <c r="LA2201" s="0"/>
      <c r="LB2201" s="0"/>
      <c r="LC2201" s="0"/>
      <c r="LD2201" s="0"/>
      <c r="LE2201" s="0"/>
      <c r="LF2201" s="0"/>
      <c r="LG2201" s="0"/>
      <c r="LH2201" s="0"/>
      <c r="LI2201" s="0"/>
      <c r="LJ2201" s="0"/>
      <c r="LK2201" s="0"/>
      <c r="LL2201" s="0"/>
      <c r="LM2201" s="0"/>
      <c r="LN2201" s="0"/>
      <c r="LO2201" s="0"/>
      <c r="LP2201" s="0"/>
      <c r="LQ2201" s="0"/>
      <c r="LR2201" s="0"/>
      <c r="LS2201" s="0"/>
      <c r="LT2201" s="0"/>
      <c r="LU2201" s="0"/>
      <c r="LV2201" s="0"/>
      <c r="LW2201" s="0"/>
      <c r="LX2201" s="0"/>
      <c r="LY2201" s="0"/>
      <c r="LZ2201" s="0"/>
      <c r="MA2201" s="0"/>
      <c r="MB2201" s="0"/>
      <c r="MC2201" s="0"/>
      <c r="MD2201" s="0"/>
      <c r="ME2201" s="0"/>
      <c r="MF2201" s="0"/>
      <c r="MG2201" s="0"/>
      <c r="MH2201" s="0"/>
      <c r="MI2201" s="0"/>
      <c r="MJ2201" s="0"/>
      <c r="MK2201" s="0"/>
      <c r="ML2201" s="0"/>
      <c r="MM2201" s="0"/>
      <c r="MN2201" s="0"/>
      <c r="MO2201" s="0"/>
      <c r="MP2201" s="0"/>
      <c r="MQ2201" s="0"/>
      <c r="MR2201" s="0"/>
      <c r="MS2201" s="0"/>
      <c r="MT2201" s="0"/>
      <c r="MU2201" s="0"/>
      <c r="MV2201" s="0"/>
      <c r="MW2201" s="0"/>
      <c r="MX2201" s="0"/>
      <c r="MY2201" s="0"/>
      <c r="MZ2201" s="0"/>
      <c r="NA2201" s="0"/>
      <c r="NB2201" s="0"/>
      <c r="NC2201" s="0"/>
      <c r="ND2201" s="0"/>
      <c r="NE2201" s="0"/>
      <c r="NF2201" s="0"/>
      <c r="NG2201" s="0"/>
      <c r="NH2201" s="0"/>
      <c r="NI2201" s="0"/>
      <c r="NJ2201" s="0"/>
      <c r="NK2201" s="0"/>
      <c r="NL2201" s="0"/>
      <c r="NM2201" s="0"/>
      <c r="NN2201" s="0"/>
      <c r="NO2201" s="0"/>
      <c r="NP2201" s="0"/>
      <c r="NQ2201" s="0"/>
      <c r="NR2201" s="0"/>
      <c r="NS2201" s="0"/>
      <c r="NT2201" s="0"/>
      <c r="NU2201" s="0"/>
      <c r="NV2201" s="0"/>
      <c r="NW2201" s="0"/>
      <c r="NX2201" s="0"/>
      <c r="NY2201" s="0"/>
      <c r="NZ2201" s="0"/>
      <c r="OA2201" s="0"/>
      <c r="OB2201" s="0"/>
      <c r="OC2201" s="0"/>
      <c r="OD2201" s="0"/>
      <c r="OE2201" s="0"/>
      <c r="OF2201" s="0"/>
      <c r="OG2201" s="0"/>
      <c r="OH2201" s="0"/>
      <c r="OI2201" s="0"/>
      <c r="OJ2201" s="0"/>
      <c r="OK2201" s="0"/>
      <c r="OL2201" s="0"/>
      <c r="OM2201" s="0"/>
      <c r="ON2201" s="0"/>
      <c r="OO2201" s="0"/>
      <c r="OP2201" s="0"/>
      <c r="OQ2201" s="0"/>
      <c r="OR2201" s="0"/>
      <c r="OS2201" s="0"/>
      <c r="OT2201" s="0"/>
      <c r="OU2201" s="0"/>
      <c r="OV2201" s="0"/>
      <c r="OW2201" s="0"/>
      <c r="OX2201" s="0"/>
      <c r="OY2201" s="0"/>
      <c r="OZ2201" s="0"/>
      <c r="PA2201" s="0"/>
      <c r="PB2201" s="0"/>
      <c r="PC2201" s="0"/>
      <c r="PD2201" s="0"/>
      <c r="PE2201" s="0"/>
      <c r="PF2201" s="0"/>
      <c r="PG2201" s="0"/>
      <c r="PH2201" s="0"/>
      <c r="PI2201" s="0"/>
      <c r="PJ2201" s="0"/>
      <c r="PK2201" s="0"/>
      <c r="PL2201" s="0"/>
      <c r="PM2201" s="0"/>
      <c r="PN2201" s="0"/>
      <c r="PO2201" s="0"/>
      <c r="PP2201" s="0"/>
      <c r="PQ2201" s="0"/>
      <c r="PR2201" s="0"/>
      <c r="PS2201" s="0"/>
      <c r="PT2201" s="0"/>
      <c r="PU2201" s="0"/>
      <c r="PV2201" s="0"/>
      <c r="PW2201" s="0"/>
      <c r="PX2201" s="0"/>
      <c r="PY2201" s="0"/>
      <c r="PZ2201" s="0"/>
      <c r="QA2201" s="0"/>
      <c r="QB2201" s="0"/>
      <c r="QC2201" s="0"/>
      <c r="QD2201" s="0"/>
      <c r="QE2201" s="0"/>
      <c r="QF2201" s="0"/>
      <c r="QG2201" s="0"/>
      <c r="QH2201" s="0"/>
      <c r="QI2201" s="0"/>
      <c r="QJ2201" s="0"/>
      <c r="QK2201" s="0"/>
      <c r="QL2201" s="0"/>
      <c r="QM2201" s="0"/>
      <c r="QN2201" s="0"/>
      <c r="QO2201" s="0"/>
      <c r="QP2201" s="0"/>
      <c r="QQ2201" s="0"/>
      <c r="QR2201" s="0"/>
      <c r="QS2201" s="0"/>
      <c r="QT2201" s="0"/>
      <c r="QU2201" s="0"/>
      <c r="QV2201" s="0"/>
      <c r="QW2201" s="0"/>
      <c r="QX2201" s="0"/>
      <c r="QY2201" s="0"/>
      <c r="QZ2201" s="0"/>
      <c r="RA2201" s="0"/>
      <c r="RB2201" s="0"/>
      <c r="RC2201" s="0"/>
      <c r="RD2201" s="0"/>
      <c r="RE2201" s="0"/>
      <c r="RF2201" s="0"/>
      <c r="RG2201" s="0"/>
      <c r="RH2201" s="0"/>
      <c r="RI2201" s="0"/>
      <c r="RJ2201" s="0"/>
      <c r="RK2201" s="0"/>
      <c r="RL2201" s="0"/>
      <c r="RM2201" s="0"/>
      <c r="RN2201" s="0"/>
      <c r="RO2201" s="0"/>
      <c r="RP2201" s="0"/>
      <c r="RQ2201" s="0"/>
      <c r="RR2201" s="0"/>
      <c r="RS2201" s="0"/>
      <c r="RT2201" s="0"/>
      <c r="RU2201" s="0"/>
      <c r="RV2201" s="0"/>
      <c r="RW2201" s="0"/>
      <c r="RX2201" s="0"/>
      <c r="RY2201" s="0"/>
      <c r="RZ2201" s="0"/>
      <c r="SA2201" s="0"/>
      <c r="SB2201" s="0"/>
      <c r="SC2201" s="0"/>
      <c r="SD2201" s="0"/>
      <c r="SE2201" s="0"/>
      <c r="SF2201" s="0"/>
      <c r="SG2201" s="0"/>
      <c r="SH2201" s="0"/>
      <c r="SI2201" s="0"/>
      <c r="SJ2201" s="0"/>
      <c r="SK2201" s="0"/>
      <c r="SL2201" s="0"/>
      <c r="SM2201" s="0"/>
      <c r="SN2201" s="0"/>
      <c r="SO2201" s="0"/>
      <c r="SP2201" s="0"/>
      <c r="SQ2201" s="0"/>
      <c r="SR2201" s="0"/>
      <c r="SS2201" s="0"/>
      <c r="ST2201" s="0"/>
      <c r="SU2201" s="0"/>
      <c r="SV2201" s="0"/>
      <c r="SW2201" s="0"/>
      <c r="SX2201" s="0"/>
      <c r="SY2201" s="0"/>
      <c r="SZ2201" s="0"/>
      <c r="TA2201" s="0"/>
      <c r="TB2201" s="0"/>
      <c r="TC2201" s="0"/>
      <c r="TD2201" s="0"/>
      <c r="TE2201" s="0"/>
      <c r="TF2201" s="0"/>
      <c r="TG2201" s="0"/>
      <c r="TH2201" s="0"/>
      <c r="TI2201" s="0"/>
      <c r="TJ2201" s="0"/>
      <c r="TK2201" s="0"/>
      <c r="TL2201" s="0"/>
      <c r="TM2201" s="0"/>
      <c r="TN2201" s="0"/>
      <c r="TO2201" s="0"/>
      <c r="TP2201" s="0"/>
      <c r="TQ2201" s="0"/>
      <c r="TR2201" s="0"/>
      <c r="TS2201" s="0"/>
      <c r="TT2201" s="0"/>
      <c r="TU2201" s="0"/>
      <c r="TV2201" s="0"/>
      <c r="TW2201" s="0"/>
      <c r="TX2201" s="0"/>
      <c r="TY2201" s="0"/>
      <c r="TZ2201" s="0"/>
      <c r="UA2201" s="0"/>
      <c r="UB2201" s="0"/>
      <c r="UC2201" s="0"/>
      <c r="UD2201" s="0"/>
      <c r="UE2201" s="0"/>
      <c r="UF2201" s="0"/>
      <c r="UG2201" s="0"/>
      <c r="UH2201" s="0"/>
      <c r="UI2201" s="0"/>
      <c r="UJ2201" s="0"/>
      <c r="UK2201" s="0"/>
      <c r="UL2201" s="0"/>
      <c r="UM2201" s="0"/>
      <c r="UN2201" s="0"/>
      <c r="UO2201" s="0"/>
      <c r="UP2201" s="0"/>
      <c r="UQ2201" s="0"/>
      <c r="UR2201" s="0"/>
      <c r="US2201" s="0"/>
      <c r="UT2201" s="0"/>
      <c r="UU2201" s="0"/>
      <c r="UV2201" s="0"/>
      <c r="UW2201" s="0"/>
      <c r="UX2201" s="0"/>
      <c r="UY2201" s="0"/>
      <c r="UZ2201" s="0"/>
      <c r="VA2201" s="0"/>
      <c r="VB2201" s="0"/>
      <c r="VC2201" s="0"/>
      <c r="VD2201" s="0"/>
      <c r="VE2201" s="0"/>
      <c r="VF2201" s="0"/>
      <c r="VG2201" s="0"/>
      <c r="VH2201" s="0"/>
      <c r="VI2201" s="0"/>
      <c r="VJ2201" s="0"/>
      <c r="VK2201" s="0"/>
      <c r="VL2201" s="0"/>
      <c r="VM2201" s="0"/>
      <c r="VN2201" s="0"/>
      <c r="VO2201" s="0"/>
      <c r="VP2201" s="0"/>
      <c r="VQ2201" s="0"/>
      <c r="VR2201" s="0"/>
      <c r="VS2201" s="0"/>
      <c r="VT2201" s="0"/>
      <c r="VU2201" s="0"/>
      <c r="VV2201" s="0"/>
      <c r="VW2201" s="0"/>
      <c r="VX2201" s="0"/>
      <c r="VY2201" s="0"/>
      <c r="VZ2201" s="0"/>
      <c r="WA2201" s="0"/>
      <c r="WB2201" s="0"/>
      <c r="WC2201" s="0"/>
      <c r="WD2201" s="0"/>
      <c r="WE2201" s="0"/>
      <c r="WF2201" s="0"/>
      <c r="WG2201" s="0"/>
      <c r="WH2201" s="0"/>
      <c r="WI2201" s="0"/>
      <c r="WJ2201" s="0"/>
      <c r="WK2201" s="0"/>
      <c r="WL2201" s="0"/>
      <c r="WM2201" s="0"/>
      <c r="WN2201" s="0"/>
      <c r="WO2201" s="0"/>
      <c r="WP2201" s="0"/>
      <c r="WQ2201" s="0"/>
      <c r="WR2201" s="0"/>
      <c r="WS2201" s="0"/>
      <c r="WT2201" s="0"/>
      <c r="WU2201" s="0"/>
      <c r="WV2201" s="0"/>
      <c r="WW2201" s="0"/>
      <c r="WX2201" s="0"/>
      <c r="WY2201" s="0"/>
      <c r="WZ2201" s="0"/>
      <c r="XA2201" s="0"/>
      <c r="XB2201" s="0"/>
      <c r="XC2201" s="0"/>
      <c r="XD2201" s="0"/>
      <c r="XE2201" s="0"/>
      <c r="XF2201" s="0"/>
      <c r="XG2201" s="0"/>
      <c r="XH2201" s="0"/>
      <c r="XI2201" s="0"/>
      <c r="XJ2201" s="0"/>
      <c r="XK2201" s="0"/>
      <c r="XL2201" s="0"/>
      <c r="XM2201" s="0"/>
      <c r="XN2201" s="0"/>
      <c r="XO2201" s="0"/>
      <c r="XP2201" s="0"/>
      <c r="XQ2201" s="0"/>
      <c r="XR2201" s="0"/>
      <c r="XS2201" s="0"/>
      <c r="XT2201" s="0"/>
      <c r="XU2201" s="0"/>
      <c r="XV2201" s="0"/>
      <c r="XW2201" s="0"/>
      <c r="XX2201" s="0"/>
      <c r="XY2201" s="0"/>
      <c r="XZ2201" s="0"/>
      <c r="YA2201" s="0"/>
      <c r="YB2201" s="0"/>
      <c r="YC2201" s="0"/>
      <c r="YD2201" s="0"/>
      <c r="YE2201" s="0"/>
      <c r="YF2201" s="0"/>
      <c r="YG2201" s="0"/>
      <c r="YH2201" s="0"/>
      <c r="YI2201" s="0"/>
      <c r="YJ2201" s="0"/>
      <c r="YK2201" s="0"/>
      <c r="YL2201" s="0"/>
      <c r="YM2201" s="0"/>
      <c r="YN2201" s="0"/>
      <c r="YO2201" s="0"/>
      <c r="YP2201" s="0"/>
      <c r="YQ2201" s="0"/>
      <c r="YR2201" s="0"/>
      <c r="YS2201" s="0"/>
      <c r="YT2201" s="0"/>
      <c r="YU2201" s="0"/>
      <c r="YV2201" s="0"/>
      <c r="YW2201" s="0"/>
      <c r="YX2201" s="0"/>
      <c r="YY2201" s="0"/>
      <c r="YZ2201" s="0"/>
      <c r="ZA2201" s="0"/>
      <c r="ZB2201" s="0"/>
      <c r="ZC2201" s="0"/>
      <c r="ZD2201" s="0"/>
      <c r="ZE2201" s="0"/>
      <c r="ZF2201" s="0"/>
      <c r="ZG2201" s="0"/>
      <c r="ZH2201" s="0"/>
      <c r="ZI2201" s="0"/>
      <c r="ZJ2201" s="0"/>
      <c r="ZK2201" s="0"/>
      <c r="ZL2201" s="0"/>
      <c r="ZM2201" s="0"/>
      <c r="ZN2201" s="0"/>
      <c r="ZO2201" s="0"/>
      <c r="ZP2201" s="0"/>
      <c r="ZQ2201" s="0"/>
      <c r="ZR2201" s="0"/>
      <c r="ZS2201" s="0"/>
      <c r="ZT2201" s="0"/>
      <c r="ZU2201" s="0"/>
      <c r="ZV2201" s="0"/>
      <c r="ZW2201" s="0"/>
      <c r="ZX2201" s="0"/>
      <c r="ZY2201" s="0"/>
      <c r="ZZ2201" s="0"/>
      <c r="AAA2201" s="0"/>
      <c r="AAB2201" s="0"/>
      <c r="AAC2201" s="0"/>
      <c r="AAD2201" s="0"/>
      <c r="AAE2201" s="0"/>
      <c r="AAF2201" s="0"/>
      <c r="AAG2201" s="0"/>
      <c r="AAH2201" s="0"/>
      <c r="AAI2201" s="0"/>
      <c r="AAJ2201" s="0"/>
      <c r="AAK2201" s="0"/>
      <c r="AAL2201" s="0"/>
      <c r="AAM2201" s="0"/>
      <c r="AAN2201" s="0"/>
      <c r="AAO2201" s="0"/>
      <c r="AAP2201" s="0"/>
      <c r="AAQ2201" s="0"/>
      <c r="AAR2201" s="0"/>
      <c r="AAS2201" s="0"/>
      <c r="AAT2201" s="0"/>
      <c r="AAU2201" s="0"/>
      <c r="AAV2201" s="0"/>
      <c r="AAW2201" s="0"/>
      <c r="AAX2201" s="0"/>
      <c r="AAY2201" s="0"/>
      <c r="AAZ2201" s="0"/>
      <c r="ABA2201" s="0"/>
      <c r="ABB2201" s="0"/>
      <c r="ABC2201" s="0"/>
      <c r="ABD2201" s="0"/>
      <c r="ABE2201" s="0"/>
      <c r="ABF2201" s="0"/>
      <c r="ABG2201" s="0"/>
      <c r="ABH2201" s="0"/>
      <c r="ABI2201" s="0"/>
      <c r="ABJ2201" s="0"/>
      <c r="ABK2201" s="0"/>
      <c r="ABL2201" s="0"/>
      <c r="ABM2201" s="0"/>
      <c r="ABN2201" s="0"/>
      <c r="ABO2201" s="0"/>
      <c r="ABP2201" s="0"/>
      <c r="ABQ2201" s="0"/>
      <c r="ABR2201" s="0"/>
      <c r="ABS2201" s="0"/>
      <c r="ABT2201" s="0"/>
      <c r="ABU2201" s="0"/>
      <c r="ABV2201" s="0"/>
      <c r="ABW2201" s="0"/>
      <c r="ABX2201" s="0"/>
      <c r="ABY2201" s="0"/>
      <c r="ABZ2201" s="0"/>
      <c r="ACA2201" s="0"/>
      <c r="ACB2201" s="0"/>
      <c r="ACC2201" s="0"/>
      <c r="ACD2201" s="0"/>
      <c r="ACE2201" s="0"/>
      <c r="ACF2201" s="0"/>
      <c r="ACG2201" s="0"/>
      <c r="ACH2201" s="0"/>
      <c r="ACI2201" s="0"/>
      <c r="ACJ2201" s="0"/>
      <c r="ACK2201" s="0"/>
      <c r="ACL2201" s="0"/>
      <c r="ACM2201" s="0"/>
      <c r="ACN2201" s="0"/>
      <c r="ACO2201" s="0"/>
      <c r="ACP2201" s="0"/>
      <c r="ACQ2201" s="0"/>
      <c r="ACR2201" s="0"/>
      <c r="ACS2201" s="0"/>
      <c r="ACT2201" s="0"/>
      <c r="ACU2201" s="0"/>
      <c r="ACV2201" s="0"/>
      <c r="ACW2201" s="0"/>
      <c r="ACX2201" s="0"/>
      <c r="ACY2201" s="0"/>
      <c r="ACZ2201" s="0"/>
      <c r="ADA2201" s="0"/>
      <c r="ADB2201" s="0"/>
      <c r="ADC2201" s="0"/>
      <c r="ADD2201" s="0"/>
      <c r="ADE2201" s="0"/>
      <c r="ADF2201" s="0"/>
      <c r="ADG2201" s="0"/>
      <c r="ADH2201" s="0"/>
      <c r="ADI2201" s="0"/>
      <c r="ADJ2201" s="0"/>
      <c r="ADK2201" s="0"/>
      <c r="ADL2201" s="0"/>
      <c r="ADM2201" s="0"/>
      <c r="ADN2201" s="0"/>
      <c r="ADO2201" s="0"/>
      <c r="ADP2201" s="0"/>
      <c r="ADQ2201" s="0"/>
      <c r="ADR2201" s="0"/>
      <c r="ADS2201" s="0"/>
      <c r="ADT2201" s="0"/>
      <c r="ADU2201" s="0"/>
      <c r="ADV2201" s="0"/>
      <c r="ADW2201" s="0"/>
      <c r="ADX2201" s="0"/>
      <c r="ADY2201" s="0"/>
      <c r="ADZ2201" s="0"/>
      <c r="AEA2201" s="0"/>
      <c r="AEB2201" s="0"/>
      <c r="AEC2201" s="0"/>
      <c r="AED2201" s="0"/>
      <c r="AEE2201" s="0"/>
      <c r="AEF2201" s="0"/>
      <c r="AEG2201" s="0"/>
      <c r="AEH2201" s="0"/>
      <c r="AEI2201" s="0"/>
      <c r="AEJ2201" s="0"/>
      <c r="AEK2201" s="0"/>
      <c r="AEL2201" s="0"/>
      <c r="AEM2201" s="0"/>
      <c r="AEN2201" s="0"/>
      <c r="AEO2201" s="0"/>
      <c r="AEP2201" s="0"/>
      <c r="AEQ2201" s="0"/>
      <c r="AER2201" s="0"/>
      <c r="AES2201" s="0"/>
      <c r="AET2201" s="0"/>
      <c r="AEU2201" s="0"/>
      <c r="AEV2201" s="0"/>
      <c r="AEW2201" s="0"/>
      <c r="AEX2201" s="0"/>
      <c r="AEY2201" s="0"/>
      <c r="AEZ2201" s="0"/>
      <c r="AFA2201" s="0"/>
      <c r="AFB2201" s="0"/>
      <c r="AFC2201" s="0"/>
      <c r="AFD2201" s="0"/>
      <c r="AFE2201" s="0"/>
      <c r="AFF2201" s="0"/>
      <c r="AFG2201" s="0"/>
      <c r="AFH2201" s="0"/>
      <c r="AFI2201" s="0"/>
      <c r="AFJ2201" s="0"/>
      <c r="AFK2201" s="0"/>
      <c r="AFL2201" s="0"/>
      <c r="AFM2201" s="0"/>
      <c r="AFN2201" s="0"/>
      <c r="AFO2201" s="0"/>
      <c r="AFP2201" s="0"/>
      <c r="AFQ2201" s="0"/>
      <c r="AFR2201" s="0"/>
      <c r="AFS2201" s="0"/>
      <c r="AFT2201" s="0"/>
      <c r="AFU2201" s="0"/>
      <c r="AFV2201" s="0"/>
      <c r="AFW2201" s="0"/>
      <c r="AFX2201" s="0"/>
      <c r="AFY2201" s="0"/>
      <c r="AFZ2201" s="0"/>
      <c r="AGA2201" s="0"/>
      <c r="AGB2201" s="0"/>
      <c r="AGC2201" s="0"/>
      <c r="AGD2201" s="0"/>
      <c r="AGE2201" s="0"/>
      <c r="AGF2201" s="0"/>
      <c r="AGG2201" s="0"/>
      <c r="AGH2201" s="0"/>
      <c r="AGI2201" s="0"/>
      <c r="AGJ2201" s="0"/>
      <c r="AGK2201" s="0"/>
      <c r="AGL2201" s="0"/>
      <c r="AGM2201" s="0"/>
      <c r="AGN2201" s="0"/>
      <c r="AGO2201" s="0"/>
      <c r="AGP2201" s="0"/>
      <c r="AGQ2201" s="0"/>
      <c r="AGR2201" s="0"/>
      <c r="AGS2201" s="0"/>
      <c r="AGT2201" s="0"/>
      <c r="AGU2201" s="0"/>
      <c r="AGV2201" s="0"/>
      <c r="AGW2201" s="0"/>
      <c r="AGX2201" s="0"/>
      <c r="AGY2201" s="0"/>
      <c r="AGZ2201" s="0"/>
      <c r="AHA2201" s="0"/>
      <c r="AHB2201" s="0"/>
      <c r="AHC2201" s="0"/>
      <c r="AHD2201" s="0"/>
      <c r="AHE2201" s="0"/>
      <c r="AHF2201" s="0"/>
      <c r="AHG2201" s="0"/>
      <c r="AHH2201" s="0"/>
      <c r="AHI2201" s="0"/>
      <c r="AHJ2201" s="0"/>
      <c r="AHK2201" s="0"/>
      <c r="AHL2201" s="0"/>
      <c r="AHM2201" s="0"/>
      <c r="AHN2201" s="0"/>
      <c r="AHO2201" s="0"/>
      <c r="AHP2201" s="0"/>
      <c r="AHQ2201" s="0"/>
      <c r="AHR2201" s="0"/>
      <c r="AHS2201" s="0"/>
      <c r="AHT2201" s="0"/>
      <c r="AHU2201" s="0"/>
      <c r="AHV2201" s="0"/>
      <c r="AHW2201" s="0"/>
      <c r="AHX2201" s="0"/>
      <c r="AHY2201" s="0"/>
      <c r="AHZ2201" s="0"/>
      <c r="AIA2201" s="0"/>
      <c r="AIB2201" s="0"/>
      <c r="AIC2201" s="0"/>
      <c r="AID2201" s="0"/>
      <c r="AIE2201" s="0"/>
      <c r="AIF2201" s="0"/>
      <c r="AIG2201" s="0"/>
      <c r="AIH2201" s="0"/>
      <c r="AII2201" s="0"/>
      <c r="AIJ2201" s="0"/>
      <c r="AIK2201" s="0"/>
      <c r="AIL2201" s="0"/>
      <c r="AIM2201" s="0"/>
      <c r="AIN2201" s="0"/>
      <c r="AIO2201" s="0"/>
      <c r="AIP2201" s="0"/>
      <c r="AIQ2201" s="0"/>
      <c r="AIR2201" s="0"/>
      <c r="AIS2201" s="0"/>
      <c r="AIT2201" s="0"/>
      <c r="AIU2201" s="0"/>
      <c r="AIV2201" s="0"/>
      <c r="AIW2201" s="0"/>
      <c r="AIX2201" s="0"/>
      <c r="AIY2201" s="0"/>
      <c r="AIZ2201" s="0"/>
      <c r="AJA2201" s="0"/>
      <c r="AJB2201" s="0"/>
      <c r="AJC2201" s="0"/>
      <c r="AJD2201" s="0"/>
      <c r="AJE2201" s="0"/>
      <c r="AJF2201" s="0"/>
      <c r="AJG2201" s="0"/>
      <c r="AJH2201" s="0"/>
      <c r="AJI2201" s="0"/>
      <c r="AJJ2201" s="0"/>
      <c r="AJK2201" s="0"/>
      <c r="AJL2201" s="0"/>
      <c r="AJM2201" s="0"/>
      <c r="AJN2201" s="0"/>
      <c r="AJO2201" s="0"/>
      <c r="AJP2201" s="0"/>
      <c r="AJQ2201" s="0"/>
      <c r="AJR2201" s="0"/>
      <c r="AJS2201" s="0"/>
      <c r="AJT2201" s="0"/>
      <c r="AJU2201" s="0"/>
      <c r="AJV2201" s="0"/>
      <c r="AJW2201" s="0"/>
      <c r="AJX2201" s="0"/>
      <c r="AJY2201" s="0"/>
      <c r="AJZ2201" s="0"/>
      <c r="AKA2201" s="0"/>
      <c r="AKB2201" s="0"/>
      <c r="AKC2201" s="0"/>
      <c r="AKD2201" s="0"/>
      <c r="AKE2201" s="0"/>
      <c r="AKF2201" s="0"/>
      <c r="AKG2201" s="0"/>
      <c r="AKH2201" s="0"/>
      <c r="AKI2201" s="0"/>
      <c r="AKJ2201" s="0"/>
      <c r="AKK2201" s="0"/>
      <c r="AKL2201" s="0"/>
      <c r="AKM2201" s="0"/>
      <c r="AKN2201" s="0"/>
      <c r="AKO2201" s="0"/>
      <c r="AKP2201" s="0"/>
      <c r="AKQ2201" s="0"/>
      <c r="AKR2201" s="0"/>
      <c r="AKS2201" s="0"/>
      <c r="AKT2201" s="0"/>
      <c r="AKU2201" s="0"/>
      <c r="AKV2201" s="0"/>
      <c r="AKW2201" s="0"/>
      <c r="AKX2201" s="0"/>
      <c r="AKY2201" s="0"/>
      <c r="AKZ2201" s="0"/>
      <c r="ALA2201" s="0"/>
      <c r="ALB2201" s="0"/>
      <c r="ALC2201" s="0"/>
      <c r="ALD2201" s="0"/>
      <c r="ALE2201" s="0"/>
      <c r="ALF2201" s="0"/>
      <c r="ALG2201" s="0"/>
      <c r="ALH2201" s="0"/>
      <c r="ALI2201" s="0"/>
      <c r="ALJ2201" s="0"/>
      <c r="ALK2201" s="0"/>
      <c r="ALL2201" s="0"/>
      <c r="ALM2201" s="0"/>
      <c r="ALN2201" s="0"/>
      <c r="ALO2201" s="0"/>
      <c r="ALP2201" s="0"/>
      <c r="ALQ2201" s="0"/>
      <c r="ALR2201" s="0"/>
      <c r="ALS2201" s="0"/>
      <c r="ALT2201" s="0"/>
      <c r="ALU2201" s="0"/>
      <c r="ALV2201" s="0"/>
      <c r="ALW2201" s="0"/>
      <c r="ALX2201" s="0"/>
      <c r="ALY2201" s="0"/>
      <c r="ALZ2201" s="0"/>
      <c r="AMA2201" s="0"/>
      <c r="AMB2201" s="0"/>
      <c r="AMC2201" s="0"/>
      <c r="AMD2201" s="0"/>
      <c r="AME2201" s="0"/>
      <c r="AMF2201" s="0"/>
      <c r="AMG2201" s="0"/>
      <c r="AMH2201" s="0"/>
      <c r="AMI2201" s="0"/>
      <c r="AMJ2201" s="0"/>
    </row>
    <row r="2202" customFormat="false" ht="13.8" hidden="false" customHeight="false" outlineLevel="0" collapsed="false">
      <c r="A2202" s="38" t="s">
        <v>52</v>
      </c>
      <c r="B2202" s="39" t="s">
        <v>306</v>
      </c>
      <c r="C2202" s="40" t="s">
        <v>4475</v>
      </c>
      <c r="D2202" s="40" t="s">
        <v>773</v>
      </c>
      <c r="E2202" s="40" t="s">
        <v>2336</v>
      </c>
      <c r="F2202" s="38" t="n">
        <v>2015</v>
      </c>
      <c r="G2202" s="31" t="s">
        <v>5085</v>
      </c>
      <c r="H2202" s="13"/>
      <c r="I2202" s="13"/>
      <c r="J2202" s="13"/>
      <c r="K2202" s="13"/>
      <c r="L2202" s="13"/>
      <c r="M2202" s="13"/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  <c r="AP2202" s="13"/>
      <c r="AQ2202" s="13"/>
      <c r="AR2202" s="13"/>
      <c r="AS2202" s="13"/>
      <c r="AT2202" s="13"/>
      <c r="AU2202" s="13"/>
      <c r="AV2202" s="0"/>
      <c r="AW2202" s="0"/>
      <c r="AX2202" s="0"/>
      <c r="AY2202" s="0"/>
      <c r="AZ2202" s="0"/>
      <c r="BA2202" s="0"/>
      <c r="BB2202" s="0"/>
      <c r="BC2202" s="0"/>
      <c r="BD2202" s="0"/>
      <c r="BE2202" s="0"/>
      <c r="BF2202" s="0"/>
      <c r="BG2202" s="0"/>
      <c r="BH2202" s="0"/>
      <c r="BI2202" s="0"/>
      <c r="BJ2202" s="0"/>
      <c r="BK2202" s="0"/>
      <c r="BL2202" s="0"/>
      <c r="BM2202" s="0"/>
      <c r="BN2202" s="0"/>
      <c r="BO2202" s="0"/>
      <c r="BP2202" s="0"/>
      <c r="BQ2202" s="0"/>
      <c r="BR2202" s="0"/>
      <c r="BS2202" s="0"/>
      <c r="BT2202" s="0"/>
      <c r="BU2202" s="0"/>
      <c r="BV2202" s="0"/>
      <c r="BW2202" s="0"/>
      <c r="BX2202" s="0"/>
      <c r="BY2202" s="0"/>
      <c r="BZ2202" s="0"/>
      <c r="CA2202" s="0"/>
      <c r="CB2202" s="0"/>
      <c r="CC2202" s="0"/>
      <c r="CD2202" s="0"/>
      <c r="CE2202" s="0"/>
      <c r="CF2202" s="0"/>
      <c r="CG2202" s="0"/>
      <c r="CH2202" s="0"/>
      <c r="CI2202" s="0"/>
      <c r="CJ2202" s="0"/>
      <c r="CK2202" s="0"/>
      <c r="CL2202" s="0"/>
      <c r="CM2202" s="0"/>
      <c r="CN2202" s="0"/>
      <c r="CO2202" s="0"/>
      <c r="CP2202" s="0"/>
      <c r="CQ2202" s="0"/>
      <c r="CR2202" s="0"/>
      <c r="CS2202" s="0"/>
      <c r="CT2202" s="0"/>
      <c r="CU2202" s="0"/>
      <c r="CV2202" s="0"/>
      <c r="CW2202" s="0"/>
      <c r="CX2202" s="0"/>
      <c r="CY2202" s="0"/>
      <c r="CZ2202" s="0"/>
      <c r="DA2202" s="0"/>
      <c r="DB2202" s="0"/>
      <c r="DC2202" s="0"/>
      <c r="DD2202" s="0"/>
      <c r="DE2202" s="0"/>
      <c r="DF2202" s="0"/>
      <c r="DG2202" s="0"/>
      <c r="DH2202" s="0"/>
      <c r="DI2202" s="0"/>
      <c r="DJ2202" s="0"/>
      <c r="DK2202" s="0"/>
      <c r="DL2202" s="0"/>
      <c r="DM2202" s="0"/>
      <c r="DN2202" s="0"/>
      <c r="DO2202" s="0"/>
      <c r="DP2202" s="0"/>
      <c r="DQ2202" s="0"/>
      <c r="DR2202" s="0"/>
      <c r="DS2202" s="0"/>
      <c r="DT2202" s="0"/>
      <c r="DU2202" s="0"/>
      <c r="DV2202" s="0"/>
      <c r="DW2202" s="0"/>
      <c r="DX2202" s="0"/>
      <c r="DY2202" s="0"/>
      <c r="DZ2202" s="0"/>
      <c r="EA2202" s="0"/>
      <c r="EB2202" s="0"/>
      <c r="EC2202" s="0"/>
      <c r="ED2202" s="0"/>
      <c r="EE2202" s="0"/>
      <c r="EF2202" s="0"/>
      <c r="EG2202" s="0"/>
      <c r="EH2202" s="0"/>
      <c r="EI2202" s="0"/>
      <c r="EJ2202" s="0"/>
      <c r="EK2202" s="0"/>
      <c r="EL2202" s="0"/>
      <c r="EM2202" s="0"/>
      <c r="EN2202" s="0"/>
      <c r="EO2202" s="0"/>
      <c r="EP2202" s="0"/>
      <c r="EQ2202" s="0"/>
      <c r="ER2202" s="0"/>
      <c r="ES2202" s="0"/>
      <c r="ET2202" s="0"/>
      <c r="EU2202" s="0"/>
      <c r="EV2202" s="0"/>
      <c r="EW2202" s="0"/>
      <c r="EX2202" s="0"/>
      <c r="EY2202" s="0"/>
      <c r="EZ2202" s="0"/>
      <c r="FA2202" s="0"/>
      <c r="FB2202" s="0"/>
      <c r="FC2202" s="0"/>
      <c r="FD2202" s="0"/>
      <c r="FE2202" s="0"/>
      <c r="FF2202" s="0"/>
      <c r="FG2202" s="0"/>
      <c r="FH2202" s="0"/>
      <c r="FI2202" s="0"/>
      <c r="FJ2202" s="0"/>
      <c r="FK2202" s="0"/>
      <c r="FL2202" s="0"/>
      <c r="FM2202" s="0"/>
      <c r="FN2202" s="0"/>
      <c r="FO2202" s="0"/>
      <c r="FP2202" s="0"/>
      <c r="FQ2202" s="0"/>
      <c r="FR2202" s="0"/>
      <c r="FS2202" s="0"/>
      <c r="FT2202" s="0"/>
      <c r="FU2202" s="0"/>
      <c r="FV2202" s="0"/>
      <c r="FW2202" s="0"/>
      <c r="FX2202" s="0"/>
      <c r="FY2202" s="0"/>
      <c r="FZ2202" s="0"/>
      <c r="GA2202" s="0"/>
      <c r="GB2202" s="0"/>
      <c r="GC2202" s="0"/>
      <c r="GD2202" s="0"/>
      <c r="GE2202" s="0"/>
      <c r="GF2202" s="0"/>
      <c r="GG2202" s="0"/>
      <c r="GH2202" s="0"/>
      <c r="GI2202" s="0"/>
      <c r="GJ2202" s="0"/>
      <c r="GK2202" s="0"/>
      <c r="GL2202" s="0"/>
      <c r="GM2202" s="0"/>
      <c r="GN2202" s="0"/>
      <c r="GO2202" s="0"/>
      <c r="GP2202" s="0"/>
      <c r="GQ2202" s="0"/>
      <c r="GR2202" s="0"/>
      <c r="GS2202" s="0"/>
      <c r="GT2202" s="0"/>
      <c r="GU2202" s="0"/>
      <c r="GV2202" s="0"/>
      <c r="GW2202" s="0"/>
      <c r="GX2202" s="0"/>
      <c r="GY2202" s="0"/>
      <c r="GZ2202" s="0"/>
      <c r="HA2202" s="0"/>
      <c r="HB2202" s="0"/>
      <c r="HC2202" s="0"/>
      <c r="HD2202" s="0"/>
      <c r="HE2202" s="0"/>
      <c r="HF2202" s="0"/>
      <c r="HG2202" s="0"/>
      <c r="HH2202" s="0"/>
      <c r="HI2202" s="0"/>
      <c r="HJ2202" s="0"/>
      <c r="HK2202" s="0"/>
      <c r="HL2202" s="0"/>
      <c r="HM2202" s="0"/>
      <c r="HN2202" s="0"/>
      <c r="HO2202" s="0"/>
      <c r="HP2202" s="0"/>
      <c r="HQ2202" s="0"/>
      <c r="HR2202" s="0"/>
      <c r="HS2202" s="0"/>
      <c r="HT2202" s="0"/>
      <c r="HU2202" s="0"/>
      <c r="HV2202" s="0"/>
      <c r="HW2202" s="0"/>
      <c r="HX2202" s="0"/>
      <c r="HY2202" s="0"/>
      <c r="HZ2202" s="0"/>
      <c r="IA2202" s="0"/>
      <c r="IB2202" s="0"/>
      <c r="IC2202" s="0"/>
      <c r="ID2202" s="0"/>
      <c r="IE2202" s="0"/>
      <c r="IF2202" s="0"/>
      <c r="IG2202" s="0"/>
      <c r="IH2202" s="0"/>
      <c r="II2202" s="0"/>
      <c r="IJ2202" s="0"/>
      <c r="IK2202" s="0"/>
      <c r="IL2202" s="0"/>
      <c r="IM2202" s="0"/>
      <c r="IN2202" s="0"/>
      <c r="IO2202" s="0"/>
      <c r="IP2202" s="0"/>
      <c r="IQ2202" s="0"/>
      <c r="IR2202" s="0"/>
      <c r="IS2202" s="0"/>
      <c r="IT2202" s="0"/>
      <c r="IU2202" s="0"/>
      <c r="IV2202" s="0"/>
      <c r="IW2202" s="0"/>
      <c r="IX2202" s="0"/>
      <c r="IY2202" s="0"/>
      <c r="IZ2202" s="0"/>
      <c r="JA2202" s="0"/>
      <c r="JB2202" s="0"/>
      <c r="JC2202" s="0"/>
      <c r="JD2202" s="0"/>
      <c r="JE2202" s="0"/>
      <c r="JF2202" s="0"/>
      <c r="JG2202" s="0"/>
      <c r="JH2202" s="0"/>
      <c r="JI2202" s="0"/>
      <c r="JJ2202" s="0"/>
      <c r="JK2202" s="0"/>
      <c r="JL2202" s="0"/>
      <c r="JM2202" s="0"/>
      <c r="JN2202" s="0"/>
      <c r="JO2202" s="0"/>
      <c r="JP2202" s="0"/>
      <c r="JQ2202" s="0"/>
      <c r="JR2202" s="0"/>
      <c r="JS2202" s="0"/>
      <c r="JT2202" s="0"/>
      <c r="JU2202" s="0"/>
      <c r="JV2202" s="0"/>
      <c r="JW2202" s="0"/>
      <c r="JX2202" s="0"/>
      <c r="JY2202" s="0"/>
      <c r="JZ2202" s="0"/>
      <c r="KA2202" s="0"/>
      <c r="KB2202" s="0"/>
      <c r="KC2202" s="0"/>
      <c r="KD2202" s="0"/>
      <c r="KE2202" s="0"/>
      <c r="KF2202" s="0"/>
      <c r="KG2202" s="0"/>
      <c r="KH2202" s="0"/>
      <c r="KI2202" s="0"/>
      <c r="KJ2202" s="0"/>
      <c r="KK2202" s="0"/>
      <c r="KL2202" s="0"/>
      <c r="KM2202" s="0"/>
      <c r="KN2202" s="0"/>
      <c r="KO2202" s="0"/>
      <c r="KP2202" s="0"/>
      <c r="KQ2202" s="0"/>
      <c r="KR2202" s="0"/>
      <c r="KS2202" s="0"/>
      <c r="KT2202" s="0"/>
      <c r="KU2202" s="0"/>
      <c r="KV2202" s="0"/>
      <c r="KW2202" s="0"/>
      <c r="KX2202" s="0"/>
      <c r="KY2202" s="0"/>
      <c r="KZ2202" s="0"/>
      <c r="LA2202" s="0"/>
      <c r="LB2202" s="0"/>
      <c r="LC2202" s="0"/>
      <c r="LD2202" s="0"/>
      <c r="LE2202" s="0"/>
      <c r="LF2202" s="0"/>
      <c r="LG2202" s="0"/>
      <c r="LH2202" s="0"/>
      <c r="LI2202" s="0"/>
      <c r="LJ2202" s="0"/>
      <c r="LK2202" s="0"/>
      <c r="LL2202" s="0"/>
      <c r="LM2202" s="0"/>
      <c r="LN2202" s="0"/>
      <c r="LO2202" s="0"/>
      <c r="LP2202" s="0"/>
      <c r="LQ2202" s="0"/>
      <c r="LR2202" s="0"/>
      <c r="LS2202" s="0"/>
      <c r="LT2202" s="0"/>
      <c r="LU2202" s="0"/>
      <c r="LV2202" s="0"/>
      <c r="LW2202" s="0"/>
      <c r="LX2202" s="0"/>
      <c r="LY2202" s="0"/>
      <c r="LZ2202" s="0"/>
      <c r="MA2202" s="0"/>
      <c r="MB2202" s="0"/>
      <c r="MC2202" s="0"/>
      <c r="MD2202" s="0"/>
      <c r="ME2202" s="0"/>
      <c r="MF2202" s="0"/>
      <c r="MG2202" s="0"/>
      <c r="MH2202" s="0"/>
      <c r="MI2202" s="0"/>
      <c r="MJ2202" s="0"/>
      <c r="MK2202" s="0"/>
      <c r="ML2202" s="0"/>
      <c r="MM2202" s="0"/>
      <c r="MN2202" s="0"/>
      <c r="MO2202" s="0"/>
      <c r="MP2202" s="0"/>
      <c r="MQ2202" s="0"/>
      <c r="MR2202" s="0"/>
      <c r="MS2202" s="0"/>
      <c r="MT2202" s="0"/>
      <c r="MU2202" s="0"/>
      <c r="MV2202" s="0"/>
      <c r="MW2202" s="0"/>
      <c r="MX2202" s="0"/>
      <c r="MY2202" s="0"/>
      <c r="MZ2202" s="0"/>
      <c r="NA2202" s="0"/>
      <c r="NB2202" s="0"/>
      <c r="NC2202" s="0"/>
      <c r="ND2202" s="0"/>
      <c r="NE2202" s="0"/>
      <c r="NF2202" s="0"/>
      <c r="NG2202" s="0"/>
      <c r="NH2202" s="0"/>
      <c r="NI2202" s="0"/>
      <c r="NJ2202" s="0"/>
      <c r="NK2202" s="0"/>
      <c r="NL2202" s="0"/>
      <c r="NM2202" s="0"/>
      <c r="NN2202" s="0"/>
      <c r="NO2202" s="0"/>
      <c r="NP2202" s="0"/>
      <c r="NQ2202" s="0"/>
      <c r="NR2202" s="0"/>
      <c r="NS2202" s="0"/>
      <c r="NT2202" s="0"/>
      <c r="NU2202" s="0"/>
      <c r="NV2202" s="0"/>
      <c r="NW2202" s="0"/>
      <c r="NX2202" s="0"/>
      <c r="NY2202" s="0"/>
      <c r="NZ2202" s="0"/>
      <c r="OA2202" s="0"/>
      <c r="OB2202" s="0"/>
      <c r="OC2202" s="0"/>
      <c r="OD2202" s="0"/>
      <c r="OE2202" s="0"/>
      <c r="OF2202" s="0"/>
      <c r="OG2202" s="0"/>
      <c r="OH2202" s="0"/>
      <c r="OI2202" s="0"/>
      <c r="OJ2202" s="0"/>
      <c r="OK2202" s="0"/>
      <c r="OL2202" s="0"/>
      <c r="OM2202" s="0"/>
      <c r="ON2202" s="0"/>
      <c r="OO2202" s="0"/>
      <c r="OP2202" s="0"/>
      <c r="OQ2202" s="0"/>
      <c r="OR2202" s="0"/>
      <c r="OS2202" s="0"/>
      <c r="OT2202" s="0"/>
      <c r="OU2202" s="0"/>
      <c r="OV2202" s="0"/>
      <c r="OW2202" s="0"/>
      <c r="OX2202" s="0"/>
      <c r="OY2202" s="0"/>
      <c r="OZ2202" s="0"/>
      <c r="PA2202" s="0"/>
      <c r="PB2202" s="0"/>
      <c r="PC2202" s="0"/>
      <c r="PD2202" s="0"/>
      <c r="PE2202" s="0"/>
      <c r="PF2202" s="0"/>
      <c r="PG2202" s="0"/>
      <c r="PH2202" s="0"/>
      <c r="PI2202" s="0"/>
      <c r="PJ2202" s="0"/>
      <c r="PK2202" s="0"/>
      <c r="PL2202" s="0"/>
      <c r="PM2202" s="0"/>
      <c r="PN2202" s="0"/>
      <c r="PO2202" s="0"/>
      <c r="PP2202" s="0"/>
      <c r="PQ2202" s="0"/>
      <c r="PR2202" s="0"/>
      <c r="PS2202" s="0"/>
      <c r="PT2202" s="0"/>
      <c r="PU2202" s="0"/>
      <c r="PV2202" s="0"/>
      <c r="PW2202" s="0"/>
      <c r="PX2202" s="0"/>
      <c r="PY2202" s="0"/>
      <c r="PZ2202" s="0"/>
      <c r="QA2202" s="0"/>
      <c r="QB2202" s="0"/>
      <c r="QC2202" s="0"/>
      <c r="QD2202" s="0"/>
      <c r="QE2202" s="0"/>
      <c r="QF2202" s="0"/>
      <c r="QG2202" s="0"/>
      <c r="QH2202" s="0"/>
      <c r="QI2202" s="0"/>
      <c r="QJ2202" s="0"/>
      <c r="QK2202" s="0"/>
      <c r="QL2202" s="0"/>
      <c r="QM2202" s="0"/>
      <c r="QN2202" s="0"/>
      <c r="QO2202" s="0"/>
      <c r="QP2202" s="0"/>
      <c r="QQ2202" s="0"/>
      <c r="QR2202" s="0"/>
      <c r="QS2202" s="0"/>
      <c r="QT2202" s="0"/>
      <c r="QU2202" s="0"/>
      <c r="QV2202" s="0"/>
      <c r="QW2202" s="0"/>
      <c r="QX2202" s="0"/>
      <c r="QY2202" s="0"/>
      <c r="QZ2202" s="0"/>
      <c r="RA2202" s="0"/>
      <c r="RB2202" s="0"/>
      <c r="RC2202" s="0"/>
      <c r="RD2202" s="0"/>
      <c r="RE2202" s="0"/>
      <c r="RF2202" s="0"/>
      <c r="RG2202" s="0"/>
      <c r="RH2202" s="0"/>
      <c r="RI2202" s="0"/>
      <c r="RJ2202" s="0"/>
      <c r="RK2202" s="0"/>
      <c r="RL2202" s="0"/>
      <c r="RM2202" s="0"/>
      <c r="RN2202" s="0"/>
      <c r="RO2202" s="0"/>
      <c r="RP2202" s="0"/>
      <c r="RQ2202" s="0"/>
      <c r="RR2202" s="0"/>
      <c r="RS2202" s="0"/>
      <c r="RT2202" s="0"/>
      <c r="RU2202" s="0"/>
      <c r="RV2202" s="0"/>
      <c r="RW2202" s="0"/>
      <c r="RX2202" s="0"/>
      <c r="RY2202" s="0"/>
      <c r="RZ2202" s="0"/>
      <c r="SA2202" s="0"/>
      <c r="SB2202" s="0"/>
      <c r="SC2202" s="0"/>
      <c r="SD2202" s="0"/>
      <c r="SE2202" s="0"/>
      <c r="SF2202" s="0"/>
      <c r="SG2202" s="0"/>
      <c r="SH2202" s="0"/>
      <c r="SI2202" s="0"/>
      <c r="SJ2202" s="0"/>
      <c r="SK2202" s="0"/>
      <c r="SL2202" s="0"/>
      <c r="SM2202" s="0"/>
      <c r="SN2202" s="0"/>
      <c r="SO2202" s="0"/>
      <c r="SP2202" s="0"/>
      <c r="SQ2202" s="0"/>
      <c r="SR2202" s="0"/>
      <c r="SS2202" s="0"/>
      <c r="ST2202" s="0"/>
      <c r="SU2202" s="0"/>
      <c r="SV2202" s="0"/>
      <c r="SW2202" s="0"/>
      <c r="SX2202" s="0"/>
      <c r="SY2202" s="0"/>
      <c r="SZ2202" s="0"/>
      <c r="TA2202" s="0"/>
      <c r="TB2202" s="0"/>
      <c r="TC2202" s="0"/>
      <c r="TD2202" s="0"/>
      <c r="TE2202" s="0"/>
      <c r="TF2202" s="0"/>
      <c r="TG2202" s="0"/>
      <c r="TH2202" s="0"/>
      <c r="TI2202" s="0"/>
      <c r="TJ2202" s="0"/>
      <c r="TK2202" s="0"/>
      <c r="TL2202" s="0"/>
      <c r="TM2202" s="0"/>
      <c r="TN2202" s="0"/>
      <c r="TO2202" s="0"/>
      <c r="TP2202" s="0"/>
      <c r="TQ2202" s="0"/>
      <c r="TR2202" s="0"/>
      <c r="TS2202" s="0"/>
      <c r="TT2202" s="0"/>
      <c r="TU2202" s="0"/>
      <c r="TV2202" s="0"/>
      <c r="TW2202" s="0"/>
      <c r="TX2202" s="0"/>
      <c r="TY2202" s="0"/>
      <c r="TZ2202" s="0"/>
      <c r="UA2202" s="0"/>
      <c r="UB2202" s="0"/>
      <c r="UC2202" s="0"/>
      <c r="UD2202" s="0"/>
      <c r="UE2202" s="0"/>
      <c r="UF2202" s="0"/>
      <c r="UG2202" s="0"/>
      <c r="UH2202" s="0"/>
      <c r="UI2202" s="0"/>
      <c r="UJ2202" s="0"/>
      <c r="UK2202" s="0"/>
      <c r="UL2202" s="0"/>
      <c r="UM2202" s="0"/>
      <c r="UN2202" s="0"/>
      <c r="UO2202" s="0"/>
      <c r="UP2202" s="0"/>
      <c r="UQ2202" s="0"/>
      <c r="UR2202" s="0"/>
      <c r="US2202" s="0"/>
      <c r="UT2202" s="0"/>
      <c r="UU2202" s="0"/>
      <c r="UV2202" s="0"/>
      <c r="UW2202" s="0"/>
      <c r="UX2202" s="0"/>
      <c r="UY2202" s="0"/>
      <c r="UZ2202" s="0"/>
      <c r="VA2202" s="0"/>
      <c r="VB2202" s="0"/>
      <c r="VC2202" s="0"/>
      <c r="VD2202" s="0"/>
      <c r="VE2202" s="0"/>
      <c r="VF2202" s="0"/>
      <c r="VG2202" s="0"/>
      <c r="VH2202" s="0"/>
      <c r="VI2202" s="0"/>
      <c r="VJ2202" s="0"/>
      <c r="VK2202" s="0"/>
      <c r="VL2202" s="0"/>
      <c r="VM2202" s="0"/>
      <c r="VN2202" s="0"/>
      <c r="VO2202" s="0"/>
      <c r="VP2202" s="0"/>
      <c r="VQ2202" s="0"/>
      <c r="VR2202" s="0"/>
      <c r="VS2202" s="0"/>
      <c r="VT2202" s="0"/>
      <c r="VU2202" s="0"/>
      <c r="VV2202" s="0"/>
      <c r="VW2202" s="0"/>
      <c r="VX2202" s="0"/>
      <c r="VY2202" s="0"/>
      <c r="VZ2202" s="0"/>
      <c r="WA2202" s="0"/>
      <c r="WB2202" s="0"/>
      <c r="WC2202" s="0"/>
      <c r="WD2202" s="0"/>
      <c r="WE2202" s="0"/>
      <c r="WF2202" s="0"/>
      <c r="WG2202" s="0"/>
      <c r="WH2202" s="0"/>
      <c r="WI2202" s="0"/>
      <c r="WJ2202" s="0"/>
      <c r="WK2202" s="0"/>
      <c r="WL2202" s="0"/>
      <c r="WM2202" s="0"/>
      <c r="WN2202" s="0"/>
      <c r="WO2202" s="0"/>
      <c r="WP2202" s="0"/>
      <c r="WQ2202" s="0"/>
      <c r="WR2202" s="0"/>
      <c r="WS2202" s="0"/>
      <c r="WT2202" s="0"/>
      <c r="WU2202" s="0"/>
      <c r="WV2202" s="0"/>
      <c r="WW2202" s="0"/>
      <c r="WX2202" s="0"/>
      <c r="WY2202" s="0"/>
      <c r="WZ2202" s="0"/>
      <c r="XA2202" s="0"/>
      <c r="XB2202" s="0"/>
      <c r="XC2202" s="0"/>
      <c r="XD2202" s="0"/>
      <c r="XE2202" s="0"/>
      <c r="XF2202" s="0"/>
      <c r="XG2202" s="0"/>
      <c r="XH2202" s="0"/>
      <c r="XI2202" s="0"/>
      <c r="XJ2202" s="0"/>
      <c r="XK2202" s="0"/>
      <c r="XL2202" s="0"/>
      <c r="XM2202" s="0"/>
      <c r="XN2202" s="0"/>
      <c r="XO2202" s="0"/>
      <c r="XP2202" s="0"/>
      <c r="XQ2202" s="0"/>
      <c r="XR2202" s="0"/>
      <c r="XS2202" s="0"/>
      <c r="XT2202" s="0"/>
      <c r="XU2202" s="0"/>
      <c r="XV2202" s="0"/>
      <c r="XW2202" s="0"/>
      <c r="XX2202" s="0"/>
      <c r="XY2202" s="0"/>
      <c r="XZ2202" s="0"/>
      <c r="YA2202" s="0"/>
      <c r="YB2202" s="0"/>
      <c r="YC2202" s="0"/>
      <c r="YD2202" s="0"/>
      <c r="YE2202" s="0"/>
      <c r="YF2202" s="0"/>
      <c r="YG2202" s="0"/>
      <c r="YH2202" s="0"/>
      <c r="YI2202" s="0"/>
      <c r="YJ2202" s="0"/>
      <c r="YK2202" s="0"/>
      <c r="YL2202" s="0"/>
      <c r="YM2202" s="0"/>
      <c r="YN2202" s="0"/>
      <c r="YO2202" s="0"/>
      <c r="YP2202" s="0"/>
      <c r="YQ2202" s="0"/>
      <c r="YR2202" s="0"/>
      <c r="YS2202" s="0"/>
      <c r="YT2202" s="0"/>
      <c r="YU2202" s="0"/>
      <c r="YV2202" s="0"/>
      <c r="YW2202" s="0"/>
      <c r="YX2202" s="0"/>
      <c r="YY2202" s="0"/>
      <c r="YZ2202" s="0"/>
      <c r="ZA2202" s="0"/>
      <c r="ZB2202" s="0"/>
      <c r="ZC2202" s="0"/>
      <c r="ZD2202" s="0"/>
      <c r="ZE2202" s="0"/>
      <c r="ZF2202" s="0"/>
      <c r="ZG2202" s="0"/>
      <c r="ZH2202" s="0"/>
      <c r="ZI2202" s="0"/>
      <c r="ZJ2202" s="0"/>
      <c r="ZK2202" s="0"/>
      <c r="ZL2202" s="0"/>
      <c r="ZM2202" s="0"/>
      <c r="ZN2202" s="0"/>
      <c r="ZO2202" s="0"/>
      <c r="ZP2202" s="0"/>
      <c r="ZQ2202" s="0"/>
      <c r="ZR2202" s="0"/>
      <c r="ZS2202" s="0"/>
      <c r="ZT2202" s="0"/>
      <c r="ZU2202" s="0"/>
      <c r="ZV2202" s="0"/>
      <c r="ZW2202" s="0"/>
      <c r="ZX2202" s="0"/>
      <c r="ZY2202" s="0"/>
      <c r="ZZ2202" s="0"/>
      <c r="AAA2202" s="0"/>
      <c r="AAB2202" s="0"/>
      <c r="AAC2202" s="0"/>
      <c r="AAD2202" s="0"/>
      <c r="AAE2202" s="0"/>
      <c r="AAF2202" s="0"/>
      <c r="AAG2202" s="0"/>
      <c r="AAH2202" s="0"/>
      <c r="AAI2202" s="0"/>
      <c r="AAJ2202" s="0"/>
      <c r="AAK2202" s="0"/>
      <c r="AAL2202" s="0"/>
      <c r="AAM2202" s="0"/>
      <c r="AAN2202" s="0"/>
      <c r="AAO2202" s="0"/>
      <c r="AAP2202" s="0"/>
      <c r="AAQ2202" s="0"/>
      <c r="AAR2202" s="0"/>
      <c r="AAS2202" s="0"/>
      <c r="AAT2202" s="0"/>
      <c r="AAU2202" s="0"/>
      <c r="AAV2202" s="0"/>
      <c r="AAW2202" s="0"/>
      <c r="AAX2202" s="0"/>
      <c r="AAY2202" s="0"/>
      <c r="AAZ2202" s="0"/>
      <c r="ABA2202" s="0"/>
      <c r="ABB2202" s="0"/>
      <c r="ABC2202" s="0"/>
      <c r="ABD2202" s="0"/>
      <c r="ABE2202" s="0"/>
      <c r="ABF2202" s="0"/>
      <c r="ABG2202" s="0"/>
      <c r="ABH2202" s="0"/>
      <c r="ABI2202" s="0"/>
      <c r="ABJ2202" s="0"/>
      <c r="ABK2202" s="0"/>
      <c r="ABL2202" s="0"/>
      <c r="ABM2202" s="0"/>
      <c r="ABN2202" s="0"/>
      <c r="ABO2202" s="0"/>
      <c r="ABP2202" s="0"/>
      <c r="ABQ2202" s="0"/>
      <c r="ABR2202" s="0"/>
      <c r="ABS2202" s="0"/>
      <c r="ABT2202" s="0"/>
      <c r="ABU2202" s="0"/>
      <c r="ABV2202" s="0"/>
      <c r="ABW2202" s="0"/>
      <c r="ABX2202" s="0"/>
      <c r="ABY2202" s="0"/>
      <c r="ABZ2202" s="0"/>
      <c r="ACA2202" s="0"/>
      <c r="ACB2202" s="0"/>
      <c r="ACC2202" s="0"/>
      <c r="ACD2202" s="0"/>
      <c r="ACE2202" s="0"/>
      <c r="ACF2202" s="0"/>
      <c r="ACG2202" s="0"/>
      <c r="ACH2202" s="0"/>
      <c r="ACI2202" s="0"/>
      <c r="ACJ2202" s="0"/>
      <c r="ACK2202" s="0"/>
      <c r="ACL2202" s="0"/>
      <c r="ACM2202" s="0"/>
      <c r="ACN2202" s="0"/>
      <c r="ACO2202" s="0"/>
      <c r="ACP2202" s="0"/>
      <c r="ACQ2202" s="0"/>
      <c r="ACR2202" s="0"/>
      <c r="ACS2202" s="0"/>
      <c r="ACT2202" s="0"/>
      <c r="ACU2202" s="0"/>
      <c r="ACV2202" s="0"/>
      <c r="ACW2202" s="0"/>
      <c r="ACX2202" s="0"/>
      <c r="ACY2202" s="0"/>
      <c r="ACZ2202" s="0"/>
      <c r="ADA2202" s="0"/>
      <c r="ADB2202" s="0"/>
      <c r="ADC2202" s="0"/>
      <c r="ADD2202" s="0"/>
      <c r="ADE2202" s="0"/>
      <c r="ADF2202" s="0"/>
      <c r="ADG2202" s="0"/>
      <c r="ADH2202" s="0"/>
      <c r="ADI2202" s="0"/>
      <c r="ADJ2202" s="0"/>
      <c r="ADK2202" s="0"/>
      <c r="ADL2202" s="0"/>
      <c r="ADM2202" s="0"/>
      <c r="ADN2202" s="0"/>
      <c r="ADO2202" s="0"/>
      <c r="ADP2202" s="0"/>
      <c r="ADQ2202" s="0"/>
      <c r="ADR2202" s="0"/>
      <c r="ADS2202" s="0"/>
      <c r="ADT2202" s="0"/>
      <c r="ADU2202" s="0"/>
      <c r="ADV2202" s="0"/>
      <c r="ADW2202" s="0"/>
      <c r="ADX2202" s="0"/>
      <c r="ADY2202" s="0"/>
      <c r="ADZ2202" s="0"/>
      <c r="AEA2202" s="0"/>
      <c r="AEB2202" s="0"/>
      <c r="AEC2202" s="0"/>
      <c r="AED2202" s="0"/>
      <c r="AEE2202" s="0"/>
      <c r="AEF2202" s="0"/>
      <c r="AEG2202" s="0"/>
      <c r="AEH2202" s="0"/>
      <c r="AEI2202" s="0"/>
      <c r="AEJ2202" s="0"/>
      <c r="AEK2202" s="0"/>
      <c r="AEL2202" s="0"/>
      <c r="AEM2202" s="0"/>
      <c r="AEN2202" s="0"/>
      <c r="AEO2202" s="0"/>
      <c r="AEP2202" s="0"/>
      <c r="AEQ2202" s="0"/>
      <c r="AER2202" s="0"/>
      <c r="AES2202" s="0"/>
      <c r="AET2202" s="0"/>
      <c r="AEU2202" s="0"/>
      <c r="AEV2202" s="0"/>
      <c r="AEW2202" s="0"/>
      <c r="AEX2202" s="0"/>
      <c r="AEY2202" s="0"/>
      <c r="AEZ2202" s="0"/>
      <c r="AFA2202" s="0"/>
      <c r="AFB2202" s="0"/>
      <c r="AFC2202" s="0"/>
      <c r="AFD2202" s="0"/>
      <c r="AFE2202" s="0"/>
      <c r="AFF2202" s="0"/>
      <c r="AFG2202" s="0"/>
      <c r="AFH2202" s="0"/>
      <c r="AFI2202" s="0"/>
      <c r="AFJ2202" s="0"/>
      <c r="AFK2202" s="0"/>
      <c r="AFL2202" s="0"/>
      <c r="AFM2202" s="0"/>
      <c r="AFN2202" s="0"/>
      <c r="AFO2202" s="0"/>
      <c r="AFP2202" s="0"/>
      <c r="AFQ2202" s="0"/>
      <c r="AFR2202" s="0"/>
      <c r="AFS2202" s="0"/>
      <c r="AFT2202" s="0"/>
      <c r="AFU2202" s="0"/>
      <c r="AFV2202" s="0"/>
      <c r="AFW2202" s="0"/>
      <c r="AFX2202" s="0"/>
      <c r="AFY2202" s="0"/>
      <c r="AFZ2202" s="0"/>
      <c r="AGA2202" s="0"/>
      <c r="AGB2202" s="0"/>
      <c r="AGC2202" s="0"/>
      <c r="AGD2202" s="0"/>
      <c r="AGE2202" s="0"/>
      <c r="AGF2202" s="0"/>
      <c r="AGG2202" s="0"/>
      <c r="AGH2202" s="0"/>
      <c r="AGI2202" s="0"/>
      <c r="AGJ2202" s="0"/>
      <c r="AGK2202" s="0"/>
      <c r="AGL2202" s="0"/>
      <c r="AGM2202" s="0"/>
      <c r="AGN2202" s="0"/>
      <c r="AGO2202" s="0"/>
      <c r="AGP2202" s="0"/>
      <c r="AGQ2202" s="0"/>
      <c r="AGR2202" s="0"/>
      <c r="AGS2202" s="0"/>
      <c r="AGT2202" s="0"/>
      <c r="AGU2202" s="0"/>
      <c r="AGV2202" s="0"/>
      <c r="AGW2202" s="0"/>
      <c r="AGX2202" s="0"/>
      <c r="AGY2202" s="0"/>
      <c r="AGZ2202" s="0"/>
      <c r="AHA2202" s="0"/>
      <c r="AHB2202" s="0"/>
      <c r="AHC2202" s="0"/>
      <c r="AHD2202" s="0"/>
      <c r="AHE2202" s="0"/>
      <c r="AHF2202" s="0"/>
      <c r="AHG2202" s="0"/>
      <c r="AHH2202" s="0"/>
      <c r="AHI2202" s="0"/>
      <c r="AHJ2202" s="0"/>
      <c r="AHK2202" s="0"/>
      <c r="AHL2202" s="0"/>
      <c r="AHM2202" s="0"/>
      <c r="AHN2202" s="0"/>
      <c r="AHO2202" s="0"/>
      <c r="AHP2202" s="0"/>
      <c r="AHQ2202" s="0"/>
      <c r="AHR2202" s="0"/>
      <c r="AHS2202" s="0"/>
      <c r="AHT2202" s="0"/>
      <c r="AHU2202" s="0"/>
      <c r="AHV2202" s="0"/>
      <c r="AHW2202" s="0"/>
      <c r="AHX2202" s="0"/>
      <c r="AHY2202" s="0"/>
      <c r="AHZ2202" s="0"/>
      <c r="AIA2202" s="0"/>
      <c r="AIB2202" s="0"/>
      <c r="AIC2202" s="0"/>
      <c r="AID2202" s="0"/>
      <c r="AIE2202" s="0"/>
      <c r="AIF2202" s="0"/>
      <c r="AIG2202" s="0"/>
      <c r="AIH2202" s="0"/>
      <c r="AII2202" s="0"/>
      <c r="AIJ2202" s="0"/>
      <c r="AIK2202" s="0"/>
      <c r="AIL2202" s="0"/>
      <c r="AIM2202" s="0"/>
      <c r="AIN2202" s="0"/>
      <c r="AIO2202" s="0"/>
      <c r="AIP2202" s="0"/>
      <c r="AIQ2202" s="0"/>
      <c r="AIR2202" s="0"/>
      <c r="AIS2202" s="0"/>
      <c r="AIT2202" s="0"/>
      <c r="AIU2202" s="0"/>
      <c r="AIV2202" s="0"/>
      <c r="AIW2202" s="0"/>
      <c r="AIX2202" s="0"/>
      <c r="AIY2202" s="0"/>
      <c r="AIZ2202" s="0"/>
      <c r="AJA2202" s="0"/>
      <c r="AJB2202" s="0"/>
      <c r="AJC2202" s="0"/>
      <c r="AJD2202" s="0"/>
      <c r="AJE2202" s="0"/>
      <c r="AJF2202" s="0"/>
      <c r="AJG2202" s="0"/>
      <c r="AJH2202" s="0"/>
      <c r="AJI2202" s="0"/>
      <c r="AJJ2202" s="0"/>
      <c r="AJK2202" s="0"/>
      <c r="AJL2202" s="0"/>
      <c r="AJM2202" s="0"/>
      <c r="AJN2202" s="0"/>
      <c r="AJO2202" s="0"/>
      <c r="AJP2202" s="0"/>
      <c r="AJQ2202" s="0"/>
      <c r="AJR2202" s="0"/>
      <c r="AJS2202" s="0"/>
      <c r="AJT2202" s="0"/>
      <c r="AJU2202" s="0"/>
      <c r="AJV2202" s="0"/>
      <c r="AJW2202" s="0"/>
      <c r="AJX2202" s="0"/>
      <c r="AJY2202" s="0"/>
      <c r="AJZ2202" s="0"/>
      <c r="AKA2202" s="0"/>
      <c r="AKB2202" s="0"/>
      <c r="AKC2202" s="0"/>
      <c r="AKD2202" s="0"/>
      <c r="AKE2202" s="0"/>
      <c r="AKF2202" s="0"/>
      <c r="AKG2202" s="0"/>
      <c r="AKH2202" s="0"/>
      <c r="AKI2202" s="0"/>
      <c r="AKJ2202" s="0"/>
      <c r="AKK2202" s="0"/>
      <c r="AKL2202" s="0"/>
      <c r="AKM2202" s="0"/>
      <c r="AKN2202" s="0"/>
      <c r="AKO2202" s="0"/>
      <c r="AKP2202" s="0"/>
      <c r="AKQ2202" s="0"/>
      <c r="AKR2202" s="0"/>
      <c r="AKS2202" s="0"/>
      <c r="AKT2202" s="0"/>
      <c r="AKU2202" s="0"/>
      <c r="AKV2202" s="0"/>
      <c r="AKW2202" s="0"/>
      <c r="AKX2202" s="0"/>
      <c r="AKY2202" s="0"/>
      <c r="AKZ2202" s="0"/>
      <c r="ALA2202" s="0"/>
      <c r="ALB2202" s="0"/>
      <c r="ALC2202" s="0"/>
      <c r="ALD2202" s="0"/>
      <c r="ALE2202" s="0"/>
      <c r="ALF2202" s="0"/>
      <c r="ALG2202" s="0"/>
      <c r="ALH2202" s="0"/>
      <c r="ALI2202" s="0"/>
      <c r="ALJ2202" s="0"/>
      <c r="ALK2202" s="0"/>
      <c r="ALL2202" s="0"/>
      <c r="ALM2202" s="0"/>
      <c r="ALN2202" s="0"/>
      <c r="ALO2202" s="0"/>
      <c r="ALP2202" s="0"/>
      <c r="ALQ2202" s="0"/>
      <c r="ALR2202" s="0"/>
      <c r="ALS2202" s="0"/>
      <c r="ALT2202" s="0"/>
      <c r="ALU2202" s="0"/>
      <c r="ALV2202" s="0"/>
      <c r="ALW2202" s="0"/>
      <c r="ALX2202" s="0"/>
      <c r="ALY2202" s="0"/>
      <c r="ALZ2202" s="0"/>
      <c r="AMA2202" s="0"/>
      <c r="AMB2202" s="0"/>
      <c r="AMC2202" s="0"/>
      <c r="AMD2202" s="0"/>
      <c r="AME2202" s="0"/>
      <c r="AMF2202" s="0"/>
      <c r="AMG2202" s="0"/>
      <c r="AMH2202" s="0"/>
      <c r="AMI2202" s="0"/>
      <c r="AMJ2202" s="0"/>
    </row>
    <row r="2203" customFormat="false" ht="13.8" hidden="false" customHeight="false" outlineLevel="0" collapsed="false">
      <c r="A2203" s="38" t="s">
        <v>52</v>
      </c>
      <c r="B2203" s="39" t="s">
        <v>5086</v>
      </c>
      <c r="C2203" s="40" t="s">
        <v>5087</v>
      </c>
      <c r="D2203" s="40" t="s">
        <v>5088</v>
      </c>
      <c r="E2203" s="40" t="s">
        <v>2773</v>
      </c>
      <c r="F2203" s="38" t="n">
        <v>2015</v>
      </c>
      <c r="G2203" s="31" t="s">
        <v>5089</v>
      </c>
      <c r="H2203" s="13"/>
      <c r="I2203" s="13"/>
      <c r="J2203" s="13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  <c r="AP2203" s="13"/>
      <c r="AQ2203" s="13"/>
      <c r="AR2203" s="13"/>
      <c r="AS2203" s="13"/>
      <c r="AT2203" s="13"/>
      <c r="AU2203" s="13"/>
      <c r="AV2203" s="0"/>
      <c r="AW2203" s="0"/>
      <c r="AX2203" s="0"/>
      <c r="AY2203" s="0"/>
      <c r="AZ2203" s="0"/>
      <c r="BA2203" s="0"/>
      <c r="BB2203" s="0"/>
      <c r="BC2203" s="0"/>
      <c r="BD2203" s="0"/>
      <c r="BE2203" s="0"/>
      <c r="BF2203" s="0"/>
      <c r="BG2203" s="0"/>
      <c r="BH2203" s="0"/>
      <c r="BI2203" s="0"/>
      <c r="BJ2203" s="0"/>
      <c r="BK2203" s="0"/>
      <c r="BL2203" s="0"/>
      <c r="BM2203" s="0"/>
      <c r="BN2203" s="0"/>
      <c r="BO2203" s="0"/>
      <c r="BP2203" s="0"/>
      <c r="BQ2203" s="0"/>
      <c r="BR2203" s="0"/>
      <c r="BS2203" s="0"/>
      <c r="BT2203" s="0"/>
      <c r="BU2203" s="0"/>
      <c r="BV2203" s="0"/>
      <c r="BW2203" s="0"/>
      <c r="BX2203" s="0"/>
      <c r="BY2203" s="0"/>
      <c r="BZ2203" s="0"/>
      <c r="CA2203" s="0"/>
      <c r="CB2203" s="0"/>
      <c r="CC2203" s="0"/>
      <c r="CD2203" s="0"/>
      <c r="CE2203" s="0"/>
      <c r="CF2203" s="0"/>
      <c r="CG2203" s="0"/>
      <c r="CH2203" s="0"/>
      <c r="CI2203" s="0"/>
      <c r="CJ2203" s="0"/>
      <c r="CK2203" s="0"/>
      <c r="CL2203" s="0"/>
      <c r="CM2203" s="0"/>
      <c r="CN2203" s="0"/>
      <c r="CO2203" s="0"/>
      <c r="CP2203" s="0"/>
      <c r="CQ2203" s="0"/>
      <c r="CR2203" s="0"/>
      <c r="CS2203" s="0"/>
      <c r="CT2203" s="0"/>
      <c r="CU2203" s="0"/>
      <c r="CV2203" s="0"/>
      <c r="CW2203" s="0"/>
      <c r="CX2203" s="0"/>
      <c r="CY2203" s="0"/>
      <c r="CZ2203" s="0"/>
      <c r="DA2203" s="0"/>
      <c r="DB2203" s="0"/>
      <c r="DC2203" s="0"/>
      <c r="DD2203" s="0"/>
      <c r="DE2203" s="0"/>
      <c r="DF2203" s="0"/>
      <c r="DG2203" s="0"/>
      <c r="DH2203" s="0"/>
      <c r="DI2203" s="0"/>
      <c r="DJ2203" s="0"/>
      <c r="DK2203" s="0"/>
      <c r="DL2203" s="0"/>
      <c r="DM2203" s="0"/>
      <c r="DN2203" s="0"/>
      <c r="DO2203" s="0"/>
      <c r="DP2203" s="0"/>
      <c r="DQ2203" s="0"/>
      <c r="DR2203" s="0"/>
      <c r="DS2203" s="0"/>
      <c r="DT2203" s="0"/>
      <c r="DU2203" s="0"/>
      <c r="DV2203" s="0"/>
      <c r="DW2203" s="0"/>
      <c r="DX2203" s="0"/>
      <c r="DY2203" s="0"/>
      <c r="DZ2203" s="0"/>
      <c r="EA2203" s="0"/>
      <c r="EB2203" s="0"/>
      <c r="EC2203" s="0"/>
      <c r="ED2203" s="0"/>
      <c r="EE2203" s="0"/>
      <c r="EF2203" s="0"/>
      <c r="EG2203" s="0"/>
      <c r="EH2203" s="0"/>
      <c r="EI2203" s="0"/>
      <c r="EJ2203" s="0"/>
      <c r="EK2203" s="0"/>
      <c r="EL2203" s="0"/>
      <c r="EM2203" s="0"/>
      <c r="EN2203" s="0"/>
      <c r="EO2203" s="0"/>
      <c r="EP2203" s="0"/>
      <c r="EQ2203" s="0"/>
      <c r="ER2203" s="0"/>
      <c r="ES2203" s="0"/>
      <c r="ET2203" s="0"/>
      <c r="EU2203" s="0"/>
      <c r="EV2203" s="0"/>
      <c r="EW2203" s="0"/>
      <c r="EX2203" s="0"/>
      <c r="EY2203" s="0"/>
      <c r="EZ2203" s="0"/>
      <c r="FA2203" s="0"/>
      <c r="FB2203" s="0"/>
      <c r="FC2203" s="0"/>
      <c r="FD2203" s="0"/>
      <c r="FE2203" s="0"/>
      <c r="FF2203" s="0"/>
      <c r="FG2203" s="0"/>
      <c r="FH2203" s="0"/>
      <c r="FI2203" s="0"/>
      <c r="FJ2203" s="0"/>
      <c r="FK2203" s="0"/>
      <c r="FL2203" s="0"/>
      <c r="FM2203" s="0"/>
      <c r="FN2203" s="0"/>
      <c r="FO2203" s="0"/>
      <c r="FP2203" s="0"/>
      <c r="FQ2203" s="0"/>
      <c r="FR2203" s="0"/>
      <c r="FS2203" s="0"/>
      <c r="FT2203" s="0"/>
      <c r="FU2203" s="0"/>
      <c r="FV2203" s="0"/>
      <c r="FW2203" s="0"/>
      <c r="FX2203" s="0"/>
      <c r="FY2203" s="0"/>
      <c r="FZ2203" s="0"/>
      <c r="GA2203" s="0"/>
      <c r="GB2203" s="0"/>
      <c r="GC2203" s="0"/>
      <c r="GD2203" s="0"/>
      <c r="GE2203" s="0"/>
      <c r="GF2203" s="0"/>
      <c r="GG2203" s="0"/>
      <c r="GH2203" s="0"/>
      <c r="GI2203" s="0"/>
      <c r="GJ2203" s="0"/>
      <c r="GK2203" s="0"/>
      <c r="GL2203" s="0"/>
      <c r="GM2203" s="0"/>
      <c r="GN2203" s="0"/>
      <c r="GO2203" s="0"/>
      <c r="GP2203" s="0"/>
      <c r="GQ2203" s="0"/>
      <c r="GR2203" s="0"/>
      <c r="GS2203" s="0"/>
      <c r="GT2203" s="0"/>
      <c r="GU2203" s="0"/>
      <c r="GV2203" s="0"/>
      <c r="GW2203" s="0"/>
      <c r="GX2203" s="0"/>
      <c r="GY2203" s="0"/>
      <c r="GZ2203" s="0"/>
      <c r="HA2203" s="0"/>
      <c r="HB2203" s="0"/>
      <c r="HC2203" s="0"/>
      <c r="HD2203" s="0"/>
      <c r="HE2203" s="0"/>
      <c r="HF2203" s="0"/>
      <c r="HG2203" s="0"/>
      <c r="HH2203" s="0"/>
      <c r="HI2203" s="0"/>
      <c r="HJ2203" s="0"/>
      <c r="HK2203" s="0"/>
      <c r="HL2203" s="0"/>
      <c r="HM2203" s="0"/>
      <c r="HN2203" s="0"/>
      <c r="HO2203" s="0"/>
      <c r="HP2203" s="0"/>
      <c r="HQ2203" s="0"/>
      <c r="HR2203" s="0"/>
      <c r="HS2203" s="0"/>
      <c r="HT2203" s="0"/>
      <c r="HU2203" s="0"/>
      <c r="HV2203" s="0"/>
      <c r="HW2203" s="0"/>
      <c r="HX2203" s="0"/>
      <c r="HY2203" s="0"/>
      <c r="HZ2203" s="0"/>
      <c r="IA2203" s="0"/>
      <c r="IB2203" s="0"/>
      <c r="IC2203" s="0"/>
      <c r="ID2203" s="0"/>
      <c r="IE2203" s="0"/>
      <c r="IF2203" s="0"/>
      <c r="IG2203" s="0"/>
      <c r="IH2203" s="0"/>
      <c r="II2203" s="0"/>
      <c r="IJ2203" s="0"/>
      <c r="IK2203" s="0"/>
      <c r="IL2203" s="0"/>
      <c r="IM2203" s="0"/>
      <c r="IN2203" s="0"/>
      <c r="IO2203" s="0"/>
      <c r="IP2203" s="0"/>
      <c r="IQ2203" s="0"/>
      <c r="IR2203" s="0"/>
      <c r="IS2203" s="0"/>
      <c r="IT2203" s="0"/>
      <c r="IU2203" s="0"/>
      <c r="IV2203" s="0"/>
      <c r="IW2203" s="0"/>
      <c r="IX2203" s="0"/>
      <c r="IY2203" s="0"/>
      <c r="IZ2203" s="0"/>
      <c r="JA2203" s="0"/>
      <c r="JB2203" s="0"/>
      <c r="JC2203" s="0"/>
      <c r="JD2203" s="0"/>
      <c r="JE2203" s="0"/>
      <c r="JF2203" s="0"/>
      <c r="JG2203" s="0"/>
      <c r="JH2203" s="0"/>
      <c r="JI2203" s="0"/>
      <c r="JJ2203" s="0"/>
      <c r="JK2203" s="0"/>
      <c r="JL2203" s="0"/>
      <c r="JM2203" s="0"/>
      <c r="JN2203" s="0"/>
      <c r="JO2203" s="0"/>
      <c r="JP2203" s="0"/>
      <c r="JQ2203" s="0"/>
      <c r="JR2203" s="0"/>
      <c r="JS2203" s="0"/>
      <c r="JT2203" s="0"/>
      <c r="JU2203" s="0"/>
      <c r="JV2203" s="0"/>
      <c r="JW2203" s="0"/>
      <c r="JX2203" s="0"/>
      <c r="JY2203" s="0"/>
      <c r="JZ2203" s="0"/>
      <c r="KA2203" s="0"/>
      <c r="KB2203" s="0"/>
      <c r="KC2203" s="0"/>
      <c r="KD2203" s="0"/>
      <c r="KE2203" s="0"/>
      <c r="KF2203" s="0"/>
      <c r="KG2203" s="0"/>
      <c r="KH2203" s="0"/>
      <c r="KI2203" s="0"/>
      <c r="KJ2203" s="0"/>
      <c r="KK2203" s="0"/>
      <c r="KL2203" s="0"/>
      <c r="KM2203" s="0"/>
      <c r="KN2203" s="0"/>
      <c r="KO2203" s="0"/>
      <c r="KP2203" s="0"/>
      <c r="KQ2203" s="0"/>
      <c r="KR2203" s="0"/>
      <c r="KS2203" s="0"/>
      <c r="KT2203" s="0"/>
      <c r="KU2203" s="0"/>
      <c r="KV2203" s="0"/>
      <c r="KW2203" s="0"/>
      <c r="KX2203" s="0"/>
      <c r="KY2203" s="0"/>
      <c r="KZ2203" s="0"/>
      <c r="LA2203" s="0"/>
      <c r="LB2203" s="0"/>
      <c r="LC2203" s="0"/>
      <c r="LD2203" s="0"/>
      <c r="LE2203" s="0"/>
      <c r="LF2203" s="0"/>
      <c r="LG2203" s="0"/>
      <c r="LH2203" s="0"/>
      <c r="LI2203" s="0"/>
      <c r="LJ2203" s="0"/>
      <c r="LK2203" s="0"/>
      <c r="LL2203" s="0"/>
      <c r="LM2203" s="0"/>
      <c r="LN2203" s="0"/>
      <c r="LO2203" s="0"/>
      <c r="LP2203" s="0"/>
      <c r="LQ2203" s="0"/>
      <c r="LR2203" s="0"/>
      <c r="LS2203" s="0"/>
      <c r="LT2203" s="0"/>
      <c r="LU2203" s="0"/>
      <c r="LV2203" s="0"/>
      <c r="LW2203" s="0"/>
      <c r="LX2203" s="0"/>
      <c r="LY2203" s="0"/>
      <c r="LZ2203" s="0"/>
      <c r="MA2203" s="0"/>
      <c r="MB2203" s="0"/>
      <c r="MC2203" s="0"/>
      <c r="MD2203" s="0"/>
      <c r="ME2203" s="0"/>
      <c r="MF2203" s="0"/>
      <c r="MG2203" s="0"/>
      <c r="MH2203" s="0"/>
      <c r="MI2203" s="0"/>
      <c r="MJ2203" s="0"/>
      <c r="MK2203" s="0"/>
      <c r="ML2203" s="0"/>
      <c r="MM2203" s="0"/>
      <c r="MN2203" s="0"/>
      <c r="MO2203" s="0"/>
      <c r="MP2203" s="0"/>
      <c r="MQ2203" s="0"/>
      <c r="MR2203" s="0"/>
      <c r="MS2203" s="0"/>
      <c r="MT2203" s="0"/>
      <c r="MU2203" s="0"/>
      <c r="MV2203" s="0"/>
      <c r="MW2203" s="0"/>
      <c r="MX2203" s="0"/>
      <c r="MY2203" s="0"/>
      <c r="MZ2203" s="0"/>
      <c r="NA2203" s="0"/>
      <c r="NB2203" s="0"/>
      <c r="NC2203" s="0"/>
      <c r="ND2203" s="0"/>
      <c r="NE2203" s="0"/>
      <c r="NF2203" s="0"/>
      <c r="NG2203" s="0"/>
      <c r="NH2203" s="0"/>
      <c r="NI2203" s="0"/>
      <c r="NJ2203" s="0"/>
      <c r="NK2203" s="0"/>
      <c r="NL2203" s="0"/>
      <c r="NM2203" s="0"/>
      <c r="NN2203" s="0"/>
      <c r="NO2203" s="0"/>
      <c r="NP2203" s="0"/>
      <c r="NQ2203" s="0"/>
      <c r="NR2203" s="0"/>
      <c r="NS2203" s="0"/>
      <c r="NT2203" s="0"/>
      <c r="NU2203" s="0"/>
      <c r="NV2203" s="0"/>
      <c r="NW2203" s="0"/>
      <c r="NX2203" s="0"/>
      <c r="NY2203" s="0"/>
      <c r="NZ2203" s="0"/>
      <c r="OA2203" s="0"/>
      <c r="OB2203" s="0"/>
      <c r="OC2203" s="0"/>
      <c r="OD2203" s="0"/>
      <c r="OE2203" s="0"/>
      <c r="OF2203" s="0"/>
      <c r="OG2203" s="0"/>
      <c r="OH2203" s="0"/>
      <c r="OI2203" s="0"/>
      <c r="OJ2203" s="0"/>
      <c r="OK2203" s="0"/>
      <c r="OL2203" s="0"/>
      <c r="OM2203" s="0"/>
      <c r="ON2203" s="0"/>
      <c r="OO2203" s="0"/>
      <c r="OP2203" s="0"/>
      <c r="OQ2203" s="0"/>
      <c r="OR2203" s="0"/>
      <c r="OS2203" s="0"/>
      <c r="OT2203" s="0"/>
      <c r="OU2203" s="0"/>
      <c r="OV2203" s="0"/>
      <c r="OW2203" s="0"/>
      <c r="OX2203" s="0"/>
      <c r="OY2203" s="0"/>
      <c r="OZ2203" s="0"/>
      <c r="PA2203" s="0"/>
      <c r="PB2203" s="0"/>
      <c r="PC2203" s="0"/>
      <c r="PD2203" s="0"/>
      <c r="PE2203" s="0"/>
      <c r="PF2203" s="0"/>
      <c r="PG2203" s="0"/>
      <c r="PH2203" s="0"/>
      <c r="PI2203" s="0"/>
      <c r="PJ2203" s="0"/>
      <c r="PK2203" s="0"/>
      <c r="PL2203" s="0"/>
      <c r="PM2203" s="0"/>
      <c r="PN2203" s="0"/>
      <c r="PO2203" s="0"/>
      <c r="PP2203" s="0"/>
      <c r="PQ2203" s="0"/>
      <c r="PR2203" s="0"/>
      <c r="PS2203" s="0"/>
      <c r="PT2203" s="0"/>
      <c r="PU2203" s="0"/>
      <c r="PV2203" s="0"/>
      <c r="PW2203" s="0"/>
      <c r="PX2203" s="0"/>
      <c r="PY2203" s="0"/>
      <c r="PZ2203" s="0"/>
      <c r="QA2203" s="0"/>
      <c r="QB2203" s="0"/>
      <c r="QC2203" s="0"/>
      <c r="QD2203" s="0"/>
      <c r="QE2203" s="0"/>
      <c r="QF2203" s="0"/>
      <c r="QG2203" s="0"/>
      <c r="QH2203" s="0"/>
      <c r="QI2203" s="0"/>
      <c r="QJ2203" s="0"/>
      <c r="QK2203" s="0"/>
      <c r="QL2203" s="0"/>
      <c r="QM2203" s="0"/>
      <c r="QN2203" s="0"/>
      <c r="QO2203" s="0"/>
      <c r="QP2203" s="0"/>
      <c r="QQ2203" s="0"/>
      <c r="QR2203" s="0"/>
      <c r="QS2203" s="0"/>
      <c r="QT2203" s="0"/>
      <c r="QU2203" s="0"/>
      <c r="QV2203" s="0"/>
      <c r="QW2203" s="0"/>
      <c r="QX2203" s="0"/>
      <c r="QY2203" s="0"/>
      <c r="QZ2203" s="0"/>
      <c r="RA2203" s="0"/>
      <c r="RB2203" s="0"/>
      <c r="RC2203" s="0"/>
      <c r="RD2203" s="0"/>
      <c r="RE2203" s="0"/>
      <c r="RF2203" s="0"/>
      <c r="RG2203" s="0"/>
      <c r="RH2203" s="0"/>
      <c r="RI2203" s="0"/>
      <c r="RJ2203" s="0"/>
      <c r="RK2203" s="0"/>
      <c r="RL2203" s="0"/>
      <c r="RM2203" s="0"/>
      <c r="RN2203" s="0"/>
      <c r="RO2203" s="0"/>
      <c r="RP2203" s="0"/>
      <c r="RQ2203" s="0"/>
      <c r="RR2203" s="0"/>
      <c r="RS2203" s="0"/>
      <c r="RT2203" s="0"/>
      <c r="RU2203" s="0"/>
      <c r="RV2203" s="0"/>
      <c r="RW2203" s="0"/>
      <c r="RX2203" s="0"/>
      <c r="RY2203" s="0"/>
      <c r="RZ2203" s="0"/>
      <c r="SA2203" s="0"/>
      <c r="SB2203" s="0"/>
      <c r="SC2203" s="0"/>
      <c r="SD2203" s="0"/>
      <c r="SE2203" s="0"/>
      <c r="SF2203" s="0"/>
      <c r="SG2203" s="0"/>
      <c r="SH2203" s="0"/>
      <c r="SI2203" s="0"/>
      <c r="SJ2203" s="0"/>
      <c r="SK2203" s="0"/>
      <c r="SL2203" s="0"/>
      <c r="SM2203" s="0"/>
      <c r="SN2203" s="0"/>
      <c r="SO2203" s="0"/>
      <c r="SP2203" s="0"/>
      <c r="SQ2203" s="0"/>
      <c r="SR2203" s="0"/>
      <c r="SS2203" s="0"/>
      <c r="ST2203" s="0"/>
      <c r="SU2203" s="0"/>
      <c r="SV2203" s="0"/>
      <c r="SW2203" s="0"/>
      <c r="SX2203" s="0"/>
      <c r="SY2203" s="0"/>
      <c r="SZ2203" s="0"/>
      <c r="TA2203" s="0"/>
      <c r="TB2203" s="0"/>
      <c r="TC2203" s="0"/>
      <c r="TD2203" s="0"/>
      <c r="TE2203" s="0"/>
      <c r="TF2203" s="0"/>
      <c r="TG2203" s="0"/>
      <c r="TH2203" s="0"/>
      <c r="TI2203" s="0"/>
      <c r="TJ2203" s="0"/>
      <c r="TK2203" s="0"/>
      <c r="TL2203" s="0"/>
      <c r="TM2203" s="0"/>
      <c r="TN2203" s="0"/>
      <c r="TO2203" s="0"/>
      <c r="TP2203" s="0"/>
      <c r="TQ2203" s="0"/>
      <c r="TR2203" s="0"/>
      <c r="TS2203" s="0"/>
      <c r="TT2203" s="0"/>
      <c r="TU2203" s="0"/>
      <c r="TV2203" s="0"/>
      <c r="TW2203" s="0"/>
      <c r="TX2203" s="0"/>
      <c r="TY2203" s="0"/>
      <c r="TZ2203" s="0"/>
      <c r="UA2203" s="0"/>
      <c r="UB2203" s="0"/>
      <c r="UC2203" s="0"/>
      <c r="UD2203" s="0"/>
      <c r="UE2203" s="0"/>
      <c r="UF2203" s="0"/>
      <c r="UG2203" s="0"/>
      <c r="UH2203" s="0"/>
      <c r="UI2203" s="0"/>
      <c r="UJ2203" s="0"/>
      <c r="UK2203" s="0"/>
      <c r="UL2203" s="0"/>
      <c r="UM2203" s="0"/>
      <c r="UN2203" s="0"/>
      <c r="UO2203" s="0"/>
      <c r="UP2203" s="0"/>
      <c r="UQ2203" s="0"/>
      <c r="UR2203" s="0"/>
      <c r="US2203" s="0"/>
      <c r="UT2203" s="0"/>
      <c r="UU2203" s="0"/>
      <c r="UV2203" s="0"/>
      <c r="UW2203" s="0"/>
      <c r="UX2203" s="0"/>
      <c r="UY2203" s="0"/>
      <c r="UZ2203" s="0"/>
      <c r="VA2203" s="0"/>
      <c r="VB2203" s="0"/>
      <c r="VC2203" s="0"/>
      <c r="VD2203" s="0"/>
      <c r="VE2203" s="0"/>
      <c r="VF2203" s="0"/>
      <c r="VG2203" s="0"/>
      <c r="VH2203" s="0"/>
      <c r="VI2203" s="0"/>
      <c r="VJ2203" s="0"/>
      <c r="VK2203" s="0"/>
      <c r="VL2203" s="0"/>
      <c r="VM2203" s="0"/>
      <c r="VN2203" s="0"/>
      <c r="VO2203" s="0"/>
      <c r="VP2203" s="0"/>
      <c r="VQ2203" s="0"/>
      <c r="VR2203" s="0"/>
      <c r="VS2203" s="0"/>
      <c r="VT2203" s="0"/>
      <c r="VU2203" s="0"/>
      <c r="VV2203" s="0"/>
      <c r="VW2203" s="0"/>
      <c r="VX2203" s="0"/>
      <c r="VY2203" s="0"/>
      <c r="VZ2203" s="0"/>
      <c r="WA2203" s="0"/>
      <c r="WB2203" s="0"/>
      <c r="WC2203" s="0"/>
      <c r="WD2203" s="0"/>
      <c r="WE2203" s="0"/>
      <c r="WF2203" s="0"/>
      <c r="WG2203" s="0"/>
      <c r="WH2203" s="0"/>
      <c r="WI2203" s="0"/>
      <c r="WJ2203" s="0"/>
      <c r="WK2203" s="0"/>
      <c r="WL2203" s="0"/>
      <c r="WM2203" s="0"/>
      <c r="WN2203" s="0"/>
      <c r="WO2203" s="0"/>
      <c r="WP2203" s="0"/>
      <c r="WQ2203" s="0"/>
      <c r="WR2203" s="0"/>
      <c r="WS2203" s="0"/>
      <c r="WT2203" s="0"/>
      <c r="WU2203" s="0"/>
      <c r="WV2203" s="0"/>
      <c r="WW2203" s="0"/>
      <c r="WX2203" s="0"/>
      <c r="WY2203" s="0"/>
      <c r="WZ2203" s="0"/>
      <c r="XA2203" s="0"/>
      <c r="XB2203" s="0"/>
      <c r="XC2203" s="0"/>
      <c r="XD2203" s="0"/>
      <c r="XE2203" s="0"/>
      <c r="XF2203" s="0"/>
      <c r="XG2203" s="0"/>
      <c r="XH2203" s="0"/>
      <c r="XI2203" s="0"/>
      <c r="XJ2203" s="0"/>
      <c r="XK2203" s="0"/>
      <c r="XL2203" s="0"/>
      <c r="XM2203" s="0"/>
      <c r="XN2203" s="0"/>
      <c r="XO2203" s="0"/>
      <c r="XP2203" s="0"/>
      <c r="XQ2203" s="0"/>
      <c r="XR2203" s="0"/>
      <c r="XS2203" s="0"/>
      <c r="XT2203" s="0"/>
      <c r="XU2203" s="0"/>
      <c r="XV2203" s="0"/>
      <c r="XW2203" s="0"/>
      <c r="XX2203" s="0"/>
      <c r="XY2203" s="0"/>
      <c r="XZ2203" s="0"/>
      <c r="YA2203" s="0"/>
      <c r="YB2203" s="0"/>
      <c r="YC2203" s="0"/>
      <c r="YD2203" s="0"/>
      <c r="YE2203" s="0"/>
      <c r="YF2203" s="0"/>
      <c r="YG2203" s="0"/>
      <c r="YH2203" s="0"/>
      <c r="YI2203" s="0"/>
      <c r="YJ2203" s="0"/>
      <c r="YK2203" s="0"/>
      <c r="YL2203" s="0"/>
      <c r="YM2203" s="0"/>
      <c r="YN2203" s="0"/>
      <c r="YO2203" s="0"/>
      <c r="YP2203" s="0"/>
      <c r="YQ2203" s="0"/>
      <c r="YR2203" s="0"/>
      <c r="YS2203" s="0"/>
      <c r="YT2203" s="0"/>
      <c r="YU2203" s="0"/>
      <c r="YV2203" s="0"/>
      <c r="YW2203" s="0"/>
      <c r="YX2203" s="0"/>
      <c r="YY2203" s="0"/>
      <c r="YZ2203" s="0"/>
      <c r="ZA2203" s="0"/>
      <c r="ZB2203" s="0"/>
      <c r="ZC2203" s="0"/>
      <c r="ZD2203" s="0"/>
      <c r="ZE2203" s="0"/>
      <c r="ZF2203" s="0"/>
      <c r="ZG2203" s="0"/>
      <c r="ZH2203" s="0"/>
      <c r="ZI2203" s="0"/>
      <c r="ZJ2203" s="0"/>
      <c r="ZK2203" s="0"/>
      <c r="ZL2203" s="0"/>
      <c r="ZM2203" s="0"/>
      <c r="ZN2203" s="0"/>
      <c r="ZO2203" s="0"/>
      <c r="ZP2203" s="0"/>
      <c r="ZQ2203" s="0"/>
      <c r="ZR2203" s="0"/>
      <c r="ZS2203" s="0"/>
      <c r="ZT2203" s="0"/>
      <c r="ZU2203" s="0"/>
      <c r="ZV2203" s="0"/>
      <c r="ZW2203" s="0"/>
      <c r="ZX2203" s="0"/>
      <c r="ZY2203" s="0"/>
      <c r="ZZ2203" s="0"/>
      <c r="AAA2203" s="0"/>
      <c r="AAB2203" s="0"/>
      <c r="AAC2203" s="0"/>
      <c r="AAD2203" s="0"/>
      <c r="AAE2203" s="0"/>
      <c r="AAF2203" s="0"/>
      <c r="AAG2203" s="0"/>
      <c r="AAH2203" s="0"/>
      <c r="AAI2203" s="0"/>
      <c r="AAJ2203" s="0"/>
      <c r="AAK2203" s="0"/>
      <c r="AAL2203" s="0"/>
      <c r="AAM2203" s="0"/>
      <c r="AAN2203" s="0"/>
      <c r="AAO2203" s="0"/>
      <c r="AAP2203" s="0"/>
      <c r="AAQ2203" s="0"/>
      <c r="AAR2203" s="0"/>
      <c r="AAS2203" s="0"/>
      <c r="AAT2203" s="0"/>
      <c r="AAU2203" s="0"/>
      <c r="AAV2203" s="0"/>
      <c r="AAW2203" s="0"/>
      <c r="AAX2203" s="0"/>
      <c r="AAY2203" s="0"/>
      <c r="AAZ2203" s="0"/>
      <c r="ABA2203" s="0"/>
      <c r="ABB2203" s="0"/>
      <c r="ABC2203" s="0"/>
      <c r="ABD2203" s="0"/>
      <c r="ABE2203" s="0"/>
      <c r="ABF2203" s="0"/>
      <c r="ABG2203" s="0"/>
      <c r="ABH2203" s="0"/>
      <c r="ABI2203" s="0"/>
      <c r="ABJ2203" s="0"/>
      <c r="ABK2203" s="0"/>
      <c r="ABL2203" s="0"/>
      <c r="ABM2203" s="0"/>
      <c r="ABN2203" s="0"/>
      <c r="ABO2203" s="0"/>
      <c r="ABP2203" s="0"/>
      <c r="ABQ2203" s="0"/>
      <c r="ABR2203" s="0"/>
      <c r="ABS2203" s="0"/>
      <c r="ABT2203" s="0"/>
      <c r="ABU2203" s="0"/>
      <c r="ABV2203" s="0"/>
      <c r="ABW2203" s="0"/>
      <c r="ABX2203" s="0"/>
      <c r="ABY2203" s="0"/>
      <c r="ABZ2203" s="0"/>
      <c r="ACA2203" s="0"/>
      <c r="ACB2203" s="0"/>
      <c r="ACC2203" s="0"/>
      <c r="ACD2203" s="0"/>
      <c r="ACE2203" s="0"/>
      <c r="ACF2203" s="0"/>
      <c r="ACG2203" s="0"/>
      <c r="ACH2203" s="0"/>
      <c r="ACI2203" s="0"/>
      <c r="ACJ2203" s="0"/>
      <c r="ACK2203" s="0"/>
      <c r="ACL2203" s="0"/>
      <c r="ACM2203" s="0"/>
      <c r="ACN2203" s="0"/>
      <c r="ACO2203" s="0"/>
      <c r="ACP2203" s="0"/>
      <c r="ACQ2203" s="0"/>
      <c r="ACR2203" s="0"/>
      <c r="ACS2203" s="0"/>
      <c r="ACT2203" s="0"/>
      <c r="ACU2203" s="0"/>
      <c r="ACV2203" s="0"/>
      <c r="ACW2203" s="0"/>
      <c r="ACX2203" s="0"/>
      <c r="ACY2203" s="0"/>
      <c r="ACZ2203" s="0"/>
      <c r="ADA2203" s="0"/>
      <c r="ADB2203" s="0"/>
      <c r="ADC2203" s="0"/>
      <c r="ADD2203" s="0"/>
      <c r="ADE2203" s="0"/>
      <c r="ADF2203" s="0"/>
      <c r="ADG2203" s="0"/>
      <c r="ADH2203" s="0"/>
      <c r="ADI2203" s="0"/>
      <c r="ADJ2203" s="0"/>
      <c r="ADK2203" s="0"/>
      <c r="ADL2203" s="0"/>
      <c r="ADM2203" s="0"/>
      <c r="ADN2203" s="0"/>
      <c r="ADO2203" s="0"/>
      <c r="ADP2203" s="0"/>
      <c r="ADQ2203" s="0"/>
      <c r="ADR2203" s="0"/>
      <c r="ADS2203" s="0"/>
      <c r="ADT2203" s="0"/>
      <c r="ADU2203" s="0"/>
      <c r="ADV2203" s="0"/>
      <c r="ADW2203" s="0"/>
      <c r="ADX2203" s="0"/>
      <c r="ADY2203" s="0"/>
      <c r="ADZ2203" s="0"/>
      <c r="AEA2203" s="0"/>
      <c r="AEB2203" s="0"/>
      <c r="AEC2203" s="0"/>
      <c r="AED2203" s="0"/>
      <c r="AEE2203" s="0"/>
      <c r="AEF2203" s="0"/>
      <c r="AEG2203" s="0"/>
      <c r="AEH2203" s="0"/>
      <c r="AEI2203" s="0"/>
      <c r="AEJ2203" s="0"/>
      <c r="AEK2203" s="0"/>
      <c r="AEL2203" s="0"/>
      <c r="AEM2203" s="0"/>
      <c r="AEN2203" s="0"/>
      <c r="AEO2203" s="0"/>
      <c r="AEP2203" s="0"/>
      <c r="AEQ2203" s="0"/>
      <c r="AER2203" s="0"/>
      <c r="AES2203" s="0"/>
      <c r="AET2203" s="0"/>
      <c r="AEU2203" s="0"/>
      <c r="AEV2203" s="0"/>
      <c r="AEW2203" s="0"/>
      <c r="AEX2203" s="0"/>
      <c r="AEY2203" s="0"/>
      <c r="AEZ2203" s="0"/>
      <c r="AFA2203" s="0"/>
      <c r="AFB2203" s="0"/>
      <c r="AFC2203" s="0"/>
      <c r="AFD2203" s="0"/>
      <c r="AFE2203" s="0"/>
      <c r="AFF2203" s="0"/>
      <c r="AFG2203" s="0"/>
      <c r="AFH2203" s="0"/>
      <c r="AFI2203" s="0"/>
      <c r="AFJ2203" s="0"/>
      <c r="AFK2203" s="0"/>
      <c r="AFL2203" s="0"/>
      <c r="AFM2203" s="0"/>
      <c r="AFN2203" s="0"/>
      <c r="AFO2203" s="0"/>
      <c r="AFP2203" s="0"/>
      <c r="AFQ2203" s="0"/>
      <c r="AFR2203" s="0"/>
      <c r="AFS2203" s="0"/>
      <c r="AFT2203" s="0"/>
      <c r="AFU2203" s="0"/>
      <c r="AFV2203" s="0"/>
      <c r="AFW2203" s="0"/>
      <c r="AFX2203" s="0"/>
      <c r="AFY2203" s="0"/>
      <c r="AFZ2203" s="0"/>
      <c r="AGA2203" s="0"/>
      <c r="AGB2203" s="0"/>
      <c r="AGC2203" s="0"/>
      <c r="AGD2203" s="0"/>
      <c r="AGE2203" s="0"/>
      <c r="AGF2203" s="0"/>
      <c r="AGG2203" s="0"/>
      <c r="AGH2203" s="0"/>
      <c r="AGI2203" s="0"/>
      <c r="AGJ2203" s="0"/>
      <c r="AGK2203" s="0"/>
      <c r="AGL2203" s="0"/>
      <c r="AGM2203" s="0"/>
      <c r="AGN2203" s="0"/>
      <c r="AGO2203" s="0"/>
      <c r="AGP2203" s="0"/>
      <c r="AGQ2203" s="0"/>
      <c r="AGR2203" s="0"/>
      <c r="AGS2203" s="0"/>
      <c r="AGT2203" s="0"/>
      <c r="AGU2203" s="0"/>
      <c r="AGV2203" s="0"/>
      <c r="AGW2203" s="0"/>
      <c r="AGX2203" s="0"/>
      <c r="AGY2203" s="0"/>
      <c r="AGZ2203" s="0"/>
      <c r="AHA2203" s="0"/>
      <c r="AHB2203" s="0"/>
      <c r="AHC2203" s="0"/>
      <c r="AHD2203" s="0"/>
      <c r="AHE2203" s="0"/>
      <c r="AHF2203" s="0"/>
      <c r="AHG2203" s="0"/>
      <c r="AHH2203" s="0"/>
      <c r="AHI2203" s="0"/>
      <c r="AHJ2203" s="0"/>
      <c r="AHK2203" s="0"/>
      <c r="AHL2203" s="0"/>
      <c r="AHM2203" s="0"/>
      <c r="AHN2203" s="0"/>
      <c r="AHO2203" s="0"/>
      <c r="AHP2203" s="0"/>
      <c r="AHQ2203" s="0"/>
      <c r="AHR2203" s="0"/>
      <c r="AHS2203" s="0"/>
      <c r="AHT2203" s="0"/>
      <c r="AHU2203" s="0"/>
      <c r="AHV2203" s="0"/>
      <c r="AHW2203" s="0"/>
      <c r="AHX2203" s="0"/>
      <c r="AHY2203" s="0"/>
      <c r="AHZ2203" s="0"/>
      <c r="AIA2203" s="0"/>
      <c r="AIB2203" s="0"/>
      <c r="AIC2203" s="0"/>
      <c r="AID2203" s="0"/>
      <c r="AIE2203" s="0"/>
      <c r="AIF2203" s="0"/>
      <c r="AIG2203" s="0"/>
      <c r="AIH2203" s="0"/>
      <c r="AII2203" s="0"/>
      <c r="AIJ2203" s="0"/>
      <c r="AIK2203" s="0"/>
      <c r="AIL2203" s="0"/>
      <c r="AIM2203" s="0"/>
      <c r="AIN2203" s="0"/>
      <c r="AIO2203" s="0"/>
      <c r="AIP2203" s="0"/>
      <c r="AIQ2203" s="0"/>
      <c r="AIR2203" s="0"/>
      <c r="AIS2203" s="0"/>
      <c r="AIT2203" s="0"/>
      <c r="AIU2203" s="0"/>
      <c r="AIV2203" s="0"/>
      <c r="AIW2203" s="0"/>
      <c r="AIX2203" s="0"/>
      <c r="AIY2203" s="0"/>
      <c r="AIZ2203" s="0"/>
      <c r="AJA2203" s="0"/>
      <c r="AJB2203" s="0"/>
      <c r="AJC2203" s="0"/>
      <c r="AJD2203" s="0"/>
      <c r="AJE2203" s="0"/>
      <c r="AJF2203" s="0"/>
      <c r="AJG2203" s="0"/>
      <c r="AJH2203" s="0"/>
      <c r="AJI2203" s="0"/>
      <c r="AJJ2203" s="0"/>
      <c r="AJK2203" s="0"/>
      <c r="AJL2203" s="0"/>
      <c r="AJM2203" s="0"/>
      <c r="AJN2203" s="0"/>
      <c r="AJO2203" s="0"/>
      <c r="AJP2203" s="0"/>
      <c r="AJQ2203" s="0"/>
      <c r="AJR2203" s="0"/>
      <c r="AJS2203" s="0"/>
      <c r="AJT2203" s="0"/>
      <c r="AJU2203" s="0"/>
      <c r="AJV2203" s="0"/>
      <c r="AJW2203" s="0"/>
      <c r="AJX2203" s="0"/>
      <c r="AJY2203" s="0"/>
      <c r="AJZ2203" s="0"/>
      <c r="AKA2203" s="0"/>
      <c r="AKB2203" s="0"/>
      <c r="AKC2203" s="0"/>
      <c r="AKD2203" s="0"/>
      <c r="AKE2203" s="0"/>
      <c r="AKF2203" s="0"/>
      <c r="AKG2203" s="0"/>
      <c r="AKH2203" s="0"/>
      <c r="AKI2203" s="0"/>
      <c r="AKJ2203" s="0"/>
      <c r="AKK2203" s="0"/>
      <c r="AKL2203" s="0"/>
      <c r="AKM2203" s="0"/>
      <c r="AKN2203" s="0"/>
      <c r="AKO2203" s="0"/>
      <c r="AKP2203" s="0"/>
      <c r="AKQ2203" s="0"/>
      <c r="AKR2203" s="0"/>
      <c r="AKS2203" s="0"/>
      <c r="AKT2203" s="0"/>
      <c r="AKU2203" s="0"/>
      <c r="AKV2203" s="0"/>
      <c r="AKW2203" s="0"/>
      <c r="AKX2203" s="0"/>
      <c r="AKY2203" s="0"/>
      <c r="AKZ2203" s="0"/>
      <c r="ALA2203" s="0"/>
      <c r="ALB2203" s="0"/>
      <c r="ALC2203" s="0"/>
      <c r="ALD2203" s="0"/>
      <c r="ALE2203" s="0"/>
      <c r="ALF2203" s="0"/>
      <c r="ALG2203" s="0"/>
      <c r="ALH2203" s="0"/>
      <c r="ALI2203" s="0"/>
      <c r="ALJ2203" s="0"/>
      <c r="ALK2203" s="0"/>
      <c r="ALL2203" s="0"/>
      <c r="ALM2203" s="0"/>
      <c r="ALN2203" s="0"/>
      <c r="ALO2203" s="0"/>
      <c r="ALP2203" s="0"/>
      <c r="ALQ2203" s="0"/>
      <c r="ALR2203" s="0"/>
      <c r="ALS2203" s="0"/>
      <c r="ALT2203" s="0"/>
      <c r="ALU2203" s="0"/>
      <c r="ALV2203" s="0"/>
      <c r="ALW2203" s="0"/>
      <c r="ALX2203" s="0"/>
      <c r="ALY2203" s="0"/>
      <c r="ALZ2203" s="0"/>
      <c r="AMA2203" s="0"/>
      <c r="AMB2203" s="0"/>
      <c r="AMC2203" s="0"/>
      <c r="AMD2203" s="0"/>
      <c r="AME2203" s="0"/>
      <c r="AMF2203" s="0"/>
      <c r="AMG2203" s="0"/>
      <c r="AMH2203" s="0"/>
      <c r="AMI2203" s="0"/>
      <c r="AMJ2203" s="0"/>
    </row>
    <row r="2204" customFormat="false" ht="13.8" hidden="false" customHeight="false" outlineLevel="0" collapsed="false">
      <c r="A2204" s="38" t="s">
        <v>52</v>
      </c>
      <c r="B2204" s="39" t="s">
        <v>5090</v>
      </c>
      <c r="C2204" s="40" t="s">
        <v>2537</v>
      </c>
      <c r="D2204" s="40"/>
      <c r="E2204" s="40" t="s">
        <v>5091</v>
      </c>
      <c r="F2204" s="38" t="n">
        <v>2015</v>
      </c>
      <c r="G2204" s="31" t="s">
        <v>5092</v>
      </c>
      <c r="H2204" s="13"/>
      <c r="I2204" s="13"/>
      <c r="J2204" s="13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  <c r="AP2204" s="13"/>
      <c r="AQ2204" s="13"/>
      <c r="AR2204" s="13"/>
      <c r="AS2204" s="13"/>
      <c r="AT2204" s="13"/>
      <c r="AU2204" s="13"/>
      <c r="AV2204" s="0"/>
      <c r="AW2204" s="0"/>
      <c r="AX2204" s="0"/>
      <c r="AY2204" s="0"/>
      <c r="AZ2204" s="0"/>
      <c r="BA2204" s="0"/>
      <c r="BB2204" s="0"/>
      <c r="BC2204" s="0"/>
      <c r="BD2204" s="0"/>
      <c r="BE2204" s="0"/>
      <c r="BF2204" s="0"/>
      <c r="BG2204" s="0"/>
      <c r="BH2204" s="0"/>
      <c r="BI2204" s="0"/>
      <c r="BJ2204" s="0"/>
      <c r="BK2204" s="0"/>
      <c r="BL2204" s="0"/>
      <c r="BM2204" s="0"/>
      <c r="BN2204" s="0"/>
      <c r="BO2204" s="0"/>
      <c r="BP2204" s="0"/>
      <c r="BQ2204" s="0"/>
      <c r="BR2204" s="0"/>
      <c r="BS2204" s="0"/>
      <c r="BT2204" s="0"/>
      <c r="BU2204" s="0"/>
      <c r="BV2204" s="0"/>
      <c r="BW2204" s="0"/>
      <c r="BX2204" s="0"/>
      <c r="BY2204" s="0"/>
      <c r="BZ2204" s="0"/>
      <c r="CA2204" s="0"/>
      <c r="CB2204" s="0"/>
      <c r="CC2204" s="0"/>
      <c r="CD2204" s="0"/>
      <c r="CE2204" s="0"/>
      <c r="CF2204" s="0"/>
      <c r="CG2204" s="0"/>
      <c r="CH2204" s="0"/>
      <c r="CI2204" s="0"/>
      <c r="CJ2204" s="0"/>
      <c r="CK2204" s="0"/>
      <c r="CL2204" s="0"/>
      <c r="CM2204" s="0"/>
      <c r="CN2204" s="0"/>
      <c r="CO2204" s="0"/>
      <c r="CP2204" s="0"/>
      <c r="CQ2204" s="0"/>
      <c r="CR2204" s="0"/>
      <c r="CS2204" s="0"/>
      <c r="CT2204" s="0"/>
      <c r="CU2204" s="0"/>
      <c r="CV2204" s="0"/>
      <c r="CW2204" s="0"/>
      <c r="CX2204" s="0"/>
      <c r="CY2204" s="0"/>
      <c r="CZ2204" s="0"/>
      <c r="DA2204" s="0"/>
      <c r="DB2204" s="0"/>
      <c r="DC2204" s="0"/>
      <c r="DD2204" s="0"/>
      <c r="DE2204" s="0"/>
      <c r="DF2204" s="0"/>
      <c r="DG2204" s="0"/>
      <c r="DH2204" s="0"/>
      <c r="DI2204" s="0"/>
      <c r="DJ2204" s="0"/>
      <c r="DK2204" s="0"/>
      <c r="DL2204" s="0"/>
      <c r="DM2204" s="0"/>
      <c r="DN2204" s="0"/>
      <c r="DO2204" s="0"/>
      <c r="DP2204" s="0"/>
      <c r="DQ2204" s="0"/>
      <c r="DR2204" s="0"/>
      <c r="DS2204" s="0"/>
      <c r="DT2204" s="0"/>
      <c r="DU2204" s="0"/>
      <c r="DV2204" s="0"/>
      <c r="DW2204" s="0"/>
      <c r="DX2204" s="0"/>
      <c r="DY2204" s="0"/>
      <c r="DZ2204" s="0"/>
      <c r="EA2204" s="0"/>
      <c r="EB2204" s="0"/>
      <c r="EC2204" s="0"/>
      <c r="ED2204" s="0"/>
      <c r="EE2204" s="0"/>
      <c r="EF2204" s="0"/>
      <c r="EG2204" s="0"/>
      <c r="EH2204" s="0"/>
      <c r="EI2204" s="0"/>
      <c r="EJ2204" s="0"/>
      <c r="EK2204" s="0"/>
      <c r="EL2204" s="0"/>
      <c r="EM2204" s="0"/>
      <c r="EN2204" s="0"/>
      <c r="EO2204" s="0"/>
      <c r="EP2204" s="0"/>
      <c r="EQ2204" s="0"/>
      <c r="ER2204" s="0"/>
      <c r="ES2204" s="0"/>
      <c r="ET2204" s="0"/>
      <c r="EU2204" s="0"/>
      <c r="EV2204" s="0"/>
      <c r="EW2204" s="0"/>
      <c r="EX2204" s="0"/>
      <c r="EY2204" s="0"/>
      <c r="EZ2204" s="0"/>
      <c r="FA2204" s="0"/>
      <c r="FB2204" s="0"/>
      <c r="FC2204" s="0"/>
      <c r="FD2204" s="0"/>
      <c r="FE2204" s="0"/>
      <c r="FF2204" s="0"/>
      <c r="FG2204" s="0"/>
      <c r="FH2204" s="0"/>
      <c r="FI2204" s="0"/>
      <c r="FJ2204" s="0"/>
      <c r="FK2204" s="0"/>
      <c r="FL2204" s="0"/>
      <c r="FM2204" s="0"/>
      <c r="FN2204" s="0"/>
      <c r="FO2204" s="0"/>
      <c r="FP2204" s="0"/>
      <c r="FQ2204" s="0"/>
      <c r="FR2204" s="0"/>
      <c r="FS2204" s="0"/>
      <c r="FT2204" s="0"/>
      <c r="FU2204" s="0"/>
      <c r="FV2204" s="0"/>
      <c r="FW2204" s="0"/>
      <c r="FX2204" s="0"/>
      <c r="FY2204" s="0"/>
      <c r="FZ2204" s="0"/>
      <c r="GA2204" s="0"/>
      <c r="GB2204" s="0"/>
      <c r="GC2204" s="0"/>
      <c r="GD2204" s="0"/>
      <c r="GE2204" s="0"/>
      <c r="GF2204" s="0"/>
      <c r="GG2204" s="0"/>
      <c r="GH2204" s="0"/>
      <c r="GI2204" s="0"/>
      <c r="GJ2204" s="0"/>
      <c r="GK2204" s="0"/>
      <c r="GL2204" s="0"/>
      <c r="GM2204" s="0"/>
      <c r="GN2204" s="0"/>
      <c r="GO2204" s="0"/>
      <c r="GP2204" s="0"/>
      <c r="GQ2204" s="0"/>
      <c r="GR2204" s="0"/>
      <c r="GS2204" s="0"/>
      <c r="GT2204" s="0"/>
      <c r="GU2204" s="0"/>
      <c r="GV2204" s="0"/>
      <c r="GW2204" s="0"/>
      <c r="GX2204" s="0"/>
      <c r="GY2204" s="0"/>
      <c r="GZ2204" s="0"/>
      <c r="HA2204" s="0"/>
      <c r="HB2204" s="0"/>
      <c r="HC2204" s="0"/>
      <c r="HD2204" s="0"/>
      <c r="HE2204" s="0"/>
      <c r="HF2204" s="0"/>
      <c r="HG2204" s="0"/>
      <c r="HH2204" s="0"/>
      <c r="HI2204" s="0"/>
      <c r="HJ2204" s="0"/>
      <c r="HK2204" s="0"/>
      <c r="HL2204" s="0"/>
      <c r="HM2204" s="0"/>
      <c r="HN2204" s="0"/>
      <c r="HO2204" s="0"/>
      <c r="HP2204" s="0"/>
      <c r="HQ2204" s="0"/>
      <c r="HR2204" s="0"/>
      <c r="HS2204" s="0"/>
      <c r="HT2204" s="0"/>
      <c r="HU2204" s="0"/>
      <c r="HV2204" s="0"/>
      <c r="HW2204" s="0"/>
      <c r="HX2204" s="0"/>
      <c r="HY2204" s="0"/>
      <c r="HZ2204" s="0"/>
      <c r="IA2204" s="0"/>
      <c r="IB2204" s="0"/>
      <c r="IC2204" s="0"/>
      <c r="ID2204" s="0"/>
      <c r="IE2204" s="0"/>
      <c r="IF2204" s="0"/>
      <c r="IG2204" s="0"/>
      <c r="IH2204" s="0"/>
      <c r="II2204" s="0"/>
      <c r="IJ2204" s="0"/>
      <c r="IK2204" s="0"/>
      <c r="IL2204" s="0"/>
      <c r="IM2204" s="0"/>
      <c r="IN2204" s="0"/>
      <c r="IO2204" s="0"/>
      <c r="IP2204" s="0"/>
      <c r="IQ2204" s="0"/>
      <c r="IR2204" s="0"/>
      <c r="IS2204" s="0"/>
      <c r="IT2204" s="0"/>
      <c r="IU2204" s="0"/>
      <c r="IV2204" s="0"/>
      <c r="IW2204" s="0"/>
      <c r="IX2204" s="0"/>
      <c r="IY2204" s="0"/>
      <c r="IZ2204" s="0"/>
      <c r="JA2204" s="0"/>
      <c r="JB2204" s="0"/>
      <c r="JC2204" s="0"/>
      <c r="JD2204" s="0"/>
      <c r="JE2204" s="0"/>
      <c r="JF2204" s="0"/>
      <c r="JG2204" s="0"/>
      <c r="JH2204" s="0"/>
      <c r="JI2204" s="0"/>
      <c r="JJ2204" s="0"/>
      <c r="JK2204" s="0"/>
      <c r="JL2204" s="0"/>
      <c r="JM2204" s="0"/>
      <c r="JN2204" s="0"/>
      <c r="JO2204" s="0"/>
      <c r="JP2204" s="0"/>
      <c r="JQ2204" s="0"/>
      <c r="JR2204" s="0"/>
      <c r="JS2204" s="0"/>
      <c r="JT2204" s="0"/>
      <c r="JU2204" s="0"/>
      <c r="JV2204" s="0"/>
      <c r="JW2204" s="0"/>
      <c r="JX2204" s="0"/>
      <c r="JY2204" s="0"/>
      <c r="JZ2204" s="0"/>
      <c r="KA2204" s="0"/>
      <c r="KB2204" s="0"/>
      <c r="KC2204" s="0"/>
      <c r="KD2204" s="0"/>
      <c r="KE2204" s="0"/>
      <c r="KF2204" s="0"/>
      <c r="KG2204" s="0"/>
      <c r="KH2204" s="0"/>
      <c r="KI2204" s="0"/>
      <c r="KJ2204" s="0"/>
      <c r="KK2204" s="0"/>
      <c r="KL2204" s="0"/>
      <c r="KM2204" s="0"/>
      <c r="KN2204" s="0"/>
      <c r="KO2204" s="0"/>
      <c r="KP2204" s="0"/>
      <c r="KQ2204" s="0"/>
      <c r="KR2204" s="0"/>
      <c r="KS2204" s="0"/>
      <c r="KT2204" s="0"/>
      <c r="KU2204" s="0"/>
      <c r="KV2204" s="0"/>
      <c r="KW2204" s="0"/>
      <c r="KX2204" s="0"/>
      <c r="KY2204" s="0"/>
      <c r="KZ2204" s="0"/>
      <c r="LA2204" s="0"/>
      <c r="LB2204" s="0"/>
      <c r="LC2204" s="0"/>
      <c r="LD2204" s="0"/>
      <c r="LE2204" s="0"/>
      <c r="LF2204" s="0"/>
      <c r="LG2204" s="0"/>
      <c r="LH2204" s="0"/>
      <c r="LI2204" s="0"/>
      <c r="LJ2204" s="0"/>
      <c r="LK2204" s="0"/>
      <c r="LL2204" s="0"/>
      <c r="LM2204" s="0"/>
      <c r="LN2204" s="0"/>
      <c r="LO2204" s="0"/>
      <c r="LP2204" s="0"/>
      <c r="LQ2204" s="0"/>
      <c r="LR2204" s="0"/>
      <c r="LS2204" s="0"/>
      <c r="LT2204" s="0"/>
      <c r="LU2204" s="0"/>
      <c r="LV2204" s="0"/>
      <c r="LW2204" s="0"/>
      <c r="LX2204" s="0"/>
      <c r="LY2204" s="0"/>
      <c r="LZ2204" s="0"/>
      <c r="MA2204" s="0"/>
      <c r="MB2204" s="0"/>
      <c r="MC2204" s="0"/>
      <c r="MD2204" s="0"/>
      <c r="ME2204" s="0"/>
      <c r="MF2204" s="0"/>
      <c r="MG2204" s="0"/>
      <c r="MH2204" s="0"/>
      <c r="MI2204" s="0"/>
      <c r="MJ2204" s="0"/>
      <c r="MK2204" s="0"/>
      <c r="ML2204" s="0"/>
      <c r="MM2204" s="0"/>
      <c r="MN2204" s="0"/>
      <c r="MO2204" s="0"/>
      <c r="MP2204" s="0"/>
      <c r="MQ2204" s="0"/>
      <c r="MR2204" s="0"/>
      <c r="MS2204" s="0"/>
      <c r="MT2204" s="0"/>
      <c r="MU2204" s="0"/>
      <c r="MV2204" s="0"/>
      <c r="MW2204" s="0"/>
      <c r="MX2204" s="0"/>
      <c r="MY2204" s="0"/>
      <c r="MZ2204" s="0"/>
      <c r="NA2204" s="0"/>
      <c r="NB2204" s="0"/>
      <c r="NC2204" s="0"/>
      <c r="ND2204" s="0"/>
      <c r="NE2204" s="0"/>
      <c r="NF2204" s="0"/>
      <c r="NG2204" s="0"/>
      <c r="NH2204" s="0"/>
      <c r="NI2204" s="0"/>
      <c r="NJ2204" s="0"/>
      <c r="NK2204" s="0"/>
      <c r="NL2204" s="0"/>
      <c r="NM2204" s="0"/>
      <c r="NN2204" s="0"/>
      <c r="NO2204" s="0"/>
      <c r="NP2204" s="0"/>
      <c r="NQ2204" s="0"/>
      <c r="NR2204" s="0"/>
      <c r="NS2204" s="0"/>
      <c r="NT2204" s="0"/>
      <c r="NU2204" s="0"/>
      <c r="NV2204" s="0"/>
      <c r="NW2204" s="0"/>
      <c r="NX2204" s="0"/>
      <c r="NY2204" s="0"/>
      <c r="NZ2204" s="0"/>
      <c r="OA2204" s="0"/>
      <c r="OB2204" s="0"/>
      <c r="OC2204" s="0"/>
      <c r="OD2204" s="0"/>
      <c r="OE2204" s="0"/>
      <c r="OF2204" s="0"/>
      <c r="OG2204" s="0"/>
      <c r="OH2204" s="0"/>
      <c r="OI2204" s="0"/>
      <c r="OJ2204" s="0"/>
      <c r="OK2204" s="0"/>
      <c r="OL2204" s="0"/>
      <c r="OM2204" s="0"/>
      <c r="ON2204" s="0"/>
      <c r="OO2204" s="0"/>
      <c r="OP2204" s="0"/>
      <c r="OQ2204" s="0"/>
      <c r="OR2204" s="0"/>
      <c r="OS2204" s="0"/>
      <c r="OT2204" s="0"/>
      <c r="OU2204" s="0"/>
      <c r="OV2204" s="0"/>
      <c r="OW2204" s="0"/>
      <c r="OX2204" s="0"/>
      <c r="OY2204" s="0"/>
      <c r="OZ2204" s="0"/>
      <c r="PA2204" s="0"/>
      <c r="PB2204" s="0"/>
      <c r="PC2204" s="0"/>
      <c r="PD2204" s="0"/>
      <c r="PE2204" s="0"/>
      <c r="PF2204" s="0"/>
      <c r="PG2204" s="0"/>
      <c r="PH2204" s="0"/>
      <c r="PI2204" s="0"/>
      <c r="PJ2204" s="0"/>
      <c r="PK2204" s="0"/>
      <c r="PL2204" s="0"/>
      <c r="PM2204" s="0"/>
      <c r="PN2204" s="0"/>
      <c r="PO2204" s="0"/>
      <c r="PP2204" s="0"/>
      <c r="PQ2204" s="0"/>
      <c r="PR2204" s="0"/>
      <c r="PS2204" s="0"/>
      <c r="PT2204" s="0"/>
      <c r="PU2204" s="0"/>
      <c r="PV2204" s="0"/>
      <c r="PW2204" s="0"/>
      <c r="PX2204" s="0"/>
      <c r="PY2204" s="0"/>
      <c r="PZ2204" s="0"/>
      <c r="QA2204" s="0"/>
      <c r="QB2204" s="0"/>
      <c r="QC2204" s="0"/>
      <c r="QD2204" s="0"/>
      <c r="QE2204" s="0"/>
      <c r="QF2204" s="0"/>
      <c r="QG2204" s="0"/>
      <c r="QH2204" s="0"/>
      <c r="QI2204" s="0"/>
      <c r="QJ2204" s="0"/>
      <c r="QK2204" s="0"/>
      <c r="QL2204" s="0"/>
      <c r="QM2204" s="0"/>
      <c r="QN2204" s="0"/>
      <c r="QO2204" s="0"/>
      <c r="QP2204" s="0"/>
      <c r="QQ2204" s="0"/>
      <c r="QR2204" s="0"/>
      <c r="QS2204" s="0"/>
      <c r="QT2204" s="0"/>
      <c r="QU2204" s="0"/>
      <c r="QV2204" s="0"/>
      <c r="QW2204" s="0"/>
      <c r="QX2204" s="0"/>
      <c r="QY2204" s="0"/>
      <c r="QZ2204" s="0"/>
      <c r="RA2204" s="0"/>
      <c r="RB2204" s="0"/>
      <c r="RC2204" s="0"/>
      <c r="RD2204" s="0"/>
      <c r="RE2204" s="0"/>
      <c r="RF2204" s="0"/>
      <c r="RG2204" s="0"/>
      <c r="RH2204" s="0"/>
      <c r="RI2204" s="0"/>
      <c r="RJ2204" s="0"/>
      <c r="RK2204" s="0"/>
      <c r="RL2204" s="0"/>
      <c r="RM2204" s="0"/>
      <c r="RN2204" s="0"/>
      <c r="RO2204" s="0"/>
      <c r="RP2204" s="0"/>
      <c r="RQ2204" s="0"/>
      <c r="RR2204" s="0"/>
      <c r="RS2204" s="0"/>
      <c r="RT2204" s="0"/>
      <c r="RU2204" s="0"/>
      <c r="RV2204" s="0"/>
      <c r="RW2204" s="0"/>
      <c r="RX2204" s="0"/>
      <c r="RY2204" s="0"/>
      <c r="RZ2204" s="0"/>
      <c r="SA2204" s="0"/>
      <c r="SB2204" s="0"/>
      <c r="SC2204" s="0"/>
      <c r="SD2204" s="0"/>
      <c r="SE2204" s="0"/>
      <c r="SF2204" s="0"/>
      <c r="SG2204" s="0"/>
      <c r="SH2204" s="0"/>
      <c r="SI2204" s="0"/>
      <c r="SJ2204" s="0"/>
      <c r="SK2204" s="0"/>
      <c r="SL2204" s="0"/>
      <c r="SM2204" s="0"/>
      <c r="SN2204" s="0"/>
      <c r="SO2204" s="0"/>
      <c r="SP2204" s="0"/>
      <c r="SQ2204" s="0"/>
      <c r="SR2204" s="0"/>
      <c r="SS2204" s="0"/>
      <c r="ST2204" s="0"/>
      <c r="SU2204" s="0"/>
      <c r="SV2204" s="0"/>
      <c r="SW2204" s="0"/>
      <c r="SX2204" s="0"/>
      <c r="SY2204" s="0"/>
      <c r="SZ2204" s="0"/>
      <c r="TA2204" s="0"/>
      <c r="TB2204" s="0"/>
      <c r="TC2204" s="0"/>
      <c r="TD2204" s="0"/>
      <c r="TE2204" s="0"/>
      <c r="TF2204" s="0"/>
      <c r="TG2204" s="0"/>
      <c r="TH2204" s="0"/>
      <c r="TI2204" s="0"/>
      <c r="TJ2204" s="0"/>
      <c r="TK2204" s="0"/>
      <c r="TL2204" s="0"/>
      <c r="TM2204" s="0"/>
      <c r="TN2204" s="0"/>
      <c r="TO2204" s="0"/>
      <c r="TP2204" s="0"/>
      <c r="TQ2204" s="0"/>
      <c r="TR2204" s="0"/>
      <c r="TS2204" s="0"/>
      <c r="TT2204" s="0"/>
      <c r="TU2204" s="0"/>
      <c r="TV2204" s="0"/>
      <c r="TW2204" s="0"/>
      <c r="TX2204" s="0"/>
      <c r="TY2204" s="0"/>
      <c r="TZ2204" s="0"/>
      <c r="UA2204" s="0"/>
      <c r="UB2204" s="0"/>
      <c r="UC2204" s="0"/>
      <c r="UD2204" s="0"/>
      <c r="UE2204" s="0"/>
      <c r="UF2204" s="0"/>
      <c r="UG2204" s="0"/>
      <c r="UH2204" s="0"/>
      <c r="UI2204" s="0"/>
      <c r="UJ2204" s="0"/>
      <c r="UK2204" s="0"/>
      <c r="UL2204" s="0"/>
      <c r="UM2204" s="0"/>
      <c r="UN2204" s="0"/>
      <c r="UO2204" s="0"/>
      <c r="UP2204" s="0"/>
      <c r="UQ2204" s="0"/>
      <c r="UR2204" s="0"/>
      <c r="US2204" s="0"/>
      <c r="UT2204" s="0"/>
      <c r="UU2204" s="0"/>
      <c r="UV2204" s="0"/>
      <c r="UW2204" s="0"/>
      <c r="UX2204" s="0"/>
      <c r="UY2204" s="0"/>
      <c r="UZ2204" s="0"/>
      <c r="VA2204" s="0"/>
      <c r="VB2204" s="0"/>
      <c r="VC2204" s="0"/>
      <c r="VD2204" s="0"/>
      <c r="VE2204" s="0"/>
      <c r="VF2204" s="0"/>
      <c r="VG2204" s="0"/>
      <c r="VH2204" s="0"/>
      <c r="VI2204" s="0"/>
      <c r="VJ2204" s="0"/>
      <c r="VK2204" s="0"/>
      <c r="VL2204" s="0"/>
      <c r="VM2204" s="0"/>
      <c r="VN2204" s="0"/>
      <c r="VO2204" s="0"/>
      <c r="VP2204" s="0"/>
      <c r="VQ2204" s="0"/>
      <c r="VR2204" s="0"/>
      <c r="VS2204" s="0"/>
      <c r="VT2204" s="0"/>
      <c r="VU2204" s="0"/>
      <c r="VV2204" s="0"/>
      <c r="VW2204" s="0"/>
      <c r="VX2204" s="0"/>
      <c r="VY2204" s="0"/>
      <c r="VZ2204" s="0"/>
      <c r="WA2204" s="0"/>
      <c r="WB2204" s="0"/>
      <c r="WC2204" s="0"/>
      <c r="WD2204" s="0"/>
      <c r="WE2204" s="0"/>
      <c r="WF2204" s="0"/>
      <c r="WG2204" s="0"/>
      <c r="WH2204" s="0"/>
      <c r="WI2204" s="0"/>
      <c r="WJ2204" s="0"/>
      <c r="WK2204" s="0"/>
      <c r="WL2204" s="0"/>
      <c r="WM2204" s="0"/>
      <c r="WN2204" s="0"/>
      <c r="WO2204" s="0"/>
      <c r="WP2204" s="0"/>
      <c r="WQ2204" s="0"/>
      <c r="WR2204" s="0"/>
      <c r="WS2204" s="0"/>
      <c r="WT2204" s="0"/>
      <c r="WU2204" s="0"/>
      <c r="WV2204" s="0"/>
      <c r="WW2204" s="0"/>
      <c r="WX2204" s="0"/>
      <c r="WY2204" s="0"/>
      <c r="WZ2204" s="0"/>
      <c r="XA2204" s="0"/>
      <c r="XB2204" s="0"/>
      <c r="XC2204" s="0"/>
      <c r="XD2204" s="0"/>
      <c r="XE2204" s="0"/>
      <c r="XF2204" s="0"/>
      <c r="XG2204" s="0"/>
      <c r="XH2204" s="0"/>
      <c r="XI2204" s="0"/>
      <c r="XJ2204" s="0"/>
      <c r="XK2204" s="0"/>
      <c r="XL2204" s="0"/>
      <c r="XM2204" s="0"/>
      <c r="XN2204" s="0"/>
      <c r="XO2204" s="0"/>
      <c r="XP2204" s="0"/>
      <c r="XQ2204" s="0"/>
      <c r="XR2204" s="0"/>
      <c r="XS2204" s="0"/>
      <c r="XT2204" s="0"/>
      <c r="XU2204" s="0"/>
      <c r="XV2204" s="0"/>
      <c r="XW2204" s="0"/>
      <c r="XX2204" s="0"/>
      <c r="XY2204" s="0"/>
      <c r="XZ2204" s="0"/>
      <c r="YA2204" s="0"/>
      <c r="YB2204" s="0"/>
      <c r="YC2204" s="0"/>
      <c r="YD2204" s="0"/>
      <c r="YE2204" s="0"/>
      <c r="YF2204" s="0"/>
      <c r="YG2204" s="0"/>
      <c r="YH2204" s="0"/>
      <c r="YI2204" s="0"/>
      <c r="YJ2204" s="0"/>
      <c r="YK2204" s="0"/>
      <c r="YL2204" s="0"/>
      <c r="YM2204" s="0"/>
      <c r="YN2204" s="0"/>
      <c r="YO2204" s="0"/>
      <c r="YP2204" s="0"/>
      <c r="YQ2204" s="0"/>
      <c r="YR2204" s="0"/>
      <c r="YS2204" s="0"/>
      <c r="YT2204" s="0"/>
      <c r="YU2204" s="0"/>
      <c r="YV2204" s="0"/>
      <c r="YW2204" s="0"/>
      <c r="YX2204" s="0"/>
      <c r="YY2204" s="0"/>
      <c r="YZ2204" s="0"/>
      <c r="ZA2204" s="0"/>
      <c r="ZB2204" s="0"/>
      <c r="ZC2204" s="0"/>
      <c r="ZD2204" s="0"/>
      <c r="ZE2204" s="0"/>
      <c r="ZF2204" s="0"/>
      <c r="ZG2204" s="0"/>
      <c r="ZH2204" s="0"/>
      <c r="ZI2204" s="0"/>
      <c r="ZJ2204" s="0"/>
      <c r="ZK2204" s="0"/>
      <c r="ZL2204" s="0"/>
      <c r="ZM2204" s="0"/>
      <c r="ZN2204" s="0"/>
      <c r="ZO2204" s="0"/>
      <c r="ZP2204" s="0"/>
      <c r="ZQ2204" s="0"/>
      <c r="ZR2204" s="0"/>
      <c r="ZS2204" s="0"/>
      <c r="ZT2204" s="0"/>
      <c r="ZU2204" s="0"/>
      <c r="ZV2204" s="0"/>
      <c r="ZW2204" s="0"/>
      <c r="ZX2204" s="0"/>
      <c r="ZY2204" s="0"/>
      <c r="ZZ2204" s="0"/>
      <c r="AAA2204" s="0"/>
      <c r="AAB2204" s="0"/>
      <c r="AAC2204" s="0"/>
      <c r="AAD2204" s="0"/>
      <c r="AAE2204" s="0"/>
      <c r="AAF2204" s="0"/>
      <c r="AAG2204" s="0"/>
      <c r="AAH2204" s="0"/>
      <c r="AAI2204" s="0"/>
      <c r="AAJ2204" s="0"/>
      <c r="AAK2204" s="0"/>
      <c r="AAL2204" s="0"/>
      <c r="AAM2204" s="0"/>
      <c r="AAN2204" s="0"/>
      <c r="AAO2204" s="0"/>
      <c r="AAP2204" s="0"/>
      <c r="AAQ2204" s="0"/>
      <c r="AAR2204" s="0"/>
      <c r="AAS2204" s="0"/>
      <c r="AAT2204" s="0"/>
      <c r="AAU2204" s="0"/>
      <c r="AAV2204" s="0"/>
      <c r="AAW2204" s="0"/>
      <c r="AAX2204" s="0"/>
      <c r="AAY2204" s="0"/>
      <c r="AAZ2204" s="0"/>
      <c r="ABA2204" s="0"/>
      <c r="ABB2204" s="0"/>
      <c r="ABC2204" s="0"/>
      <c r="ABD2204" s="0"/>
      <c r="ABE2204" s="0"/>
      <c r="ABF2204" s="0"/>
      <c r="ABG2204" s="0"/>
      <c r="ABH2204" s="0"/>
      <c r="ABI2204" s="0"/>
      <c r="ABJ2204" s="0"/>
      <c r="ABK2204" s="0"/>
      <c r="ABL2204" s="0"/>
      <c r="ABM2204" s="0"/>
      <c r="ABN2204" s="0"/>
      <c r="ABO2204" s="0"/>
      <c r="ABP2204" s="0"/>
      <c r="ABQ2204" s="0"/>
      <c r="ABR2204" s="0"/>
      <c r="ABS2204" s="0"/>
      <c r="ABT2204" s="0"/>
      <c r="ABU2204" s="0"/>
      <c r="ABV2204" s="0"/>
      <c r="ABW2204" s="0"/>
      <c r="ABX2204" s="0"/>
      <c r="ABY2204" s="0"/>
      <c r="ABZ2204" s="0"/>
      <c r="ACA2204" s="0"/>
      <c r="ACB2204" s="0"/>
      <c r="ACC2204" s="0"/>
      <c r="ACD2204" s="0"/>
      <c r="ACE2204" s="0"/>
      <c r="ACF2204" s="0"/>
      <c r="ACG2204" s="0"/>
      <c r="ACH2204" s="0"/>
      <c r="ACI2204" s="0"/>
      <c r="ACJ2204" s="0"/>
      <c r="ACK2204" s="0"/>
      <c r="ACL2204" s="0"/>
      <c r="ACM2204" s="0"/>
      <c r="ACN2204" s="0"/>
      <c r="ACO2204" s="0"/>
      <c r="ACP2204" s="0"/>
      <c r="ACQ2204" s="0"/>
      <c r="ACR2204" s="0"/>
      <c r="ACS2204" s="0"/>
      <c r="ACT2204" s="0"/>
      <c r="ACU2204" s="0"/>
      <c r="ACV2204" s="0"/>
      <c r="ACW2204" s="0"/>
      <c r="ACX2204" s="0"/>
      <c r="ACY2204" s="0"/>
      <c r="ACZ2204" s="0"/>
      <c r="ADA2204" s="0"/>
      <c r="ADB2204" s="0"/>
      <c r="ADC2204" s="0"/>
      <c r="ADD2204" s="0"/>
      <c r="ADE2204" s="0"/>
      <c r="ADF2204" s="0"/>
      <c r="ADG2204" s="0"/>
      <c r="ADH2204" s="0"/>
      <c r="ADI2204" s="0"/>
      <c r="ADJ2204" s="0"/>
      <c r="ADK2204" s="0"/>
      <c r="ADL2204" s="0"/>
      <c r="ADM2204" s="0"/>
      <c r="ADN2204" s="0"/>
      <c r="ADO2204" s="0"/>
      <c r="ADP2204" s="0"/>
      <c r="ADQ2204" s="0"/>
      <c r="ADR2204" s="0"/>
      <c r="ADS2204" s="0"/>
      <c r="ADT2204" s="0"/>
      <c r="ADU2204" s="0"/>
      <c r="ADV2204" s="0"/>
      <c r="ADW2204" s="0"/>
      <c r="ADX2204" s="0"/>
      <c r="ADY2204" s="0"/>
      <c r="ADZ2204" s="0"/>
      <c r="AEA2204" s="0"/>
      <c r="AEB2204" s="0"/>
      <c r="AEC2204" s="0"/>
      <c r="AED2204" s="0"/>
      <c r="AEE2204" s="0"/>
      <c r="AEF2204" s="0"/>
      <c r="AEG2204" s="0"/>
      <c r="AEH2204" s="0"/>
      <c r="AEI2204" s="0"/>
      <c r="AEJ2204" s="0"/>
      <c r="AEK2204" s="0"/>
      <c r="AEL2204" s="0"/>
      <c r="AEM2204" s="0"/>
      <c r="AEN2204" s="0"/>
      <c r="AEO2204" s="0"/>
      <c r="AEP2204" s="0"/>
      <c r="AEQ2204" s="0"/>
      <c r="AER2204" s="0"/>
      <c r="AES2204" s="0"/>
      <c r="AET2204" s="0"/>
      <c r="AEU2204" s="0"/>
      <c r="AEV2204" s="0"/>
      <c r="AEW2204" s="0"/>
      <c r="AEX2204" s="0"/>
      <c r="AEY2204" s="0"/>
      <c r="AEZ2204" s="0"/>
      <c r="AFA2204" s="0"/>
      <c r="AFB2204" s="0"/>
      <c r="AFC2204" s="0"/>
      <c r="AFD2204" s="0"/>
      <c r="AFE2204" s="0"/>
      <c r="AFF2204" s="0"/>
      <c r="AFG2204" s="0"/>
      <c r="AFH2204" s="0"/>
      <c r="AFI2204" s="0"/>
      <c r="AFJ2204" s="0"/>
      <c r="AFK2204" s="0"/>
      <c r="AFL2204" s="0"/>
      <c r="AFM2204" s="0"/>
      <c r="AFN2204" s="0"/>
      <c r="AFO2204" s="0"/>
      <c r="AFP2204" s="0"/>
      <c r="AFQ2204" s="0"/>
      <c r="AFR2204" s="0"/>
      <c r="AFS2204" s="0"/>
      <c r="AFT2204" s="0"/>
      <c r="AFU2204" s="0"/>
      <c r="AFV2204" s="0"/>
      <c r="AFW2204" s="0"/>
      <c r="AFX2204" s="0"/>
      <c r="AFY2204" s="0"/>
      <c r="AFZ2204" s="0"/>
      <c r="AGA2204" s="0"/>
      <c r="AGB2204" s="0"/>
      <c r="AGC2204" s="0"/>
      <c r="AGD2204" s="0"/>
      <c r="AGE2204" s="0"/>
      <c r="AGF2204" s="0"/>
      <c r="AGG2204" s="0"/>
      <c r="AGH2204" s="0"/>
      <c r="AGI2204" s="0"/>
      <c r="AGJ2204" s="0"/>
      <c r="AGK2204" s="0"/>
      <c r="AGL2204" s="0"/>
      <c r="AGM2204" s="0"/>
      <c r="AGN2204" s="0"/>
      <c r="AGO2204" s="0"/>
      <c r="AGP2204" s="0"/>
      <c r="AGQ2204" s="0"/>
      <c r="AGR2204" s="0"/>
      <c r="AGS2204" s="0"/>
      <c r="AGT2204" s="0"/>
      <c r="AGU2204" s="0"/>
      <c r="AGV2204" s="0"/>
      <c r="AGW2204" s="0"/>
      <c r="AGX2204" s="0"/>
      <c r="AGY2204" s="0"/>
      <c r="AGZ2204" s="0"/>
      <c r="AHA2204" s="0"/>
      <c r="AHB2204" s="0"/>
      <c r="AHC2204" s="0"/>
      <c r="AHD2204" s="0"/>
      <c r="AHE2204" s="0"/>
      <c r="AHF2204" s="0"/>
      <c r="AHG2204" s="0"/>
      <c r="AHH2204" s="0"/>
      <c r="AHI2204" s="0"/>
      <c r="AHJ2204" s="0"/>
      <c r="AHK2204" s="0"/>
      <c r="AHL2204" s="0"/>
      <c r="AHM2204" s="0"/>
      <c r="AHN2204" s="0"/>
      <c r="AHO2204" s="0"/>
      <c r="AHP2204" s="0"/>
      <c r="AHQ2204" s="0"/>
      <c r="AHR2204" s="0"/>
      <c r="AHS2204" s="0"/>
      <c r="AHT2204" s="0"/>
      <c r="AHU2204" s="0"/>
      <c r="AHV2204" s="0"/>
      <c r="AHW2204" s="0"/>
      <c r="AHX2204" s="0"/>
      <c r="AHY2204" s="0"/>
      <c r="AHZ2204" s="0"/>
      <c r="AIA2204" s="0"/>
      <c r="AIB2204" s="0"/>
      <c r="AIC2204" s="0"/>
      <c r="AID2204" s="0"/>
      <c r="AIE2204" s="0"/>
      <c r="AIF2204" s="0"/>
      <c r="AIG2204" s="0"/>
      <c r="AIH2204" s="0"/>
      <c r="AII2204" s="0"/>
      <c r="AIJ2204" s="0"/>
      <c r="AIK2204" s="0"/>
      <c r="AIL2204" s="0"/>
      <c r="AIM2204" s="0"/>
      <c r="AIN2204" s="0"/>
      <c r="AIO2204" s="0"/>
      <c r="AIP2204" s="0"/>
      <c r="AIQ2204" s="0"/>
      <c r="AIR2204" s="0"/>
      <c r="AIS2204" s="0"/>
      <c r="AIT2204" s="0"/>
      <c r="AIU2204" s="0"/>
      <c r="AIV2204" s="0"/>
      <c r="AIW2204" s="0"/>
      <c r="AIX2204" s="0"/>
      <c r="AIY2204" s="0"/>
      <c r="AIZ2204" s="0"/>
      <c r="AJA2204" s="0"/>
      <c r="AJB2204" s="0"/>
      <c r="AJC2204" s="0"/>
      <c r="AJD2204" s="0"/>
      <c r="AJE2204" s="0"/>
      <c r="AJF2204" s="0"/>
      <c r="AJG2204" s="0"/>
      <c r="AJH2204" s="0"/>
      <c r="AJI2204" s="0"/>
      <c r="AJJ2204" s="0"/>
      <c r="AJK2204" s="0"/>
      <c r="AJL2204" s="0"/>
      <c r="AJM2204" s="0"/>
      <c r="AJN2204" s="0"/>
      <c r="AJO2204" s="0"/>
      <c r="AJP2204" s="0"/>
      <c r="AJQ2204" s="0"/>
      <c r="AJR2204" s="0"/>
      <c r="AJS2204" s="0"/>
      <c r="AJT2204" s="0"/>
      <c r="AJU2204" s="0"/>
      <c r="AJV2204" s="0"/>
      <c r="AJW2204" s="0"/>
      <c r="AJX2204" s="0"/>
      <c r="AJY2204" s="0"/>
      <c r="AJZ2204" s="0"/>
      <c r="AKA2204" s="0"/>
      <c r="AKB2204" s="0"/>
      <c r="AKC2204" s="0"/>
      <c r="AKD2204" s="0"/>
      <c r="AKE2204" s="0"/>
      <c r="AKF2204" s="0"/>
      <c r="AKG2204" s="0"/>
      <c r="AKH2204" s="0"/>
      <c r="AKI2204" s="0"/>
      <c r="AKJ2204" s="0"/>
      <c r="AKK2204" s="0"/>
      <c r="AKL2204" s="0"/>
      <c r="AKM2204" s="0"/>
      <c r="AKN2204" s="0"/>
      <c r="AKO2204" s="0"/>
      <c r="AKP2204" s="0"/>
      <c r="AKQ2204" s="0"/>
      <c r="AKR2204" s="0"/>
      <c r="AKS2204" s="0"/>
      <c r="AKT2204" s="0"/>
      <c r="AKU2204" s="0"/>
      <c r="AKV2204" s="0"/>
      <c r="AKW2204" s="0"/>
      <c r="AKX2204" s="0"/>
      <c r="AKY2204" s="0"/>
      <c r="AKZ2204" s="0"/>
      <c r="ALA2204" s="0"/>
      <c r="ALB2204" s="0"/>
      <c r="ALC2204" s="0"/>
      <c r="ALD2204" s="0"/>
      <c r="ALE2204" s="0"/>
      <c r="ALF2204" s="0"/>
      <c r="ALG2204" s="0"/>
      <c r="ALH2204" s="0"/>
      <c r="ALI2204" s="0"/>
      <c r="ALJ2204" s="0"/>
      <c r="ALK2204" s="0"/>
      <c r="ALL2204" s="0"/>
      <c r="ALM2204" s="0"/>
      <c r="ALN2204" s="0"/>
      <c r="ALO2204" s="0"/>
      <c r="ALP2204" s="0"/>
      <c r="ALQ2204" s="0"/>
      <c r="ALR2204" s="0"/>
      <c r="ALS2204" s="0"/>
      <c r="ALT2204" s="0"/>
      <c r="ALU2204" s="0"/>
      <c r="ALV2204" s="0"/>
      <c r="ALW2204" s="0"/>
      <c r="ALX2204" s="0"/>
      <c r="ALY2204" s="0"/>
      <c r="ALZ2204" s="0"/>
      <c r="AMA2204" s="0"/>
      <c r="AMB2204" s="0"/>
      <c r="AMC2204" s="0"/>
      <c r="AMD2204" s="0"/>
      <c r="AME2204" s="0"/>
      <c r="AMF2204" s="0"/>
      <c r="AMG2204" s="0"/>
      <c r="AMH2204" s="0"/>
      <c r="AMI2204" s="0"/>
      <c r="AMJ2204" s="0"/>
    </row>
    <row r="2205" customFormat="false" ht="13.8" hidden="false" customHeight="false" outlineLevel="0" collapsed="false">
      <c r="A2205" s="38" t="s">
        <v>52</v>
      </c>
      <c r="B2205" s="39" t="s">
        <v>5093</v>
      </c>
      <c r="C2205" s="40" t="s">
        <v>380</v>
      </c>
      <c r="D2205" s="40" t="s">
        <v>165</v>
      </c>
      <c r="E2205" s="40" t="s">
        <v>3027</v>
      </c>
      <c r="F2205" s="38" t="n">
        <v>2015</v>
      </c>
      <c r="G2205" s="31" t="s">
        <v>5094</v>
      </c>
      <c r="H2205" s="13"/>
      <c r="I2205" s="13"/>
      <c r="J2205" s="13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  <c r="AP2205" s="13"/>
      <c r="AQ2205" s="13"/>
      <c r="AR2205" s="13"/>
      <c r="AS2205" s="13"/>
      <c r="AT2205" s="13"/>
      <c r="AU2205" s="13"/>
      <c r="AV2205" s="0"/>
      <c r="AW2205" s="0"/>
      <c r="AX2205" s="0"/>
      <c r="AY2205" s="0"/>
      <c r="AZ2205" s="0"/>
      <c r="BA2205" s="0"/>
      <c r="BB2205" s="0"/>
      <c r="BC2205" s="0"/>
      <c r="BD2205" s="0"/>
      <c r="BE2205" s="0"/>
      <c r="BF2205" s="0"/>
      <c r="BG2205" s="0"/>
      <c r="BH2205" s="0"/>
      <c r="BI2205" s="0"/>
      <c r="BJ2205" s="0"/>
      <c r="BK2205" s="0"/>
      <c r="BL2205" s="0"/>
      <c r="BM2205" s="0"/>
      <c r="BN2205" s="0"/>
      <c r="BO2205" s="0"/>
      <c r="BP2205" s="0"/>
      <c r="BQ2205" s="0"/>
      <c r="BR2205" s="0"/>
      <c r="BS2205" s="0"/>
      <c r="BT2205" s="0"/>
      <c r="BU2205" s="0"/>
      <c r="BV2205" s="0"/>
      <c r="BW2205" s="0"/>
      <c r="BX2205" s="0"/>
      <c r="BY2205" s="0"/>
      <c r="BZ2205" s="0"/>
      <c r="CA2205" s="0"/>
      <c r="CB2205" s="0"/>
      <c r="CC2205" s="0"/>
      <c r="CD2205" s="0"/>
      <c r="CE2205" s="0"/>
      <c r="CF2205" s="0"/>
      <c r="CG2205" s="0"/>
      <c r="CH2205" s="0"/>
      <c r="CI2205" s="0"/>
      <c r="CJ2205" s="0"/>
      <c r="CK2205" s="0"/>
      <c r="CL2205" s="0"/>
      <c r="CM2205" s="0"/>
      <c r="CN2205" s="0"/>
      <c r="CO2205" s="0"/>
      <c r="CP2205" s="0"/>
      <c r="CQ2205" s="0"/>
      <c r="CR2205" s="0"/>
      <c r="CS2205" s="0"/>
      <c r="CT2205" s="0"/>
      <c r="CU2205" s="0"/>
      <c r="CV2205" s="0"/>
      <c r="CW2205" s="0"/>
      <c r="CX2205" s="0"/>
      <c r="CY2205" s="0"/>
      <c r="CZ2205" s="0"/>
      <c r="DA2205" s="0"/>
      <c r="DB2205" s="0"/>
      <c r="DC2205" s="0"/>
      <c r="DD2205" s="0"/>
      <c r="DE2205" s="0"/>
      <c r="DF2205" s="0"/>
      <c r="DG2205" s="0"/>
      <c r="DH2205" s="0"/>
      <c r="DI2205" s="0"/>
      <c r="DJ2205" s="0"/>
      <c r="DK2205" s="0"/>
      <c r="DL2205" s="0"/>
      <c r="DM2205" s="0"/>
      <c r="DN2205" s="0"/>
      <c r="DO2205" s="0"/>
      <c r="DP2205" s="0"/>
      <c r="DQ2205" s="0"/>
      <c r="DR2205" s="0"/>
      <c r="DS2205" s="0"/>
      <c r="DT2205" s="0"/>
      <c r="DU2205" s="0"/>
      <c r="DV2205" s="0"/>
      <c r="DW2205" s="0"/>
      <c r="DX2205" s="0"/>
      <c r="DY2205" s="0"/>
      <c r="DZ2205" s="0"/>
      <c r="EA2205" s="0"/>
      <c r="EB2205" s="0"/>
      <c r="EC2205" s="0"/>
      <c r="ED2205" s="0"/>
      <c r="EE2205" s="0"/>
      <c r="EF2205" s="0"/>
      <c r="EG2205" s="0"/>
      <c r="EH2205" s="0"/>
      <c r="EI2205" s="0"/>
      <c r="EJ2205" s="0"/>
      <c r="EK2205" s="0"/>
      <c r="EL2205" s="0"/>
      <c r="EM2205" s="0"/>
      <c r="EN2205" s="0"/>
      <c r="EO2205" s="0"/>
      <c r="EP2205" s="0"/>
      <c r="EQ2205" s="0"/>
      <c r="ER2205" s="0"/>
      <c r="ES2205" s="0"/>
      <c r="ET2205" s="0"/>
      <c r="EU2205" s="0"/>
      <c r="EV2205" s="0"/>
      <c r="EW2205" s="0"/>
      <c r="EX2205" s="0"/>
      <c r="EY2205" s="0"/>
      <c r="EZ2205" s="0"/>
      <c r="FA2205" s="0"/>
      <c r="FB2205" s="0"/>
      <c r="FC2205" s="0"/>
      <c r="FD2205" s="0"/>
      <c r="FE2205" s="0"/>
      <c r="FF2205" s="0"/>
      <c r="FG2205" s="0"/>
      <c r="FH2205" s="0"/>
      <c r="FI2205" s="0"/>
      <c r="FJ2205" s="0"/>
      <c r="FK2205" s="0"/>
      <c r="FL2205" s="0"/>
      <c r="FM2205" s="0"/>
      <c r="FN2205" s="0"/>
      <c r="FO2205" s="0"/>
      <c r="FP2205" s="0"/>
      <c r="FQ2205" s="0"/>
      <c r="FR2205" s="0"/>
      <c r="FS2205" s="0"/>
      <c r="FT2205" s="0"/>
      <c r="FU2205" s="0"/>
      <c r="FV2205" s="0"/>
      <c r="FW2205" s="0"/>
      <c r="FX2205" s="0"/>
      <c r="FY2205" s="0"/>
      <c r="FZ2205" s="0"/>
      <c r="GA2205" s="0"/>
      <c r="GB2205" s="0"/>
      <c r="GC2205" s="0"/>
      <c r="GD2205" s="0"/>
      <c r="GE2205" s="0"/>
      <c r="GF2205" s="0"/>
      <c r="GG2205" s="0"/>
      <c r="GH2205" s="0"/>
      <c r="GI2205" s="0"/>
      <c r="GJ2205" s="0"/>
      <c r="GK2205" s="0"/>
      <c r="GL2205" s="0"/>
      <c r="GM2205" s="0"/>
      <c r="GN2205" s="0"/>
      <c r="GO2205" s="0"/>
      <c r="GP2205" s="0"/>
      <c r="GQ2205" s="0"/>
      <c r="GR2205" s="0"/>
      <c r="GS2205" s="0"/>
      <c r="GT2205" s="0"/>
      <c r="GU2205" s="0"/>
      <c r="GV2205" s="0"/>
      <c r="GW2205" s="0"/>
      <c r="GX2205" s="0"/>
      <c r="GY2205" s="0"/>
      <c r="GZ2205" s="0"/>
      <c r="HA2205" s="0"/>
      <c r="HB2205" s="0"/>
      <c r="HC2205" s="0"/>
      <c r="HD2205" s="0"/>
      <c r="HE2205" s="0"/>
      <c r="HF2205" s="0"/>
      <c r="HG2205" s="0"/>
      <c r="HH2205" s="0"/>
      <c r="HI2205" s="0"/>
      <c r="HJ2205" s="0"/>
      <c r="HK2205" s="0"/>
      <c r="HL2205" s="0"/>
      <c r="HM2205" s="0"/>
      <c r="HN2205" s="0"/>
      <c r="HO2205" s="0"/>
      <c r="HP2205" s="0"/>
      <c r="HQ2205" s="0"/>
      <c r="HR2205" s="0"/>
      <c r="HS2205" s="0"/>
      <c r="HT2205" s="0"/>
      <c r="HU2205" s="0"/>
      <c r="HV2205" s="0"/>
      <c r="HW2205" s="0"/>
      <c r="HX2205" s="0"/>
      <c r="HY2205" s="0"/>
      <c r="HZ2205" s="0"/>
      <c r="IA2205" s="0"/>
      <c r="IB2205" s="0"/>
      <c r="IC2205" s="0"/>
      <c r="ID2205" s="0"/>
      <c r="IE2205" s="0"/>
      <c r="IF2205" s="0"/>
      <c r="IG2205" s="0"/>
      <c r="IH2205" s="0"/>
      <c r="II2205" s="0"/>
      <c r="IJ2205" s="0"/>
      <c r="IK2205" s="0"/>
      <c r="IL2205" s="0"/>
      <c r="IM2205" s="0"/>
      <c r="IN2205" s="0"/>
      <c r="IO2205" s="0"/>
      <c r="IP2205" s="0"/>
      <c r="IQ2205" s="0"/>
      <c r="IR2205" s="0"/>
      <c r="IS2205" s="0"/>
      <c r="IT2205" s="0"/>
      <c r="IU2205" s="0"/>
      <c r="IV2205" s="0"/>
      <c r="IW2205" s="0"/>
      <c r="IX2205" s="0"/>
      <c r="IY2205" s="0"/>
      <c r="IZ2205" s="0"/>
      <c r="JA2205" s="0"/>
      <c r="JB2205" s="0"/>
      <c r="JC2205" s="0"/>
      <c r="JD2205" s="0"/>
      <c r="JE2205" s="0"/>
      <c r="JF2205" s="0"/>
      <c r="JG2205" s="0"/>
      <c r="JH2205" s="0"/>
      <c r="JI2205" s="0"/>
      <c r="JJ2205" s="0"/>
      <c r="JK2205" s="0"/>
      <c r="JL2205" s="0"/>
      <c r="JM2205" s="0"/>
      <c r="JN2205" s="0"/>
      <c r="JO2205" s="0"/>
      <c r="JP2205" s="0"/>
      <c r="JQ2205" s="0"/>
      <c r="JR2205" s="0"/>
      <c r="JS2205" s="0"/>
      <c r="JT2205" s="0"/>
      <c r="JU2205" s="0"/>
      <c r="JV2205" s="0"/>
      <c r="JW2205" s="0"/>
      <c r="JX2205" s="0"/>
      <c r="JY2205" s="0"/>
      <c r="JZ2205" s="0"/>
      <c r="KA2205" s="0"/>
      <c r="KB2205" s="0"/>
      <c r="KC2205" s="0"/>
      <c r="KD2205" s="0"/>
      <c r="KE2205" s="0"/>
      <c r="KF2205" s="0"/>
      <c r="KG2205" s="0"/>
      <c r="KH2205" s="0"/>
      <c r="KI2205" s="0"/>
      <c r="KJ2205" s="0"/>
      <c r="KK2205" s="0"/>
      <c r="KL2205" s="0"/>
      <c r="KM2205" s="0"/>
      <c r="KN2205" s="0"/>
      <c r="KO2205" s="0"/>
      <c r="KP2205" s="0"/>
      <c r="KQ2205" s="0"/>
      <c r="KR2205" s="0"/>
      <c r="KS2205" s="0"/>
      <c r="KT2205" s="0"/>
      <c r="KU2205" s="0"/>
      <c r="KV2205" s="0"/>
      <c r="KW2205" s="0"/>
      <c r="KX2205" s="0"/>
      <c r="KY2205" s="0"/>
      <c r="KZ2205" s="0"/>
      <c r="LA2205" s="0"/>
      <c r="LB2205" s="0"/>
      <c r="LC2205" s="0"/>
      <c r="LD2205" s="0"/>
      <c r="LE2205" s="0"/>
      <c r="LF2205" s="0"/>
      <c r="LG2205" s="0"/>
      <c r="LH2205" s="0"/>
      <c r="LI2205" s="0"/>
      <c r="LJ2205" s="0"/>
      <c r="LK2205" s="0"/>
      <c r="LL2205" s="0"/>
      <c r="LM2205" s="0"/>
      <c r="LN2205" s="0"/>
      <c r="LO2205" s="0"/>
      <c r="LP2205" s="0"/>
      <c r="LQ2205" s="0"/>
      <c r="LR2205" s="0"/>
      <c r="LS2205" s="0"/>
      <c r="LT2205" s="0"/>
      <c r="LU2205" s="0"/>
      <c r="LV2205" s="0"/>
      <c r="LW2205" s="0"/>
      <c r="LX2205" s="0"/>
      <c r="LY2205" s="0"/>
      <c r="LZ2205" s="0"/>
      <c r="MA2205" s="0"/>
      <c r="MB2205" s="0"/>
      <c r="MC2205" s="0"/>
      <c r="MD2205" s="0"/>
      <c r="ME2205" s="0"/>
      <c r="MF2205" s="0"/>
      <c r="MG2205" s="0"/>
      <c r="MH2205" s="0"/>
      <c r="MI2205" s="0"/>
      <c r="MJ2205" s="0"/>
      <c r="MK2205" s="0"/>
      <c r="ML2205" s="0"/>
      <c r="MM2205" s="0"/>
      <c r="MN2205" s="0"/>
      <c r="MO2205" s="0"/>
      <c r="MP2205" s="0"/>
      <c r="MQ2205" s="0"/>
      <c r="MR2205" s="0"/>
      <c r="MS2205" s="0"/>
      <c r="MT2205" s="0"/>
      <c r="MU2205" s="0"/>
      <c r="MV2205" s="0"/>
      <c r="MW2205" s="0"/>
      <c r="MX2205" s="0"/>
      <c r="MY2205" s="0"/>
      <c r="MZ2205" s="0"/>
      <c r="NA2205" s="0"/>
      <c r="NB2205" s="0"/>
      <c r="NC2205" s="0"/>
      <c r="ND2205" s="0"/>
      <c r="NE2205" s="0"/>
      <c r="NF2205" s="0"/>
      <c r="NG2205" s="0"/>
      <c r="NH2205" s="0"/>
      <c r="NI2205" s="0"/>
      <c r="NJ2205" s="0"/>
      <c r="NK2205" s="0"/>
      <c r="NL2205" s="0"/>
      <c r="NM2205" s="0"/>
      <c r="NN2205" s="0"/>
      <c r="NO2205" s="0"/>
      <c r="NP2205" s="0"/>
      <c r="NQ2205" s="0"/>
      <c r="NR2205" s="0"/>
      <c r="NS2205" s="0"/>
      <c r="NT2205" s="0"/>
      <c r="NU2205" s="0"/>
      <c r="NV2205" s="0"/>
      <c r="NW2205" s="0"/>
      <c r="NX2205" s="0"/>
      <c r="NY2205" s="0"/>
      <c r="NZ2205" s="0"/>
      <c r="OA2205" s="0"/>
      <c r="OB2205" s="0"/>
      <c r="OC2205" s="0"/>
      <c r="OD2205" s="0"/>
      <c r="OE2205" s="0"/>
      <c r="OF2205" s="0"/>
      <c r="OG2205" s="0"/>
      <c r="OH2205" s="0"/>
      <c r="OI2205" s="0"/>
      <c r="OJ2205" s="0"/>
      <c r="OK2205" s="0"/>
      <c r="OL2205" s="0"/>
      <c r="OM2205" s="0"/>
      <c r="ON2205" s="0"/>
      <c r="OO2205" s="0"/>
      <c r="OP2205" s="0"/>
      <c r="OQ2205" s="0"/>
      <c r="OR2205" s="0"/>
      <c r="OS2205" s="0"/>
      <c r="OT2205" s="0"/>
      <c r="OU2205" s="0"/>
      <c r="OV2205" s="0"/>
      <c r="OW2205" s="0"/>
      <c r="OX2205" s="0"/>
      <c r="OY2205" s="0"/>
      <c r="OZ2205" s="0"/>
      <c r="PA2205" s="0"/>
      <c r="PB2205" s="0"/>
      <c r="PC2205" s="0"/>
      <c r="PD2205" s="0"/>
      <c r="PE2205" s="0"/>
      <c r="PF2205" s="0"/>
      <c r="PG2205" s="0"/>
      <c r="PH2205" s="0"/>
      <c r="PI2205" s="0"/>
      <c r="PJ2205" s="0"/>
      <c r="PK2205" s="0"/>
      <c r="PL2205" s="0"/>
      <c r="PM2205" s="0"/>
      <c r="PN2205" s="0"/>
      <c r="PO2205" s="0"/>
      <c r="PP2205" s="0"/>
      <c r="PQ2205" s="0"/>
      <c r="PR2205" s="0"/>
      <c r="PS2205" s="0"/>
      <c r="PT2205" s="0"/>
      <c r="PU2205" s="0"/>
      <c r="PV2205" s="0"/>
      <c r="PW2205" s="0"/>
      <c r="PX2205" s="0"/>
      <c r="PY2205" s="0"/>
      <c r="PZ2205" s="0"/>
      <c r="QA2205" s="0"/>
      <c r="QB2205" s="0"/>
      <c r="QC2205" s="0"/>
      <c r="QD2205" s="0"/>
      <c r="QE2205" s="0"/>
      <c r="QF2205" s="0"/>
      <c r="QG2205" s="0"/>
      <c r="QH2205" s="0"/>
      <c r="QI2205" s="0"/>
      <c r="QJ2205" s="0"/>
      <c r="QK2205" s="0"/>
      <c r="QL2205" s="0"/>
      <c r="QM2205" s="0"/>
      <c r="QN2205" s="0"/>
      <c r="QO2205" s="0"/>
      <c r="QP2205" s="0"/>
      <c r="QQ2205" s="0"/>
      <c r="QR2205" s="0"/>
      <c r="QS2205" s="0"/>
      <c r="QT2205" s="0"/>
      <c r="QU2205" s="0"/>
      <c r="QV2205" s="0"/>
      <c r="QW2205" s="0"/>
      <c r="QX2205" s="0"/>
      <c r="QY2205" s="0"/>
      <c r="QZ2205" s="0"/>
      <c r="RA2205" s="0"/>
      <c r="RB2205" s="0"/>
      <c r="RC2205" s="0"/>
      <c r="RD2205" s="0"/>
      <c r="RE2205" s="0"/>
      <c r="RF2205" s="0"/>
      <c r="RG2205" s="0"/>
      <c r="RH2205" s="0"/>
      <c r="RI2205" s="0"/>
      <c r="RJ2205" s="0"/>
      <c r="RK2205" s="0"/>
      <c r="RL2205" s="0"/>
      <c r="RM2205" s="0"/>
      <c r="RN2205" s="0"/>
      <c r="RO2205" s="0"/>
      <c r="RP2205" s="0"/>
      <c r="RQ2205" s="0"/>
      <c r="RR2205" s="0"/>
      <c r="RS2205" s="0"/>
      <c r="RT2205" s="0"/>
      <c r="RU2205" s="0"/>
      <c r="RV2205" s="0"/>
      <c r="RW2205" s="0"/>
      <c r="RX2205" s="0"/>
      <c r="RY2205" s="0"/>
      <c r="RZ2205" s="0"/>
      <c r="SA2205" s="0"/>
      <c r="SB2205" s="0"/>
      <c r="SC2205" s="0"/>
      <c r="SD2205" s="0"/>
      <c r="SE2205" s="0"/>
      <c r="SF2205" s="0"/>
      <c r="SG2205" s="0"/>
      <c r="SH2205" s="0"/>
      <c r="SI2205" s="0"/>
      <c r="SJ2205" s="0"/>
      <c r="SK2205" s="0"/>
      <c r="SL2205" s="0"/>
      <c r="SM2205" s="0"/>
      <c r="SN2205" s="0"/>
      <c r="SO2205" s="0"/>
      <c r="SP2205" s="0"/>
      <c r="SQ2205" s="0"/>
      <c r="SR2205" s="0"/>
      <c r="SS2205" s="0"/>
      <c r="ST2205" s="0"/>
      <c r="SU2205" s="0"/>
      <c r="SV2205" s="0"/>
      <c r="SW2205" s="0"/>
      <c r="SX2205" s="0"/>
      <c r="SY2205" s="0"/>
      <c r="SZ2205" s="0"/>
      <c r="TA2205" s="0"/>
      <c r="TB2205" s="0"/>
      <c r="TC2205" s="0"/>
      <c r="TD2205" s="0"/>
      <c r="TE2205" s="0"/>
      <c r="TF2205" s="0"/>
      <c r="TG2205" s="0"/>
      <c r="TH2205" s="0"/>
      <c r="TI2205" s="0"/>
      <c r="TJ2205" s="0"/>
      <c r="TK2205" s="0"/>
      <c r="TL2205" s="0"/>
      <c r="TM2205" s="0"/>
      <c r="TN2205" s="0"/>
      <c r="TO2205" s="0"/>
      <c r="TP2205" s="0"/>
      <c r="TQ2205" s="0"/>
      <c r="TR2205" s="0"/>
      <c r="TS2205" s="0"/>
      <c r="TT2205" s="0"/>
      <c r="TU2205" s="0"/>
      <c r="TV2205" s="0"/>
      <c r="TW2205" s="0"/>
      <c r="TX2205" s="0"/>
      <c r="TY2205" s="0"/>
      <c r="TZ2205" s="0"/>
      <c r="UA2205" s="0"/>
      <c r="UB2205" s="0"/>
      <c r="UC2205" s="0"/>
      <c r="UD2205" s="0"/>
      <c r="UE2205" s="0"/>
      <c r="UF2205" s="0"/>
      <c r="UG2205" s="0"/>
      <c r="UH2205" s="0"/>
      <c r="UI2205" s="0"/>
      <c r="UJ2205" s="0"/>
      <c r="UK2205" s="0"/>
      <c r="UL2205" s="0"/>
      <c r="UM2205" s="0"/>
      <c r="UN2205" s="0"/>
      <c r="UO2205" s="0"/>
      <c r="UP2205" s="0"/>
      <c r="UQ2205" s="0"/>
      <c r="UR2205" s="0"/>
      <c r="US2205" s="0"/>
      <c r="UT2205" s="0"/>
      <c r="UU2205" s="0"/>
      <c r="UV2205" s="0"/>
      <c r="UW2205" s="0"/>
      <c r="UX2205" s="0"/>
      <c r="UY2205" s="0"/>
      <c r="UZ2205" s="0"/>
      <c r="VA2205" s="0"/>
      <c r="VB2205" s="0"/>
      <c r="VC2205" s="0"/>
      <c r="VD2205" s="0"/>
      <c r="VE2205" s="0"/>
      <c r="VF2205" s="0"/>
      <c r="VG2205" s="0"/>
      <c r="VH2205" s="0"/>
      <c r="VI2205" s="0"/>
      <c r="VJ2205" s="0"/>
      <c r="VK2205" s="0"/>
      <c r="VL2205" s="0"/>
      <c r="VM2205" s="0"/>
      <c r="VN2205" s="0"/>
      <c r="VO2205" s="0"/>
      <c r="VP2205" s="0"/>
      <c r="VQ2205" s="0"/>
      <c r="VR2205" s="0"/>
      <c r="VS2205" s="0"/>
      <c r="VT2205" s="0"/>
      <c r="VU2205" s="0"/>
      <c r="VV2205" s="0"/>
      <c r="VW2205" s="0"/>
      <c r="VX2205" s="0"/>
      <c r="VY2205" s="0"/>
      <c r="VZ2205" s="0"/>
      <c r="WA2205" s="0"/>
      <c r="WB2205" s="0"/>
      <c r="WC2205" s="0"/>
      <c r="WD2205" s="0"/>
      <c r="WE2205" s="0"/>
      <c r="WF2205" s="0"/>
      <c r="WG2205" s="0"/>
      <c r="WH2205" s="0"/>
      <c r="WI2205" s="0"/>
      <c r="WJ2205" s="0"/>
      <c r="WK2205" s="0"/>
      <c r="WL2205" s="0"/>
      <c r="WM2205" s="0"/>
      <c r="WN2205" s="0"/>
      <c r="WO2205" s="0"/>
      <c r="WP2205" s="0"/>
      <c r="WQ2205" s="0"/>
      <c r="WR2205" s="0"/>
      <c r="WS2205" s="0"/>
      <c r="WT2205" s="0"/>
      <c r="WU2205" s="0"/>
      <c r="WV2205" s="0"/>
      <c r="WW2205" s="0"/>
      <c r="WX2205" s="0"/>
      <c r="WY2205" s="0"/>
      <c r="WZ2205" s="0"/>
      <c r="XA2205" s="0"/>
      <c r="XB2205" s="0"/>
      <c r="XC2205" s="0"/>
      <c r="XD2205" s="0"/>
      <c r="XE2205" s="0"/>
      <c r="XF2205" s="0"/>
      <c r="XG2205" s="0"/>
      <c r="XH2205" s="0"/>
      <c r="XI2205" s="0"/>
      <c r="XJ2205" s="0"/>
      <c r="XK2205" s="0"/>
      <c r="XL2205" s="0"/>
      <c r="XM2205" s="0"/>
      <c r="XN2205" s="0"/>
      <c r="XO2205" s="0"/>
      <c r="XP2205" s="0"/>
      <c r="XQ2205" s="0"/>
      <c r="XR2205" s="0"/>
      <c r="XS2205" s="0"/>
      <c r="XT2205" s="0"/>
      <c r="XU2205" s="0"/>
      <c r="XV2205" s="0"/>
      <c r="XW2205" s="0"/>
      <c r="XX2205" s="0"/>
      <c r="XY2205" s="0"/>
      <c r="XZ2205" s="0"/>
      <c r="YA2205" s="0"/>
      <c r="YB2205" s="0"/>
      <c r="YC2205" s="0"/>
      <c r="YD2205" s="0"/>
      <c r="YE2205" s="0"/>
      <c r="YF2205" s="0"/>
      <c r="YG2205" s="0"/>
      <c r="YH2205" s="0"/>
      <c r="YI2205" s="0"/>
      <c r="YJ2205" s="0"/>
      <c r="YK2205" s="0"/>
      <c r="YL2205" s="0"/>
      <c r="YM2205" s="0"/>
      <c r="YN2205" s="0"/>
      <c r="YO2205" s="0"/>
      <c r="YP2205" s="0"/>
      <c r="YQ2205" s="0"/>
      <c r="YR2205" s="0"/>
      <c r="YS2205" s="0"/>
      <c r="YT2205" s="0"/>
      <c r="YU2205" s="0"/>
      <c r="YV2205" s="0"/>
      <c r="YW2205" s="0"/>
      <c r="YX2205" s="0"/>
      <c r="YY2205" s="0"/>
      <c r="YZ2205" s="0"/>
      <c r="ZA2205" s="0"/>
      <c r="ZB2205" s="0"/>
      <c r="ZC2205" s="0"/>
      <c r="ZD2205" s="0"/>
      <c r="ZE2205" s="0"/>
      <c r="ZF2205" s="0"/>
      <c r="ZG2205" s="0"/>
      <c r="ZH2205" s="0"/>
      <c r="ZI2205" s="0"/>
      <c r="ZJ2205" s="0"/>
      <c r="ZK2205" s="0"/>
      <c r="ZL2205" s="0"/>
      <c r="ZM2205" s="0"/>
      <c r="ZN2205" s="0"/>
      <c r="ZO2205" s="0"/>
      <c r="ZP2205" s="0"/>
      <c r="ZQ2205" s="0"/>
      <c r="ZR2205" s="0"/>
      <c r="ZS2205" s="0"/>
      <c r="ZT2205" s="0"/>
      <c r="ZU2205" s="0"/>
      <c r="ZV2205" s="0"/>
      <c r="ZW2205" s="0"/>
      <c r="ZX2205" s="0"/>
      <c r="ZY2205" s="0"/>
      <c r="ZZ2205" s="0"/>
      <c r="AAA2205" s="0"/>
      <c r="AAB2205" s="0"/>
      <c r="AAC2205" s="0"/>
      <c r="AAD2205" s="0"/>
      <c r="AAE2205" s="0"/>
      <c r="AAF2205" s="0"/>
      <c r="AAG2205" s="0"/>
      <c r="AAH2205" s="0"/>
      <c r="AAI2205" s="0"/>
      <c r="AAJ2205" s="0"/>
      <c r="AAK2205" s="0"/>
      <c r="AAL2205" s="0"/>
      <c r="AAM2205" s="0"/>
      <c r="AAN2205" s="0"/>
      <c r="AAO2205" s="0"/>
      <c r="AAP2205" s="0"/>
      <c r="AAQ2205" s="0"/>
      <c r="AAR2205" s="0"/>
      <c r="AAS2205" s="0"/>
      <c r="AAT2205" s="0"/>
      <c r="AAU2205" s="0"/>
      <c r="AAV2205" s="0"/>
      <c r="AAW2205" s="0"/>
      <c r="AAX2205" s="0"/>
      <c r="AAY2205" s="0"/>
      <c r="AAZ2205" s="0"/>
      <c r="ABA2205" s="0"/>
      <c r="ABB2205" s="0"/>
      <c r="ABC2205" s="0"/>
      <c r="ABD2205" s="0"/>
      <c r="ABE2205" s="0"/>
      <c r="ABF2205" s="0"/>
      <c r="ABG2205" s="0"/>
      <c r="ABH2205" s="0"/>
      <c r="ABI2205" s="0"/>
      <c r="ABJ2205" s="0"/>
      <c r="ABK2205" s="0"/>
      <c r="ABL2205" s="0"/>
      <c r="ABM2205" s="0"/>
      <c r="ABN2205" s="0"/>
      <c r="ABO2205" s="0"/>
      <c r="ABP2205" s="0"/>
      <c r="ABQ2205" s="0"/>
      <c r="ABR2205" s="0"/>
      <c r="ABS2205" s="0"/>
      <c r="ABT2205" s="0"/>
      <c r="ABU2205" s="0"/>
      <c r="ABV2205" s="0"/>
      <c r="ABW2205" s="0"/>
      <c r="ABX2205" s="0"/>
      <c r="ABY2205" s="0"/>
      <c r="ABZ2205" s="0"/>
      <c r="ACA2205" s="0"/>
      <c r="ACB2205" s="0"/>
      <c r="ACC2205" s="0"/>
      <c r="ACD2205" s="0"/>
      <c r="ACE2205" s="0"/>
      <c r="ACF2205" s="0"/>
      <c r="ACG2205" s="0"/>
      <c r="ACH2205" s="0"/>
      <c r="ACI2205" s="0"/>
      <c r="ACJ2205" s="0"/>
      <c r="ACK2205" s="0"/>
      <c r="ACL2205" s="0"/>
      <c r="ACM2205" s="0"/>
      <c r="ACN2205" s="0"/>
      <c r="ACO2205" s="0"/>
      <c r="ACP2205" s="0"/>
      <c r="ACQ2205" s="0"/>
      <c r="ACR2205" s="0"/>
      <c r="ACS2205" s="0"/>
      <c r="ACT2205" s="0"/>
      <c r="ACU2205" s="0"/>
      <c r="ACV2205" s="0"/>
      <c r="ACW2205" s="0"/>
      <c r="ACX2205" s="0"/>
      <c r="ACY2205" s="0"/>
      <c r="ACZ2205" s="0"/>
      <c r="ADA2205" s="0"/>
      <c r="ADB2205" s="0"/>
      <c r="ADC2205" s="0"/>
      <c r="ADD2205" s="0"/>
      <c r="ADE2205" s="0"/>
      <c r="ADF2205" s="0"/>
      <c r="ADG2205" s="0"/>
      <c r="ADH2205" s="0"/>
      <c r="ADI2205" s="0"/>
      <c r="ADJ2205" s="0"/>
      <c r="ADK2205" s="0"/>
      <c r="ADL2205" s="0"/>
      <c r="ADM2205" s="0"/>
      <c r="ADN2205" s="0"/>
      <c r="ADO2205" s="0"/>
      <c r="ADP2205" s="0"/>
      <c r="ADQ2205" s="0"/>
      <c r="ADR2205" s="0"/>
      <c r="ADS2205" s="0"/>
      <c r="ADT2205" s="0"/>
      <c r="ADU2205" s="0"/>
      <c r="ADV2205" s="0"/>
      <c r="ADW2205" s="0"/>
      <c r="ADX2205" s="0"/>
      <c r="ADY2205" s="0"/>
      <c r="ADZ2205" s="0"/>
      <c r="AEA2205" s="0"/>
      <c r="AEB2205" s="0"/>
      <c r="AEC2205" s="0"/>
      <c r="AED2205" s="0"/>
      <c r="AEE2205" s="0"/>
      <c r="AEF2205" s="0"/>
      <c r="AEG2205" s="0"/>
      <c r="AEH2205" s="0"/>
      <c r="AEI2205" s="0"/>
      <c r="AEJ2205" s="0"/>
      <c r="AEK2205" s="0"/>
      <c r="AEL2205" s="0"/>
      <c r="AEM2205" s="0"/>
      <c r="AEN2205" s="0"/>
      <c r="AEO2205" s="0"/>
      <c r="AEP2205" s="0"/>
      <c r="AEQ2205" s="0"/>
      <c r="AER2205" s="0"/>
      <c r="AES2205" s="0"/>
      <c r="AET2205" s="0"/>
      <c r="AEU2205" s="0"/>
      <c r="AEV2205" s="0"/>
      <c r="AEW2205" s="0"/>
      <c r="AEX2205" s="0"/>
      <c r="AEY2205" s="0"/>
      <c r="AEZ2205" s="0"/>
      <c r="AFA2205" s="0"/>
      <c r="AFB2205" s="0"/>
      <c r="AFC2205" s="0"/>
      <c r="AFD2205" s="0"/>
      <c r="AFE2205" s="0"/>
      <c r="AFF2205" s="0"/>
      <c r="AFG2205" s="0"/>
      <c r="AFH2205" s="0"/>
      <c r="AFI2205" s="0"/>
      <c r="AFJ2205" s="0"/>
      <c r="AFK2205" s="0"/>
      <c r="AFL2205" s="0"/>
      <c r="AFM2205" s="0"/>
      <c r="AFN2205" s="0"/>
      <c r="AFO2205" s="0"/>
      <c r="AFP2205" s="0"/>
      <c r="AFQ2205" s="0"/>
      <c r="AFR2205" s="0"/>
      <c r="AFS2205" s="0"/>
      <c r="AFT2205" s="0"/>
      <c r="AFU2205" s="0"/>
      <c r="AFV2205" s="0"/>
      <c r="AFW2205" s="0"/>
      <c r="AFX2205" s="0"/>
      <c r="AFY2205" s="0"/>
      <c r="AFZ2205" s="0"/>
      <c r="AGA2205" s="0"/>
      <c r="AGB2205" s="0"/>
      <c r="AGC2205" s="0"/>
      <c r="AGD2205" s="0"/>
      <c r="AGE2205" s="0"/>
      <c r="AGF2205" s="0"/>
      <c r="AGG2205" s="0"/>
      <c r="AGH2205" s="0"/>
      <c r="AGI2205" s="0"/>
      <c r="AGJ2205" s="0"/>
      <c r="AGK2205" s="0"/>
      <c r="AGL2205" s="0"/>
      <c r="AGM2205" s="0"/>
      <c r="AGN2205" s="0"/>
      <c r="AGO2205" s="0"/>
      <c r="AGP2205" s="0"/>
      <c r="AGQ2205" s="0"/>
      <c r="AGR2205" s="0"/>
      <c r="AGS2205" s="0"/>
      <c r="AGT2205" s="0"/>
      <c r="AGU2205" s="0"/>
      <c r="AGV2205" s="0"/>
      <c r="AGW2205" s="0"/>
      <c r="AGX2205" s="0"/>
      <c r="AGY2205" s="0"/>
      <c r="AGZ2205" s="0"/>
      <c r="AHA2205" s="0"/>
      <c r="AHB2205" s="0"/>
      <c r="AHC2205" s="0"/>
      <c r="AHD2205" s="0"/>
      <c r="AHE2205" s="0"/>
      <c r="AHF2205" s="0"/>
      <c r="AHG2205" s="0"/>
      <c r="AHH2205" s="0"/>
      <c r="AHI2205" s="0"/>
      <c r="AHJ2205" s="0"/>
      <c r="AHK2205" s="0"/>
      <c r="AHL2205" s="0"/>
      <c r="AHM2205" s="0"/>
      <c r="AHN2205" s="0"/>
      <c r="AHO2205" s="0"/>
      <c r="AHP2205" s="0"/>
      <c r="AHQ2205" s="0"/>
      <c r="AHR2205" s="0"/>
      <c r="AHS2205" s="0"/>
      <c r="AHT2205" s="0"/>
      <c r="AHU2205" s="0"/>
      <c r="AHV2205" s="0"/>
      <c r="AHW2205" s="0"/>
      <c r="AHX2205" s="0"/>
      <c r="AHY2205" s="0"/>
      <c r="AHZ2205" s="0"/>
      <c r="AIA2205" s="0"/>
      <c r="AIB2205" s="0"/>
      <c r="AIC2205" s="0"/>
      <c r="AID2205" s="0"/>
      <c r="AIE2205" s="0"/>
      <c r="AIF2205" s="0"/>
      <c r="AIG2205" s="0"/>
      <c r="AIH2205" s="0"/>
      <c r="AII2205" s="0"/>
      <c r="AIJ2205" s="0"/>
      <c r="AIK2205" s="0"/>
      <c r="AIL2205" s="0"/>
      <c r="AIM2205" s="0"/>
      <c r="AIN2205" s="0"/>
      <c r="AIO2205" s="0"/>
      <c r="AIP2205" s="0"/>
      <c r="AIQ2205" s="0"/>
      <c r="AIR2205" s="0"/>
      <c r="AIS2205" s="0"/>
      <c r="AIT2205" s="0"/>
      <c r="AIU2205" s="0"/>
      <c r="AIV2205" s="0"/>
      <c r="AIW2205" s="0"/>
      <c r="AIX2205" s="0"/>
      <c r="AIY2205" s="0"/>
      <c r="AIZ2205" s="0"/>
      <c r="AJA2205" s="0"/>
      <c r="AJB2205" s="0"/>
      <c r="AJC2205" s="0"/>
      <c r="AJD2205" s="0"/>
      <c r="AJE2205" s="0"/>
      <c r="AJF2205" s="0"/>
      <c r="AJG2205" s="0"/>
      <c r="AJH2205" s="0"/>
      <c r="AJI2205" s="0"/>
      <c r="AJJ2205" s="0"/>
      <c r="AJK2205" s="0"/>
      <c r="AJL2205" s="0"/>
      <c r="AJM2205" s="0"/>
      <c r="AJN2205" s="0"/>
      <c r="AJO2205" s="0"/>
      <c r="AJP2205" s="0"/>
      <c r="AJQ2205" s="0"/>
      <c r="AJR2205" s="0"/>
      <c r="AJS2205" s="0"/>
      <c r="AJT2205" s="0"/>
      <c r="AJU2205" s="0"/>
      <c r="AJV2205" s="0"/>
      <c r="AJW2205" s="0"/>
      <c r="AJX2205" s="0"/>
      <c r="AJY2205" s="0"/>
      <c r="AJZ2205" s="0"/>
      <c r="AKA2205" s="0"/>
      <c r="AKB2205" s="0"/>
      <c r="AKC2205" s="0"/>
      <c r="AKD2205" s="0"/>
      <c r="AKE2205" s="0"/>
      <c r="AKF2205" s="0"/>
      <c r="AKG2205" s="0"/>
      <c r="AKH2205" s="0"/>
      <c r="AKI2205" s="0"/>
      <c r="AKJ2205" s="0"/>
      <c r="AKK2205" s="0"/>
      <c r="AKL2205" s="0"/>
      <c r="AKM2205" s="0"/>
      <c r="AKN2205" s="0"/>
      <c r="AKO2205" s="0"/>
      <c r="AKP2205" s="0"/>
      <c r="AKQ2205" s="0"/>
      <c r="AKR2205" s="0"/>
      <c r="AKS2205" s="0"/>
      <c r="AKT2205" s="0"/>
      <c r="AKU2205" s="0"/>
      <c r="AKV2205" s="0"/>
      <c r="AKW2205" s="0"/>
      <c r="AKX2205" s="0"/>
      <c r="AKY2205" s="0"/>
      <c r="AKZ2205" s="0"/>
      <c r="ALA2205" s="0"/>
      <c r="ALB2205" s="0"/>
      <c r="ALC2205" s="0"/>
      <c r="ALD2205" s="0"/>
      <c r="ALE2205" s="0"/>
      <c r="ALF2205" s="0"/>
      <c r="ALG2205" s="0"/>
      <c r="ALH2205" s="0"/>
      <c r="ALI2205" s="0"/>
      <c r="ALJ2205" s="0"/>
      <c r="ALK2205" s="0"/>
      <c r="ALL2205" s="0"/>
      <c r="ALM2205" s="0"/>
      <c r="ALN2205" s="0"/>
      <c r="ALO2205" s="0"/>
      <c r="ALP2205" s="0"/>
      <c r="ALQ2205" s="0"/>
      <c r="ALR2205" s="0"/>
      <c r="ALS2205" s="0"/>
      <c r="ALT2205" s="0"/>
      <c r="ALU2205" s="0"/>
      <c r="ALV2205" s="0"/>
      <c r="ALW2205" s="0"/>
      <c r="ALX2205" s="0"/>
      <c r="ALY2205" s="0"/>
      <c r="ALZ2205" s="0"/>
      <c r="AMA2205" s="0"/>
      <c r="AMB2205" s="0"/>
      <c r="AMC2205" s="0"/>
      <c r="AMD2205" s="0"/>
      <c r="AME2205" s="0"/>
      <c r="AMF2205" s="0"/>
      <c r="AMG2205" s="0"/>
      <c r="AMH2205" s="0"/>
      <c r="AMI2205" s="0"/>
      <c r="AMJ2205" s="0"/>
    </row>
    <row r="2206" customFormat="false" ht="13.8" hidden="false" customHeight="false" outlineLevel="0" collapsed="false">
      <c r="A2206" s="44" t="s">
        <v>52</v>
      </c>
      <c r="B2206" s="39" t="s">
        <v>5095</v>
      </c>
      <c r="C2206" s="40" t="s">
        <v>5096</v>
      </c>
      <c r="D2206" s="40"/>
      <c r="E2206" s="40" t="s">
        <v>4611</v>
      </c>
      <c r="F2206" s="38" t="n">
        <v>2015</v>
      </c>
      <c r="G2206" s="31" t="s">
        <v>5097</v>
      </c>
      <c r="H2206" s="13"/>
      <c r="I2206" s="13"/>
      <c r="J2206" s="13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  <c r="AP2206" s="13"/>
      <c r="AQ2206" s="13"/>
      <c r="AR2206" s="13"/>
      <c r="AS2206" s="13"/>
      <c r="AT2206" s="13"/>
      <c r="AU2206" s="13"/>
      <c r="AV2206" s="0"/>
      <c r="AW2206" s="0"/>
      <c r="AX2206" s="0"/>
      <c r="AY2206" s="0"/>
      <c r="AZ2206" s="0"/>
      <c r="BA2206" s="0"/>
      <c r="BB2206" s="0"/>
      <c r="BC2206" s="0"/>
      <c r="BD2206" s="0"/>
      <c r="BE2206" s="0"/>
      <c r="BF2206" s="0"/>
      <c r="BG2206" s="0"/>
      <c r="BH2206" s="0"/>
      <c r="BI2206" s="0"/>
      <c r="BJ2206" s="0"/>
      <c r="BK2206" s="0"/>
      <c r="BL2206" s="0"/>
      <c r="BM2206" s="0"/>
      <c r="BN2206" s="0"/>
      <c r="BO2206" s="0"/>
      <c r="BP2206" s="0"/>
      <c r="BQ2206" s="0"/>
      <c r="BR2206" s="0"/>
      <c r="BS2206" s="0"/>
      <c r="BT2206" s="0"/>
      <c r="BU2206" s="0"/>
      <c r="BV2206" s="0"/>
      <c r="BW2206" s="0"/>
      <c r="BX2206" s="0"/>
      <c r="BY2206" s="0"/>
      <c r="BZ2206" s="0"/>
      <c r="CA2206" s="0"/>
      <c r="CB2206" s="0"/>
      <c r="CC2206" s="0"/>
      <c r="CD2206" s="0"/>
      <c r="CE2206" s="0"/>
      <c r="CF2206" s="0"/>
      <c r="CG2206" s="0"/>
      <c r="CH2206" s="0"/>
      <c r="CI2206" s="0"/>
      <c r="CJ2206" s="0"/>
      <c r="CK2206" s="0"/>
      <c r="CL2206" s="0"/>
      <c r="CM2206" s="0"/>
      <c r="CN2206" s="0"/>
      <c r="CO2206" s="0"/>
      <c r="CP2206" s="0"/>
      <c r="CQ2206" s="0"/>
      <c r="CR2206" s="0"/>
      <c r="CS2206" s="0"/>
      <c r="CT2206" s="0"/>
      <c r="CU2206" s="0"/>
      <c r="CV2206" s="0"/>
      <c r="CW2206" s="0"/>
      <c r="CX2206" s="0"/>
      <c r="CY2206" s="0"/>
      <c r="CZ2206" s="0"/>
      <c r="DA2206" s="0"/>
      <c r="DB2206" s="0"/>
      <c r="DC2206" s="0"/>
      <c r="DD2206" s="0"/>
      <c r="DE2206" s="0"/>
      <c r="DF2206" s="0"/>
      <c r="DG2206" s="0"/>
      <c r="DH2206" s="0"/>
      <c r="DI2206" s="0"/>
      <c r="DJ2206" s="0"/>
      <c r="DK2206" s="0"/>
      <c r="DL2206" s="0"/>
      <c r="DM2206" s="0"/>
      <c r="DN2206" s="0"/>
      <c r="DO2206" s="0"/>
      <c r="DP2206" s="0"/>
      <c r="DQ2206" s="0"/>
      <c r="DR2206" s="0"/>
      <c r="DS2206" s="0"/>
      <c r="DT2206" s="0"/>
      <c r="DU2206" s="0"/>
      <c r="DV2206" s="0"/>
      <c r="DW2206" s="0"/>
      <c r="DX2206" s="0"/>
      <c r="DY2206" s="0"/>
      <c r="DZ2206" s="0"/>
      <c r="EA2206" s="0"/>
      <c r="EB2206" s="0"/>
      <c r="EC2206" s="0"/>
      <c r="ED2206" s="0"/>
      <c r="EE2206" s="0"/>
      <c r="EF2206" s="0"/>
      <c r="EG2206" s="0"/>
      <c r="EH2206" s="0"/>
      <c r="EI2206" s="0"/>
      <c r="EJ2206" s="0"/>
      <c r="EK2206" s="0"/>
      <c r="EL2206" s="0"/>
      <c r="EM2206" s="0"/>
      <c r="EN2206" s="0"/>
      <c r="EO2206" s="0"/>
      <c r="EP2206" s="0"/>
      <c r="EQ2206" s="0"/>
      <c r="ER2206" s="0"/>
      <c r="ES2206" s="0"/>
      <c r="ET2206" s="0"/>
      <c r="EU2206" s="0"/>
      <c r="EV2206" s="0"/>
      <c r="EW2206" s="0"/>
      <c r="EX2206" s="0"/>
      <c r="EY2206" s="0"/>
      <c r="EZ2206" s="0"/>
      <c r="FA2206" s="0"/>
      <c r="FB2206" s="0"/>
      <c r="FC2206" s="0"/>
      <c r="FD2206" s="0"/>
      <c r="FE2206" s="0"/>
      <c r="FF2206" s="0"/>
      <c r="FG2206" s="0"/>
      <c r="FH2206" s="0"/>
      <c r="FI2206" s="0"/>
      <c r="FJ2206" s="0"/>
      <c r="FK2206" s="0"/>
      <c r="FL2206" s="0"/>
      <c r="FM2206" s="0"/>
      <c r="FN2206" s="0"/>
      <c r="FO2206" s="0"/>
      <c r="FP2206" s="0"/>
      <c r="FQ2206" s="0"/>
      <c r="FR2206" s="0"/>
      <c r="FS2206" s="0"/>
      <c r="FT2206" s="0"/>
      <c r="FU2206" s="0"/>
      <c r="FV2206" s="0"/>
      <c r="FW2206" s="0"/>
      <c r="FX2206" s="0"/>
      <c r="FY2206" s="0"/>
      <c r="FZ2206" s="0"/>
      <c r="GA2206" s="0"/>
      <c r="GB2206" s="0"/>
      <c r="GC2206" s="0"/>
      <c r="GD2206" s="0"/>
      <c r="GE2206" s="0"/>
      <c r="GF2206" s="0"/>
      <c r="GG2206" s="0"/>
      <c r="GH2206" s="0"/>
      <c r="GI2206" s="0"/>
      <c r="GJ2206" s="0"/>
      <c r="GK2206" s="0"/>
      <c r="GL2206" s="0"/>
      <c r="GM2206" s="0"/>
      <c r="GN2206" s="0"/>
      <c r="GO2206" s="0"/>
      <c r="GP2206" s="0"/>
      <c r="GQ2206" s="0"/>
      <c r="GR2206" s="0"/>
      <c r="GS2206" s="0"/>
      <c r="GT2206" s="0"/>
      <c r="GU2206" s="0"/>
      <c r="GV2206" s="0"/>
      <c r="GW2206" s="0"/>
      <c r="GX2206" s="0"/>
      <c r="GY2206" s="0"/>
      <c r="GZ2206" s="0"/>
      <c r="HA2206" s="0"/>
      <c r="HB2206" s="0"/>
      <c r="HC2206" s="0"/>
      <c r="HD2206" s="0"/>
      <c r="HE2206" s="0"/>
      <c r="HF2206" s="0"/>
      <c r="HG2206" s="0"/>
      <c r="HH2206" s="0"/>
      <c r="HI2206" s="0"/>
      <c r="HJ2206" s="0"/>
      <c r="HK2206" s="0"/>
      <c r="HL2206" s="0"/>
      <c r="HM2206" s="0"/>
      <c r="HN2206" s="0"/>
      <c r="HO2206" s="0"/>
      <c r="HP2206" s="0"/>
      <c r="HQ2206" s="0"/>
      <c r="HR2206" s="0"/>
      <c r="HS2206" s="0"/>
      <c r="HT2206" s="0"/>
      <c r="HU2206" s="0"/>
      <c r="HV2206" s="0"/>
      <c r="HW2206" s="0"/>
      <c r="HX2206" s="0"/>
      <c r="HY2206" s="0"/>
      <c r="HZ2206" s="0"/>
      <c r="IA2206" s="0"/>
      <c r="IB2206" s="0"/>
      <c r="IC2206" s="0"/>
      <c r="ID2206" s="0"/>
      <c r="IE2206" s="0"/>
      <c r="IF2206" s="0"/>
      <c r="IG2206" s="0"/>
      <c r="IH2206" s="0"/>
      <c r="II2206" s="0"/>
      <c r="IJ2206" s="0"/>
      <c r="IK2206" s="0"/>
      <c r="IL2206" s="0"/>
      <c r="IM2206" s="0"/>
      <c r="IN2206" s="0"/>
      <c r="IO2206" s="0"/>
      <c r="IP2206" s="0"/>
      <c r="IQ2206" s="0"/>
      <c r="IR2206" s="0"/>
      <c r="IS2206" s="0"/>
      <c r="IT2206" s="0"/>
      <c r="IU2206" s="0"/>
      <c r="IV2206" s="0"/>
      <c r="IW2206" s="0"/>
      <c r="IX2206" s="0"/>
      <c r="IY2206" s="0"/>
      <c r="IZ2206" s="0"/>
      <c r="JA2206" s="0"/>
      <c r="JB2206" s="0"/>
      <c r="JC2206" s="0"/>
      <c r="JD2206" s="0"/>
      <c r="JE2206" s="0"/>
      <c r="JF2206" s="0"/>
      <c r="JG2206" s="0"/>
      <c r="JH2206" s="0"/>
      <c r="JI2206" s="0"/>
      <c r="JJ2206" s="0"/>
      <c r="JK2206" s="0"/>
      <c r="JL2206" s="0"/>
      <c r="JM2206" s="0"/>
      <c r="JN2206" s="0"/>
      <c r="JO2206" s="0"/>
      <c r="JP2206" s="0"/>
      <c r="JQ2206" s="0"/>
      <c r="JR2206" s="0"/>
      <c r="JS2206" s="0"/>
      <c r="JT2206" s="0"/>
      <c r="JU2206" s="0"/>
      <c r="JV2206" s="0"/>
      <c r="JW2206" s="0"/>
      <c r="JX2206" s="0"/>
      <c r="JY2206" s="0"/>
      <c r="JZ2206" s="0"/>
      <c r="KA2206" s="0"/>
      <c r="KB2206" s="0"/>
      <c r="KC2206" s="0"/>
      <c r="KD2206" s="0"/>
      <c r="KE2206" s="0"/>
      <c r="KF2206" s="0"/>
      <c r="KG2206" s="0"/>
      <c r="KH2206" s="0"/>
      <c r="KI2206" s="0"/>
      <c r="KJ2206" s="0"/>
      <c r="KK2206" s="0"/>
      <c r="KL2206" s="0"/>
      <c r="KM2206" s="0"/>
      <c r="KN2206" s="0"/>
      <c r="KO2206" s="0"/>
      <c r="KP2206" s="0"/>
      <c r="KQ2206" s="0"/>
      <c r="KR2206" s="0"/>
      <c r="KS2206" s="0"/>
      <c r="KT2206" s="0"/>
      <c r="KU2206" s="0"/>
      <c r="KV2206" s="0"/>
      <c r="KW2206" s="0"/>
      <c r="KX2206" s="0"/>
      <c r="KY2206" s="0"/>
      <c r="KZ2206" s="0"/>
      <c r="LA2206" s="0"/>
      <c r="LB2206" s="0"/>
      <c r="LC2206" s="0"/>
      <c r="LD2206" s="0"/>
      <c r="LE2206" s="0"/>
      <c r="LF2206" s="0"/>
      <c r="LG2206" s="0"/>
      <c r="LH2206" s="0"/>
      <c r="LI2206" s="0"/>
      <c r="LJ2206" s="0"/>
      <c r="LK2206" s="0"/>
      <c r="LL2206" s="0"/>
      <c r="LM2206" s="0"/>
      <c r="LN2206" s="0"/>
      <c r="LO2206" s="0"/>
      <c r="LP2206" s="0"/>
      <c r="LQ2206" s="0"/>
      <c r="LR2206" s="0"/>
      <c r="LS2206" s="0"/>
      <c r="LT2206" s="0"/>
      <c r="LU2206" s="0"/>
      <c r="LV2206" s="0"/>
      <c r="LW2206" s="0"/>
      <c r="LX2206" s="0"/>
      <c r="LY2206" s="0"/>
      <c r="LZ2206" s="0"/>
      <c r="MA2206" s="0"/>
      <c r="MB2206" s="0"/>
      <c r="MC2206" s="0"/>
      <c r="MD2206" s="0"/>
      <c r="ME2206" s="0"/>
      <c r="MF2206" s="0"/>
      <c r="MG2206" s="0"/>
      <c r="MH2206" s="0"/>
      <c r="MI2206" s="0"/>
      <c r="MJ2206" s="0"/>
      <c r="MK2206" s="0"/>
      <c r="ML2206" s="0"/>
      <c r="MM2206" s="0"/>
      <c r="MN2206" s="0"/>
      <c r="MO2206" s="0"/>
      <c r="MP2206" s="0"/>
      <c r="MQ2206" s="0"/>
      <c r="MR2206" s="0"/>
      <c r="MS2206" s="0"/>
      <c r="MT2206" s="0"/>
      <c r="MU2206" s="0"/>
      <c r="MV2206" s="0"/>
      <c r="MW2206" s="0"/>
      <c r="MX2206" s="0"/>
      <c r="MY2206" s="0"/>
      <c r="MZ2206" s="0"/>
      <c r="NA2206" s="0"/>
      <c r="NB2206" s="0"/>
      <c r="NC2206" s="0"/>
      <c r="ND2206" s="0"/>
      <c r="NE2206" s="0"/>
      <c r="NF2206" s="0"/>
      <c r="NG2206" s="0"/>
      <c r="NH2206" s="0"/>
      <c r="NI2206" s="0"/>
      <c r="NJ2206" s="0"/>
      <c r="NK2206" s="0"/>
      <c r="NL2206" s="0"/>
      <c r="NM2206" s="0"/>
      <c r="NN2206" s="0"/>
      <c r="NO2206" s="0"/>
      <c r="NP2206" s="0"/>
      <c r="NQ2206" s="0"/>
      <c r="NR2206" s="0"/>
      <c r="NS2206" s="0"/>
      <c r="NT2206" s="0"/>
      <c r="NU2206" s="0"/>
      <c r="NV2206" s="0"/>
      <c r="NW2206" s="0"/>
      <c r="NX2206" s="0"/>
      <c r="NY2206" s="0"/>
      <c r="NZ2206" s="0"/>
      <c r="OA2206" s="0"/>
      <c r="OB2206" s="0"/>
      <c r="OC2206" s="0"/>
      <c r="OD2206" s="0"/>
      <c r="OE2206" s="0"/>
      <c r="OF2206" s="0"/>
      <c r="OG2206" s="0"/>
      <c r="OH2206" s="0"/>
      <c r="OI2206" s="0"/>
      <c r="OJ2206" s="0"/>
      <c r="OK2206" s="0"/>
      <c r="OL2206" s="0"/>
      <c r="OM2206" s="0"/>
      <c r="ON2206" s="0"/>
      <c r="OO2206" s="0"/>
      <c r="OP2206" s="0"/>
      <c r="OQ2206" s="0"/>
      <c r="OR2206" s="0"/>
      <c r="OS2206" s="0"/>
      <c r="OT2206" s="0"/>
      <c r="OU2206" s="0"/>
      <c r="OV2206" s="0"/>
      <c r="OW2206" s="0"/>
      <c r="OX2206" s="0"/>
      <c r="OY2206" s="0"/>
      <c r="OZ2206" s="0"/>
      <c r="PA2206" s="0"/>
      <c r="PB2206" s="0"/>
      <c r="PC2206" s="0"/>
      <c r="PD2206" s="0"/>
      <c r="PE2206" s="0"/>
      <c r="PF2206" s="0"/>
      <c r="PG2206" s="0"/>
      <c r="PH2206" s="0"/>
      <c r="PI2206" s="0"/>
      <c r="PJ2206" s="0"/>
      <c r="PK2206" s="0"/>
      <c r="PL2206" s="0"/>
      <c r="PM2206" s="0"/>
      <c r="PN2206" s="0"/>
      <c r="PO2206" s="0"/>
      <c r="PP2206" s="0"/>
      <c r="PQ2206" s="0"/>
      <c r="PR2206" s="0"/>
      <c r="PS2206" s="0"/>
      <c r="PT2206" s="0"/>
      <c r="PU2206" s="0"/>
      <c r="PV2206" s="0"/>
      <c r="PW2206" s="0"/>
      <c r="PX2206" s="0"/>
      <c r="PY2206" s="0"/>
      <c r="PZ2206" s="0"/>
      <c r="QA2206" s="0"/>
      <c r="QB2206" s="0"/>
      <c r="QC2206" s="0"/>
      <c r="QD2206" s="0"/>
      <c r="QE2206" s="0"/>
      <c r="QF2206" s="0"/>
      <c r="QG2206" s="0"/>
      <c r="QH2206" s="0"/>
      <c r="QI2206" s="0"/>
      <c r="QJ2206" s="0"/>
      <c r="QK2206" s="0"/>
      <c r="QL2206" s="0"/>
      <c r="QM2206" s="0"/>
      <c r="QN2206" s="0"/>
      <c r="QO2206" s="0"/>
      <c r="QP2206" s="0"/>
      <c r="QQ2206" s="0"/>
      <c r="QR2206" s="0"/>
      <c r="QS2206" s="0"/>
      <c r="QT2206" s="0"/>
      <c r="QU2206" s="0"/>
      <c r="QV2206" s="0"/>
      <c r="QW2206" s="0"/>
      <c r="QX2206" s="0"/>
      <c r="QY2206" s="0"/>
      <c r="QZ2206" s="0"/>
      <c r="RA2206" s="0"/>
      <c r="RB2206" s="0"/>
      <c r="RC2206" s="0"/>
      <c r="RD2206" s="0"/>
      <c r="RE2206" s="0"/>
      <c r="RF2206" s="0"/>
      <c r="RG2206" s="0"/>
      <c r="RH2206" s="0"/>
      <c r="RI2206" s="0"/>
      <c r="RJ2206" s="0"/>
      <c r="RK2206" s="0"/>
      <c r="RL2206" s="0"/>
      <c r="RM2206" s="0"/>
      <c r="RN2206" s="0"/>
      <c r="RO2206" s="0"/>
      <c r="RP2206" s="0"/>
      <c r="RQ2206" s="0"/>
      <c r="RR2206" s="0"/>
      <c r="RS2206" s="0"/>
      <c r="RT2206" s="0"/>
      <c r="RU2206" s="0"/>
      <c r="RV2206" s="0"/>
      <c r="RW2206" s="0"/>
      <c r="RX2206" s="0"/>
      <c r="RY2206" s="0"/>
      <c r="RZ2206" s="0"/>
      <c r="SA2206" s="0"/>
      <c r="SB2206" s="0"/>
      <c r="SC2206" s="0"/>
      <c r="SD2206" s="0"/>
      <c r="SE2206" s="0"/>
      <c r="SF2206" s="0"/>
      <c r="SG2206" s="0"/>
      <c r="SH2206" s="0"/>
      <c r="SI2206" s="0"/>
      <c r="SJ2206" s="0"/>
      <c r="SK2206" s="0"/>
      <c r="SL2206" s="0"/>
      <c r="SM2206" s="0"/>
      <c r="SN2206" s="0"/>
      <c r="SO2206" s="0"/>
      <c r="SP2206" s="0"/>
      <c r="SQ2206" s="0"/>
      <c r="SR2206" s="0"/>
      <c r="SS2206" s="0"/>
      <c r="ST2206" s="0"/>
      <c r="SU2206" s="0"/>
      <c r="SV2206" s="0"/>
      <c r="SW2206" s="0"/>
      <c r="SX2206" s="0"/>
      <c r="SY2206" s="0"/>
      <c r="SZ2206" s="0"/>
      <c r="TA2206" s="0"/>
      <c r="TB2206" s="0"/>
      <c r="TC2206" s="0"/>
      <c r="TD2206" s="0"/>
      <c r="TE2206" s="0"/>
      <c r="TF2206" s="0"/>
      <c r="TG2206" s="0"/>
      <c r="TH2206" s="0"/>
      <c r="TI2206" s="0"/>
      <c r="TJ2206" s="0"/>
      <c r="TK2206" s="0"/>
      <c r="TL2206" s="0"/>
      <c r="TM2206" s="0"/>
      <c r="TN2206" s="0"/>
      <c r="TO2206" s="0"/>
      <c r="TP2206" s="0"/>
      <c r="TQ2206" s="0"/>
      <c r="TR2206" s="0"/>
      <c r="TS2206" s="0"/>
      <c r="TT2206" s="0"/>
      <c r="TU2206" s="0"/>
      <c r="TV2206" s="0"/>
      <c r="TW2206" s="0"/>
      <c r="TX2206" s="0"/>
      <c r="TY2206" s="0"/>
      <c r="TZ2206" s="0"/>
      <c r="UA2206" s="0"/>
      <c r="UB2206" s="0"/>
      <c r="UC2206" s="0"/>
      <c r="UD2206" s="0"/>
      <c r="UE2206" s="0"/>
      <c r="UF2206" s="0"/>
      <c r="UG2206" s="0"/>
      <c r="UH2206" s="0"/>
      <c r="UI2206" s="0"/>
      <c r="UJ2206" s="0"/>
      <c r="UK2206" s="0"/>
      <c r="UL2206" s="0"/>
      <c r="UM2206" s="0"/>
      <c r="UN2206" s="0"/>
      <c r="UO2206" s="0"/>
      <c r="UP2206" s="0"/>
      <c r="UQ2206" s="0"/>
      <c r="UR2206" s="0"/>
      <c r="US2206" s="0"/>
      <c r="UT2206" s="0"/>
      <c r="UU2206" s="0"/>
      <c r="UV2206" s="0"/>
      <c r="UW2206" s="0"/>
      <c r="UX2206" s="0"/>
      <c r="UY2206" s="0"/>
      <c r="UZ2206" s="0"/>
      <c r="VA2206" s="0"/>
      <c r="VB2206" s="0"/>
      <c r="VC2206" s="0"/>
      <c r="VD2206" s="0"/>
      <c r="VE2206" s="0"/>
      <c r="VF2206" s="0"/>
      <c r="VG2206" s="0"/>
      <c r="VH2206" s="0"/>
      <c r="VI2206" s="0"/>
      <c r="VJ2206" s="0"/>
      <c r="VK2206" s="0"/>
      <c r="VL2206" s="0"/>
      <c r="VM2206" s="0"/>
      <c r="VN2206" s="0"/>
      <c r="VO2206" s="0"/>
      <c r="VP2206" s="0"/>
      <c r="VQ2206" s="0"/>
      <c r="VR2206" s="0"/>
      <c r="VS2206" s="0"/>
      <c r="VT2206" s="0"/>
      <c r="VU2206" s="0"/>
      <c r="VV2206" s="0"/>
      <c r="VW2206" s="0"/>
      <c r="VX2206" s="0"/>
      <c r="VY2206" s="0"/>
      <c r="VZ2206" s="0"/>
      <c r="WA2206" s="0"/>
      <c r="WB2206" s="0"/>
      <c r="WC2206" s="0"/>
      <c r="WD2206" s="0"/>
      <c r="WE2206" s="0"/>
      <c r="WF2206" s="0"/>
      <c r="WG2206" s="0"/>
      <c r="WH2206" s="0"/>
      <c r="WI2206" s="0"/>
      <c r="WJ2206" s="0"/>
      <c r="WK2206" s="0"/>
      <c r="WL2206" s="0"/>
      <c r="WM2206" s="0"/>
      <c r="WN2206" s="0"/>
      <c r="WO2206" s="0"/>
      <c r="WP2206" s="0"/>
      <c r="WQ2206" s="0"/>
      <c r="WR2206" s="0"/>
      <c r="WS2206" s="0"/>
      <c r="WT2206" s="0"/>
      <c r="WU2206" s="0"/>
      <c r="WV2206" s="0"/>
      <c r="WW2206" s="0"/>
      <c r="WX2206" s="0"/>
      <c r="WY2206" s="0"/>
      <c r="WZ2206" s="0"/>
      <c r="XA2206" s="0"/>
      <c r="XB2206" s="0"/>
      <c r="XC2206" s="0"/>
      <c r="XD2206" s="0"/>
      <c r="XE2206" s="0"/>
      <c r="XF2206" s="0"/>
      <c r="XG2206" s="0"/>
      <c r="XH2206" s="0"/>
      <c r="XI2206" s="0"/>
      <c r="XJ2206" s="0"/>
      <c r="XK2206" s="0"/>
      <c r="XL2206" s="0"/>
      <c r="XM2206" s="0"/>
      <c r="XN2206" s="0"/>
      <c r="XO2206" s="0"/>
      <c r="XP2206" s="0"/>
      <c r="XQ2206" s="0"/>
      <c r="XR2206" s="0"/>
      <c r="XS2206" s="0"/>
      <c r="XT2206" s="0"/>
      <c r="XU2206" s="0"/>
      <c r="XV2206" s="0"/>
      <c r="XW2206" s="0"/>
      <c r="XX2206" s="0"/>
      <c r="XY2206" s="0"/>
      <c r="XZ2206" s="0"/>
      <c r="YA2206" s="0"/>
      <c r="YB2206" s="0"/>
      <c r="YC2206" s="0"/>
      <c r="YD2206" s="0"/>
      <c r="YE2206" s="0"/>
      <c r="YF2206" s="0"/>
      <c r="YG2206" s="0"/>
      <c r="YH2206" s="0"/>
      <c r="YI2206" s="0"/>
      <c r="YJ2206" s="0"/>
      <c r="YK2206" s="0"/>
      <c r="YL2206" s="0"/>
      <c r="YM2206" s="0"/>
      <c r="YN2206" s="0"/>
      <c r="YO2206" s="0"/>
      <c r="YP2206" s="0"/>
      <c r="YQ2206" s="0"/>
      <c r="YR2206" s="0"/>
      <c r="YS2206" s="0"/>
      <c r="YT2206" s="0"/>
      <c r="YU2206" s="0"/>
      <c r="YV2206" s="0"/>
      <c r="YW2206" s="0"/>
      <c r="YX2206" s="0"/>
      <c r="YY2206" s="0"/>
      <c r="YZ2206" s="0"/>
      <c r="ZA2206" s="0"/>
      <c r="ZB2206" s="0"/>
      <c r="ZC2206" s="0"/>
      <c r="ZD2206" s="0"/>
      <c r="ZE2206" s="0"/>
      <c r="ZF2206" s="0"/>
      <c r="ZG2206" s="0"/>
      <c r="ZH2206" s="0"/>
      <c r="ZI2206" s="0"/>
      <c r="ZJ2206" s="0"/>
      <c r="ZK2206" s="0"/>
      <c r="ZL2206" s="0"/>
      <c r="ZM2206" s="0"/>
      <c r="ZN2206" s="0"/>
      <c r="ZO2206" s="0"/>
      <c r="ZP2206" s="0"/>
      <c r="ZQ2206" s="0"/>
      <c r="ZR2206" s="0"/>
      <c r="ZS2206" s="0"/>
      <c r="ZT2206" s="0"/>
      <c r="ZU2206" s="0"/>
      <c r="ZV2206" s="0"/>
      <c r="ZW2206" s="0"/>
      <c r="ZX2206" s="0"/>
      <c r="ZY2206" s="0"/>
      <c r="ZZ2206" s="0"/>
      <c r="AAA2206" s="0"/>
      <c r="AAB2206" s="0"/>
      <c r="AAC2206" s="0"/>
      <c r="AAD2206" s="0"/>
      <c r="AAE2206" s="0"/>
      <c r="AAF2206" s="0"/>
      <c r="AAG2206" s="0"/>
      <c r="AAH2206" s="0"/>
      <c r="AAI2206" s="0"/>
      <c r="AAJ2206" s="0"/>
      <c r="AAK2206" s="0"/>
      <c r="AAL2206" s="0"/>
      <c r="AAM2206" s="0"/>
      <c r="AAN2206" s="0"/>
      <c r="AAO2206" s="0"/>
      <c r="AAP2206" s="0"/>
      <c r="AAQ2206" s="0"/>
      <c r="AAR2206" s="0"/>
      <c r="AAS2206" s="0"/>
      <c r="AAT2206" s="0"/>
      <c r="AAU2206" s="0"/>
      <c r="AAV2206" s="0"/>
      <c r="AAW2206" s="0"/>
      <c r="AAX2206" s="0"/>
      <c r="AAY2206" s="0"/>
      <c r="AAZ2206" s="0"/>
      <c r="ABA2206" s="0"/>
      <c r="ABB2206" s="0"/>
      <c r="ABC2206" s="0"/>
      <c r="ABD2206" s="0"/>
      <c r="ABE2206" s="0"/>
      <c r="ABF2206" s="0"/>
      <c r="ABG2206" s="0"/>
      <c r="ABH2206" s="0"/>
      <c r="ABI2206" s="0"/>
      <c r="ABJ2206" s="0"/>
      <c r="ABK2206" s="0"/>
      <c r="ABL2206" s="0"/>
      <c r="ABM2206" s="0"/>
      <c r="ABN2206" s="0"/>
      <c r="ABO2206" s="0"/>
      <c r="ABP2206" s="0"/>
      <c r="ABQ2206" s="0"/>
      <c r="ABR2206" s="0"/>
      <c r="ABS2206" s="0"/>
      <c r="ABT2206" s="0"/>
      <c r="ABU2206" s="0"/>
      <c r="ABV2206" s="0"/>
      <c r="ABW2206" s="0"/>
      <c r="ABX2206" s="0"/>
      <c r="ABY2206" s="0"/>
      <c r="ABZ2206" s="0"/>
      <c r="ACA2206" s="0"/>
      <c r="ACB2206" s="0"/>
      <c r="ACC2206" s="0"/>
      <c r="ACD2206" s="0"/>
      <c r="ACE2206" s="0"/>
      <c r="ACF2206" s="0"/>
      <c r="ACG2206" s="0"/>
      <c r="ACH2206" s="0"/>
      <c r="ACI2206" s="0"/>
      <c r="ACJ2206" s="0"/>
      <c r="ACK2206" s="0"/>
      <c r="ACL2206" s="0"/>
      <c r="ACM2206" s="0"/>
      <c r="ACN2206" s="0"/>
      <c r="ACO2206" s="0"/>
      <c r="ACP2206" s="0"/>
      <c r="ACQ2206" s="0"/>
      <c r="ACR2206" s="0"/>
      <c r="ACS2206" s="0"/>
      <c r="ACT2206" s="0"/>
      <c r="ACU2206" s="0"/>
      <c r="ACV2206" s="0"/>
      <c r="ACW2206" s="0"/>
      <c r="ACX2206" s="0"/>
      <c r="ACY2206" s="0"/>
      <c r="ACZ2206" s="0"/>
      <c r="ADA2206" s="0"/>
      <c r="ADB2206" s="0"/>
      <c r="ADC2206" s="0"/>
      <c r="ADD2206" s="0"/>
      <c r="ADE2206" s="0"/>
      <c r="ADF2206" s="0"/>
      <c r="ADG2206" s="0"/>
      <c r="ADH2206" s="0"/>
      <c r="ADI2206" s="0"/>
      <c r="ADJ2206" s="0"/>
      <c r="ADK2206" s="0"/>
      <c r="ADL2206" s="0"/>
      <c r="ADM2206" s="0"/>
      <c r="ADN2206" s="0"/>
      <c r="ADO2206" s="0"/>
      <c r="ADP2206" s="0"/>
      <c r="ADQ2206" s="0"/>
      <c r="ADR2206" s="0"/>
      <c r="ADS2206" s="0"/>
      <c r="ADT2206" s="0"/>
      <c r="ADU2206" s="0"/>
      <c r="ADV2206" s="0"/>
      <c r="ADW2206" s="0"/>
      <c r="ADX2206" s="0"/>
      <c r="ADY2206" s="0"/>
      <c r="ADZ2206" s="0"/>
      <c r="AEA2206" s="0"/>
      <c r="AEB2206" s="0"/>
      <c r="AEC2206" s="0"/>
      <c r="AED2206" s="0"/>
      <c r="AEE2206" s="0"/>
      <c r="AEF2206" s="0"/>
      <c r="AEG2206" s="0"/>
      <c r="AEH2206" s="0"/>
      <c r="AEI2206" s="0"/>
      <c r="AEJ2206" s="0"/>
      <c r="AEK2206" s="0"/>
      <c r="AEL2206" s="0"/>
      <c r="AEM2206" s="0"/>
      <c r="AEN2206" s="0"/>
      <c r="AEO2206" s="0"/>
      <c r="AEP2206" s="0"/>
      <c r="AEQ2206" s="0"/>
      <c r="AER2206" s="0"/>
      <c r="AES2206" s="0"/>
      <c r="AET2206" s="0"/>
      <c r="AEU2206" s="0"/>
      <c r="AEV2206" s="0"/>
      <c r="AEW2206" s="0"/>
      <c r="AEX2206" s="0"/>
      <c r="AEY2206" s="0"/>
      <c r="AEZ2206" s="0"/>
      <c r="AFA2206" s="0"/>
      <c r="AFB2206" s="0"/>
      <c r="AFC2206" s="0"/>
      <c r="AFD2206" s="0"/>
      <c r="AFE2206" s="0"/>
      <c r="AFF2206" s="0"/>
      <c r="AFG2206" s="0"/>
      <c r="AFH2206" s="0"/>
      <c r="AFI2206" s="0"/>
      <c r="AFJ2206" s="0"/>
      <c r="AFK2206" s="0"/>
      <c r="AFL2206" s="0"/>
      <c r="AFM2206" s="0"/>
      <c r="AFN2206" s="0"/>
      <c r="AFO2206" s="0"/>
      <c r="AFP2206" s="0"/>
      <c r="AFQ2206" s="0"/>
      <c r="AFR2206" s="0"/>
      <c r="AFS2206" s="0"/>
      <c r="AFT2206" s="0"/>
      <c r="AFU2206" s="0"/>
      <c r="AFV2206" s="0"/>
      <c r="AFW2206" s="0"/>
      <c r="AFX2206" s="0"/>
      <c r="AFY2206" s="0"/>
      <c r="AFZ2206" s="0"/>
      <c r="AGA2206" s="0"/>
      <c r="AGB2206" s="0"/>
      <c r="AGC2206" s="0"/>
      <c r="AGD2206" s="0"/>
      <c r="AGE2206" s="0"/>
      <c r="AGF2206" s="0"/>
      <c r="AGG2206" s="0"/>
      <c r="AGH2206" s="0"/>
      <c r="AGI2206" s="0"/>
      <c r="AGJ2206" s="0"/>
      <c r="AGK2206" s="0"/>
      <c r="AGL2206" s="0"/>
      <c r="AGM2206" s="0"/>
      <c r="AGN2206" s="0"/>
      <c r="AGO2206" s="0"/>
      <c r="AGP2206" s="0"/>
      <c r="AGQ2206" s="0"/>
      <c r="AGR2206" s="0"/>
      <c r="AGS2206" s="0"/>
      <c r="AGT2206" s="0"/>
      <c r="AGU2206" s="0"/>
      <c r="AGV2206" s="0"/>
      <c r="AGW2206" s="0"/>
      <c r="AGX2206" s="0"/>
      <c r="AGY2206" s="0"/>
      <c r="AGZ2206" s="0"/>
      <c r="AHA2206" s="0"/>
      <c r="AHB2206" s="0"/>
      <c r="AHC2206" s="0"/>
      <c r="AHD2206" s="0"/>
      <c r="AHE2206" s="0"/>
      <c r="AHF2206" s="0"/>
      <c r="AHG2206" s="0"/>
      <c r="AHH2206" s="0"/>
      <c r="AHI2206" s="0"/>
      <c r="AHJ2206" s="0"/>
      <c r="AHK2206" s="0"/>
      <c r="AHL2206" s="0"/>
      <c r="AHM2206" s="0"/>
      <c r="AHN2206" s="0"/>
      <c r="AHO2206" s="0"/>
      <c r="AHP2206" s="0"/>
      <c r="AHQ2206" s="0"/>
      <c r="AHR2206" s="0"/>
      <c r="AHS2206" s="0"/>
      <c r="AHT2206" s="0"/>
      <c r="AHU2206" s="0"/>
      <c r="AHV2206" s="0"/>
      <c r="AHW2206" s="0"/>
      <c r="AHX2206" s="0"/>
      <c r="AHY2206" s="0"/>
      <c r="AHZ2206" s="0"/>
      <c r="AIA2206" s="0"/>
      <c r="AIB2206" s="0"/>
      <c r="AIC2206" s="0"/>
      <c r="AID2206" s="0"/>
      <c r="AIE2206" s="0"/>
      <c r="AIF2206" s="0"/>
      <c r="AIG2206" s="0"/>
      <c r="AIH2206" s="0"/>
      <c r="AII2206" s="0"/>
      <c r="AIJ2206" s="0"/>
      <c r="AIK2206" s="0"/>
      <c r="AIL2206" s="0"/>
      <c r="AIM2206" s="0"/>
      <c r="AIN2206" s="0"/>
      <c r="AIO2206" s="0"/>
      <c r="AIP2206" s="0"/>
      <c r="AIQ2206" s="0"/>
      <c r="AIR2206" s="0"/>
      <c r="AIS2206" s="0"/>
      <c r="AIT2206" s="0"/>
      <c r="AIU2206" s="0"/>
      <c r="AIV2206" s="0"/>
      <c r="AIW2206" s="0"/>
      <c r="AIX2206" s="0"/>
      <c r="AIY2206" s="0"/>
      <c r="AIZ2206" s="0"/>
      <c r="AJA2206" s="0"/>
      <c r="AJB2206" s="0"/>
      <c r="AJC2206" s="0"/>
      <c r="AJD2206" s="0"/>
      <c r="AJE2206" s="0"/>
      <c r="AJF2206" s="0"/>
      <c r="AJG2206" s="0"/>
      <c r="AJH2206" s="0"/>
      <c r="AJI2206" s="0"/>
      <c r="AJJ2206" s="0"/>
      <c r="AJK2206" s="0"/>
      <c r="AJL2206" s="0"/>
      <c r="AJM2206" s="0"/>
      <c r="AJN2206" s="0"/>
      <c r="AJO2206" s="0"/>
      <c r="AJP2206" s="0"/>
      <c r="AJQ2206" s="0"/>
      <c r="AJR2206" s="0"/>
      <c r="AJS2206" s="0"/>
      <c r="AJT2206" s="0"/>
      <c r="AJU2206" s="0"/>
      <c r="AJV2206" s="0"/>
      <c r="AJW2206" s="0"/>
      <c r="AJX2206" s="0"/>
      <c r="AJY2206" s="0"/>
      <c r="AJZ2206" s="0"/>
      <c r="AKA2206" s="0"/>
      <c r="AKB2206" s="0"/>
      <c r="AKC2206" s="0"/>
      <c r="AKD2206" s="0"/>
      <c r="AKE2206" s="0"/>
      <c r="AKF2206" s="0"/>
      <c r="AKG2206" s="0"/>
      <c r="AKH2206" s="0"/>
      <c r="AKI2206" s="0"/>
      <c r="AKJ2206" s="0"/>
      <c r="AKK2206" s="0"/>
      <c r="AKL2206" s="0"/>
      <c r="AKM2206" s="0"/>
      <c r="AKN2206" s="0"/>
      <c r="AKO2206" s="0"/>
      <c r="AKP2206" s="0"/>
      <c r="AKQ2206" s="0"/>
      <c r="AKR2206" s="0"/>
      <c r="AKS2206" s="0"/>
      <c r="AKT2206" s="0"/>
      <c r="AKU2206" s="0"/>
      <c r="AKV2206" s="0"/>
      <c r="AKW2206" s="0"/>
      <c r="AKX2206" s="0"/>
      <c r="AKY2206" s="0"/>
      <c r="AKZ2206" s="0"/>
      <c r="ALA2206" s="0"/>
      <c r="ALB2206" s="0"/>
      <c r="ALC2206" s="0"/>
      <c r="ALD2206" s="0"/>
      <c r="ALE2206" s="0"/>
      <c r="ALF2206" s="0"/>
      <c r="ALG2206" s="0"/>
      <c r="ALH2206" s="0"/>
      <c r="ALI2206" s="0"/>
      <c r="ALJ2206" s="0"/>
      <c r="ALK2206" s="0"/>
      <c r="ALL2206" s="0"/>
      <c r="ALM2206" s="0"/>
      <c r="ALN2206" s="0"/>
      <c r="ALO2206" s="0"/>
      <c r="ALP2206" s="0"/>
      <c r="ALQ2206" s="0"/>
      <c r="ALR2206" s="0"/>
      <c r="ALS2206" s="0"/>
      <c r="ALT2206" s="0"/>
      <c r="ALU2206" s="0"/>
      <c r="ALV2206" s="0"/>
      <c r="ALW2206" s="0"/>
      <c r="ALX2206" s="0"/>
      <c r="ALY2206" s="0"/>
      <c r="ALZ2206" s="0"/>
      <c r="AMA2206" s="0"/>
      <c r="AMB2206" s="0"/>
      <c r="AMC2206" s="0"/>
      <c r="AMD2206" s="0"/>
      <c r="AME2206" s="0"/>
      <c r="AMF2206" s="0"/>
      <c r="AMG2206" s="0"/>
      <c r="AMH2206" s="0"/>
      <c r="AMI2206" s="0"/>
      <c r="AMJ2206" s="0"/>
    </row>
    <row r="2207" customFormat="false" ht="14.7" hidden="false" customHeight="false" outlineLevel="0" collapsed="false">
      <c r="A2207" s="38" t="s">
        <v>52</v>
      </c>
      <c r="B2207" s="39" t="s">
        <v>5098</v>
      </c>
      <c r="C2207" s="40" t="s">
        <v>5099</v>
      </c>
      <c r="D2207" s="40"/>
      <c r="E2207" s="40" t="s">
        <v>4494</v>
      </c>
      <c r="F2207" s="38" t="n">
        <v>2015</v>
      </c>
      <c r="G2207" s="41" t="s">
        <v>5100</v>
      </c>
      <c r="H2207" s="13"/>
      <c r="I2207" s="13"/>
      <c r="J2207" s="13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  <c r="AP2207" s="13"/>
      <c r="AQ2207" s="13"/>
      <c r="AR2207" s="13"/>
      <c r="AS2207" s="13"/>
      <c r="AT2207" s="13"/>
      <c r="AU2207" s="13"/>
      <c r="AV2207" s="0"/>
      <c r="AW2207" s="0"/>
      <c r="AX2207" s="0"/>
      <c r="AY2207" s="0"/>
      <c r="AZ2207" s="0"/>
      <c r="BA2207" s="0"/>
      <c r="BB2207" s="0"/>
      <c r="BC2207" s="0"/>
      <c r="BD2207" s="0"/>
      <c r="BE2207" s="0"/>
      <c r="BF2207" s="0"/>
      <c r="BG2207" s="0"/>
      <c r="BH2207" s="0"/>
      <c r="BI2207" s="0"/>
      <c r="BJ2207" s="0"/>
      <c r="BK2207" s="0"/>
      <c r="BL2207" s="0"/>
      <c r="BM2207" s="0"/>
      <c r="BN2207" s="0"/>
      <c r="BO2207" s="0"/>
      <c r="BP2207" s="0"/>
      <c r="BQ2207" s="0"/>
      <c r="BR2207" s="0"/>
      <c r="BS2207" s="0"/>
      <c r="BT2207" s="0"/>
      <c r="BU2207" s="0"/>
      <c r="BV2207" s="0"/>
      <c r="BW2207" s="0"/>
      <c r="BX2207" s="0"/>
      <c r="BY2207" s="0"/>
      <c r="BZ2207" s="0"/>
      <c r="CA2207" s="0"/>
      <c r="CB2207" s="0"/>
      <c r="CC2207" s="0"/>
      <c r="CD2207" s="0"/>
      <c r="CE2207" s="0"/>
      <c r="CF2207" s="0"/>
      <c r="CG2207" s="0"/>
      <c r="CH2207" s="0"/>
      <c r="CI2207" s="0"/>
      <c r="CJ2207" s="0"/>
      <c r="CK2207" s="0"/>
      <c r="CL2207" s="0"/>
      <c r="CM2207" s="0"/>
      <c r="CN2207" s="0"/>
      <c r="CO2207" s="0"/>
      <c r="CP2207" s="0"/>
      <c r="CQ2207" s="0"/>
      <c r="CR2207" s="0"/>
      <c r="CS2207" s="0"/>
      <c r="CT2207" s="0"/>
      <c r="CU2207" s="0"/>
      <c r="CV2207" s="0"/>
      <c r="CW2207" s="0"/>
      <c r="CX2207" s="0"/>
      <c r="CY2207" s="0"/>
      <c r="CZ2207" s="0"/>
      <c r="DA2207" s="0"/>
      <c r="DB2207" s="0"/>
      <c r="DC2207" s="0"/>
      <c r="DD2207" s="0"/>
      <c r="DE2207" s="0"/>
      <c r="DF2207" s="0"/>
      <c r="DG2207" s="0"/>
      <c r="DH2207" s="0"/>
      <c r="DI2207" s="0"/>
      <c r="DJ2207" s="0"/>
      <c r="DK2207" s="0"/>
      <c r="DL2207" s="0"/>
      <c r="DM2207" s="0"/>
      <c r="DN2207" s="0"/>
      <c r="DO2207" s="0"/>
      <c r="DP2207" s="0"/>
      <c r="DQ2207" s="0"/>
      <c r="DR2207" s="0"/>
      <c r="DS2207" s="0"/>
      <c r="DT2207" s="0"/>
      <c r="DU2207" s="0"/>
      <c r="DV2207" s="0"/>
      <c r="DW2207" s="0"/>
      <c r="DX2207" s="0"/>
      <c r="DY2207" s="0"/>
      <c r="DZ2207" s="0"/>
      <c r="EA2207" s="0"/>
      <c r="EB2207" s="0"/>
      <c r="EC2207" s="0"/>
      <c r="ED2207" s="0"/>
      <c r="EE2207" s="0"/>
      <c r="EF2207" s="0"/>
      <c r="EG2207" s="0"/>
      <c r="EH2207" s="0"/>
      <c r="EI2207" s="0"/>
      <c r="EJ2207" s="0"/>
      <c r="EK2207" s="0"/>
      <c r="EL2207" s="0"/>
      <c r="EM2207" s="0"/>
      <c r="EN2207" s="0"/>
      <c r="EO2207" s="0"/>
      <c r="EP2207" s="0"/>
      <c r="EQ2207" s="0"/>
      <c r="ER2207" s="0"/>
      <c r="ES2207" s="0"/>
      <c r="ET2207" s="0"/>
      <c r="EU2207" s="0"/>
      <c r="EV2207" s="0"/>
      <c r="EW2207" s="0"/>
      <c r="EX2207" s="0"/>
      <c r="EY2207" s="0"/>
      <c r="EZ2207" s="0"/>
      <c r="FA2207" s="0"/>
      <c r="FB2207" s="0"/>
      <c r="FC2207" s="0"/>
      <c r="FD2207" s="0"/>
      <c r="FE2207" s="0"/>
      <c r="FF2207" s="0"/>
      <c r="FG2207" s="0"/>
      <c r="FH2207" s="0"/>
      <c r="FI2207" s="0"/>
      <c r="FJ2207" s="0"/>
      <c r="FK2207" s="0"/>
      <c r="FL2207" s="0"/>
      <c r="FM2207" s="0"/>
      <c r="FN2207" s="0"/>
      <c r="FO2207" s="0"/>
      <c r="FP2207" s="0"/>
      <c r="FQ2207" s="0"/>
      <c r="FR2207" s="0"/>
      <c r="FS2207" s="0"/>
      <c r="FT2207" s="0"/>
      <c r="FU2207" s="0"/>
      <c r="FV2207" s="0"/>
      <c r="FW2207" s="0"/>
      <c r="FX2207" s="0"/>
      <c r="FY2207" s="0"/>
      <c r="FZ2207" s="0"/>
      <c r="GA2207" s="0"/>
      <c r="GB2207" s="0"/>
      <c r="GC2207" s="0"/>
      <c r="GD2207" s="0"/>
      <c r="GE2207" s="0"/>
      <c r="GF2207" s="0"/>
      <c r="GG2207" s="0"/>
      <c r="GH2207" s="0"/>
      <c r="GI2207" s="0"/>
      <c r="GJ2207" s="0"/>
      <c r="GK2207" s="0"/>
      <c r="GL2207" s="0"/>
      <c r="GM2207" s="0"/>
      <c r="GN2207" s="0"/>
      <c r="GO2207" s="0"/>
      <c r="GP2207" s="0"/>
      <c r="GQ2207" s="0"/>
      <c r="GR2207" s="0"/>
      <c r="GS2207" s="0"/>
      <c r="GT2207" s="0"/>
      <c r="GU2207" s="0"/>
      <c r="GV2207" s="0"/>
      <c r="GW2207" s="0"/>
      <c r="GX2207" s="0"/>
      <c r="GY2207" s="0"/>
      <c r="GZ2207" s="0"/>
      <c r="HA2207" s="0"/>
      <c r="HB2207" s="0"/>
      <c r="HC2207" s="0"/>
      <c r="HD2207" s="0"/>
      <c r="HE2207" s="0"/>
      <c r="HF2207" s="0"/>
      <c r="HG2207" s="0"/>
      <c r="HH2207" s="0"/>
      <c r="HI2207" s="0"/>
      <c r="HJ2207" s="0"/>
      <c r="HK2207" s="0"/>
      <c r="HL2207" s="0"/>
      <c r="HM2207" s="0"/>
      <c r="HN2207" s="0"/>
      <c r="HO2207" s="0"/>
      <c r="HP2207" s="0"/>
      <c r="HQ2207" s="0"/>
      <c r="HR2207" s="0"/>
      <c r="HS2207" s="0"/>
      <c r="HT2207" s="0"/>
      <c r="HU2207" s="0"/>
      <c r="HV2207" s="0"/>
      <c r="HW2207" s="0"/>
      <c r="HX2207" s="0"/>
      <c r="HY2207" s="0"/>
      <c r="HZ2207" s="0"/>
      <c r="IA2207" s="0"/>
      <c r="IB2207" s="0"/>
      <c r="IC2207" s="0"/>
      <c r="ID2207" s="0"/>
      <c r="IE2207" s="0"/>
      <c r="IF2207" s="0"/>
      <c r="IG2207" s="0"/>
      <c r="IH2207" s="0"/>
      <c r="II2207" s="0"/>
      <c r="IJ2207" s="0"/>
      <c r="IK2207" s="0"/>
      <c r="IL2207" s="0"/>
      <c r="IM2207" s="0"/>
      <c r="IN2207" s="0"/>
      <c r="IO2207" s="0"/>
      <c r="IP2207" s="0"/>
      <c r="IQ2207" s="0"/>
      <c r="IR2207" s="0"/>
      <c r="IS2207" s="0"/>
      <c r="IT2207" s="0"/>
      <c r="IU2207" s="0"/>
      <c r="IV2207" s="0"/>
      <c r="IW2207" s="0"/>
      <c r="IX2207" s="0"/>
      <c r="IY2207" s="0"/>
      <c r="IZ2207" s="0"/>
      <c r="JA2207" s="0"/>
      <c r="JB2207" s="0"/>
      <c r="JC2207" s="0"/>
      <c r="JD2207" s="0"/>
      <c r="JE2207" s="0"/>
      <c r="JF2207" s="0"/>
      <c r="JG2207" s="0"/>
      <c r="JH2207" s="0"/>
      <c r="JI2207" s="0"/>
      <c r="JJ2207" s="0"/>
      <c r="JK2207" s="0"/>
      <c r="JL2207" s="0"/>
      <c r="JM2207" s="0"/>
      <c r="JN2207" s="0"/>
      <c r="JO2207" s="0"/>
      <c r="JP2207" s="0"/>
      <c r="JQ2207" s="0"/>
      <c r="JR2207" s="0"/>
      <c r="JS2207" s="0"/>
      <c r="JT2207" s="0"/>
      <c r="JU2207" s="0"/>
      <c r="JV2207" s="0"/>
      <c r="JW2207" s="0"/>
      <c r="JX2207" s="0"/>
      <c r="JY2207" s="0"/>
      <c r="JZ2207" s="0"/>
      <c r="KA2207" s="0"/>
      <c r="KB2207" s="0"/>
      <c r="KC2207" s="0"/>
      <c r="KD2207" s="0"/>
      <c r="KE2207" s="0"/>
      <c r="KF2207" s="0"/>
      <c r="KG2207" s="0"/>
      <c r="KH2207" s="0"/>
      <c r="KI2207" s="0"/>
      <c r="KJ2207" s="0"/>
      <c r="KK2207" s="0"/>
      <c r="KL2207" s="0"/>
      <c r="KM2207" s="0"/>
      <c r="KN2207" s="0"/>
      <c r="KO2207" s="0"/>
      <c r="KP2207" s="0"/>
      <c r="KQ2207" s="0"/>
      <c r="KR2207" s="0"/>
      <c r="KS2207" s="0"/>
      <c r="KT2207" s="0"/>
      <c r="KU2207" s="0"/>
      <c r="KV2207" s="0"/>
      <c r="KW2207" s="0"/>
      <c r="KX2207" s="0"/>
      <c r="KY2207" s="0"/>
      <c r="KZ2207" s="0"/>
      <c r="LA2207" s="0"/>
      <c r="LB2207" s="0"/>
      <c r="LC2207" s="0"/>
      <c r="LD2207" s="0"/>
      <c r="LE2207" s="0"/>
      <c r="LF2207" s="0"/>
      <c r="LG2207" s="0"/>
      <c r="LH2207" s="0"/>
      <c r="LI2207" s="0"/>
      <c r="LJ2207" s="0"/>
      <c r="LK2207" s="0"/>
      <c r="LL2207" s="0"/>
      <c r="LM2207" s="0"/>
      <c r="LN2207" s="0"/>
      <c r="LO2207" s="0"/>
      <c r="LP2207" s="0"/>
      <c r="LQ2207" s="0"/>
      <c r="LR2207" s="0"/>
      <c r="LS2207" s="0"/>
      <c r="LT2207" s="0"/>
      <c r="LU2207" s="0"/>
      <c r="LV2207" s="0"/>
      <c r="LW2207" s="0"/>
      <c r="LX2207" s="0"/>
      <c r="LY2207" s="0"/>
      <c r="LZ2207" s="0"/>
      <c r="MA2207" s="0"/>
      <c r="MB2207" s="0"/>
      <c r="MC2207" s="0"/>
      <c r="MD2207" s="0"/>
      <c r="ME2207" s="0"/>
      <c r="MF2207" s="0"/>
      <c r="MG2207" s="0"/>
      <c r="MH2207" s="0"/>
      <c r="MI2207" s="0"/>
      <c r="MJ2207" s="0"/>
      <c r="MK2207" s="0"/>
      <c r="ML2207" s="0"/>
      <c r="MM2207" s="0"/>
      <c r="MN2207" s="0"/>
      <c r="MO2207" s="0"/>
      <c r="MP2207" s="0"/>
      <c r="MQ2207" s="0"/>
      <c r="MR2207" s="0"/>
      <c r="MS2207" s="0"/>
      <c r="MT2207" s="0"/>
      <c r="MU2207" s="0"/>
      <c r="MV2207" s="0"/>
      <c r="MW2207" s="0"/>
      <c r="MX2207" s="0"/>
      <c r="MY2207" s="0"/>
      <c r="MZ2207" s="0"/>
      <c r="NA2207" s="0"/>
      <c r="NB2207" s="0"/>
      <c r="NC2207" s="0"/>
      <c r="ND2207" s="0"/>
      <c r="NE2207" s="0"/>
      <c r="NF2207" s="0"/>
      <c r="NG2207" s="0"/>
      <c r="NH2207" s="0"/>
      <c r="NI2207" s="0"/>
      <c r="NJ2207" s="0"/>
      <c r="NK2207" s="0"/>
      <c r="NL2207" s="0"/>
      <c r="NM2207" s="0"/>
      <c r="NN2207" s="0"/>
      <c r="NO2207" s="0"/>
      <c r="NP2207" s="0"/>
      <c r="NQ2207" s="0"/>
      <c r="NR2207" s="0"/>
      <c r="NS2207" s="0"/>
      <c r="NT2207" s="0"/>
      <c r="NU2207" s="0"/>
      <c r="NV2207" s="0"/>
      <c r="NW2207" s="0"/>
      <c r="NX2207" s="0"/>
      <c r="NY2207" s="0"/>
      <c r="NZ2207" s="0"/>
      <c r="OA2207" s="0"/>
      <c r="OB2207" s="0"/>
      <c r="OC2207" s="0"/>
      <c r="OD2207" s="0"/>
      <c r="OE2207" s="0"/>
      <c r="OF2207" s="0"/>
      <c r="OG2207" s="0"/>
      <c r="OH2207" s="0"/>
      <c r="OI2207" s="0"/>
      <c r="OJ2207" s="0"/>
      <c r="OK2207" s="0"/>
      <c r="OL2207" s="0"/>
      <c r="OM2207" s="0"/>
      <c r="ON2207" s="0"/>
      <c r="OO2207" s="0"/>
      <c r="OP2207" s="0"/>
      <c r="OQ2207" s="0"/>
      <c r="OR2207" s="0"/>
      <c r="OS2207" s="0"/>
      <c r="OT2207" s="0"/>
      <c r="OU2207" s="0"/>
      <c r="OV2207" s="0"/>
      <c r="OW2207" s="0"/>
      <c r="OX2207" s="0"/>
      <c r="OY2207" s="0"/>
      <c r="OZ2207" s="0"/>
      <c r="PA2207" s="0"/>
      <c r="PB2207" s="0"/>
      <c r="PC2207" s="0"/>
      <c r="PD2207" s="0"/>
      <c r="PE2207" s="0"/>
      <c r="PF2207" s="0"/>
      <c r="PG2207" s="0"/>
      <c r="PH2207" s="0"/>
      <c r="PI2207" s="0"/>
      <c r="PJ2207" s="0"/>
      <c r="PK2207" s="0"/>
      <c r="PL2207" s="0"/>
      <c r="PM2207" s="0"/>
      <c r="PN2207" s="0"/>
      <c r="PO2207" s="0"/>
      <c r="PP2207" s="0"/>
      <c r="PQ2207" s="0"/>
      <c r="PR2207" s="0"/>
      <c r="PS2207" s="0"/>
      <c r="PT2207" s="0"/>
      <c r="PU2207" s="0"/>
      <c r="PV2207" s="0"/>
      <c r="PW2207" s="0"/>
      <c r="PX2207" s="0"/>
      <c r="PY2207" s="0"/>
      <c r="PZ2207" s="0"/>
      <c r="QA2207" s="0"/>
      <c r="QB2207" s="0"/>
      <c r="QC2207" s="0"/>
      <c r="QD2207" s="0"/>
      <c r="QE2207" s="0"/>
      <c r="QF2207" s="0"/>
      <c r="QG2207" s="0"/>
      <c r="QH2207" s="0"/>
      <c r="QI2207" s="0"/>
      <c r="QJ2207" s="0"/>
      <c r="QK2207" s="0"/>
      <c r="QL2207" s="0"/>
      <c r="QM2207" s="0"/>
      <c r="QN2207" s="0"/>
      <c r="QO2207" s="0"/>
      <c r="QP2207" s="0"/>
      <c r="QQ2207" s="0"/>
      <c r="QR2207" s="0"/>
      <c r="QS2207" s="0"/>
      <c r="QT2207" s="0"/>
      <c r="QU2207" s="0"/>
      <c r="QV2207" s="0"/>
      <c r="QW2207" s="0"/>
      <c r="QX2207" s="0"/>
      <c r="QY2207" s="0"/>
      <c r="QZ2207" s="0"/>
      <c r="RA2207" s="0"/>
      <c r="RB2207" s="0"/>
      <c r="RC2207" s="0"/>
      <c r="RD2207" s="0"/>
      <c r="RE2207" s="0"/>
      <c r="RF2207" s="0"/>
      <c r="RG2207" s="0"/>
      <c r="RH2207" s="0"/>
      <c r="RI2207" s="0"/>
      <c r="RJ2207" s="0"/>
      <c r="RK2207" s="0"/>
      <c r="RL2207" s="0"/>
      <c r="RM2207" s="0"/>
      <c r="RN2207" s="0"/>
      <c r="RO2207" s="0"/>
      <c r="RP2207" s="0"/>
      <c r="RQ2207" s="0"/>
      <c r="RR2207" s="0"/>
      <c r="RS2207" s="0"/>
      <c r="RT2207" s="0"/>
      <c r="RU2207" s="0"/>
      <c r="RV2207" s="0"/>
      <c r="RW2207" s="0"/>
      <c r="RX2207" s="0"/>
      <c r="RY2207" s="0"/>
      <c r="RZ2207" s="0"/>
      <c r="SA2207" s="0"/>
      <c r="SB2207" s="0"/>
      <c r="SC2207" s="0"/>
      <c r="SD2207" s="0"/>
      <c r="SE2207" s="0"/>
      <c r="SF2207" s="0"/>
      <c r="SG2207" s="0"/>
      <c r="SH2207" s="0"/>
      <c r="SI2207" s="0"/>
      <c r="SJ2207" s="0"/>
      <c r="SK2207" s="0"/>
      <c r="SL2207" s="0"/>
      <c r="SM2207" s="0"/>
      <c r="SN2207" s="0"/>
      <c r="SO2207" s="0"/>
      <c r="SP2207" s="0"/>
      <c r="SQ2207" s="0"/>
      <c r="SR2207" s="0"/>
      <c r="SS2207" s="0"/>
      <c r="ST2207" s="0"/>
      <c r="SU2207" s="0"/>
      <c r="SV2207" s="0"/>
      <c r="SW2207" s="0"/>
      <c r="SX2207" s="0"/>
      <c r="SY2207" s="0"/>
      <c r="SZ2207" s="0"/>
      <c r="TA2207" s="0"/>
      <c r="TB2207" s="0"/>
      <c r="TC2207" s="0"/>
      <c r="TD2207" s="0"/>
      <c r="TE2207" s="0"/>
      <c r="TF2207" s="0"/>
      <c r="TG2207" s="0"/>
      <c r="TH2207" s="0"/>
      <c r="TI2207" s="0"/>
      <c r="TJ2207" s="0"/>
      <c r="TK2207" s="0"/>
      <c r="TL2207" s="0"/>
      <c r="TM2207" s="0"/>
      <c r="TN2207" s="0"/>
      <c r="TO2207" s="0"/>
      <c r="TP2207" s="0"/>
      <c r="TQ2207" s="0"/>
      <c r="TR2207" s="0"/>
      <c r="TS2207" s="0"/>
      <c r="TT2207" s="0"/>
      <c r="TU2207" s="0"/>
      <c r="TV2207" s="0"/>
      <c r="TW2207" s="0"/>
      <c r="TX2207" s="0"/>
      <c r="TY2207" s="0"/>
      <c r="TZ2207" s="0"/>
      <c r="UA2207" s="0"/>
      <c r="UB2207" s="0"/>
      <c r="UC2207" s="0"/>
      <c r="UD2207" s="0"/>
      <c r="UE2207" s="0"/>
      <c r="UF2207" s="0"/>
      <c r="UG2207" s="0"/>
      <c r="UH2207" s="0"/>
      <c r="UI2207" s="0"/>
      <c r="UJ2207" s="0"/>
      <c r="UK2207" s="0"/>
      <c r="UL2207" s="0"/>
      <c r="UM2207" s="0"/>
      <c r="UN2207" s="0"/>
      <c r="UO2207" s="0"/>
      <c r="UP2207" s="0"/>
      <c r="UQ2207" s="0"/>
      <c r="UR2207" s="0"/>
      <c r="US2207" s="0"/>
      <c r="UT2207" s="0"/>
      <c r="UU2207" s="0"/>
      <c r="UV2207" s="0"/>
      <c r="UW2207" s="0"/>
      <c r="UX2207" s="0"/>
      <c r="UY2207" s="0"/>
      <c r="UZ2207" s="0"/>
      <c r="VA2207" s="0"/>
      <c r="VB2207" s="0"/>
      <c r="VC2207" s="0"/>
      <c r="VD2207" s="0"/>
      <c r="VE2207" s="0"/>
      <c r="VF2207" s="0"/>
      <c r="VG2207" s="0"/>
      <c r="VH2207" s="0"/>
      <c r="VI2207" s="0"/>
      <c r="VJ2207" s="0"/>
      <c r="VK2207" s="0"/>
      <c r="VL2207" s="0"/>
      <c r="VM2207" s="0"/>
      <c r="VN2207" s="0"/>
      <c r="VO2207" s="0"/>
      <c r="VP2207" s="0"/>
      <c r="VQ2207" s="0"/>
      <c r="VR2207" s="0"/>
      <c r="VS2207" s="0"/>
      <c r="VT2207" s="0"/>
      <c r="VU2207" s="0"/>
      <c r="VV2207" s="0"/>
      <c r="VW2207" s="0"/>
      <c r="VX2207" s="0"/>
      <c r="VY2207" s="0"/>
      <c r="VZ2207" s="0"/>
      <c r="WA2207" s="0"/>
      <c r="WB2207" s="0"/>
      <c r="WC2207" s="0"/>
      <c r="WD2207" s="0"/>
      <c r="WE2207" s="0"/>
      <c r="WF2207" s="0"/>
      <c r="WG2207" s="0"/>
      <c r="WH2207" s="0"/>
      <c r="WI2207" s="0"/>
      <c r="WJ2207" s="0"/>
      <c r="WK2207" s="0"/>
      <c r="WL2207" s="0"/>
      <c r="WM2207" s="0"/>
      <c r="WN2207" s="0"/>
      <c r="WO2207" s="0"/>
      <c r="WP2207" s="0"/>
      <c r="WQ2207" s="0"/>
      <c r="WR2207" s="0"/>
      <c r="WS2207" s="0"/>
      <c r="WT2207" s="0"/>
      <c r="WU2207" s="0"/>
      <c r="WV2207" s="0"/>
      <c r="WW2207" s="0"/>
      <c r="WX2207" s="0"/>
      <c r="WY2207" s="0"/>
      <c r="WZ2207" s="0"/>
      <c r="XA2207" s="0"/>
      <c r="XB2207" s="0"/>
      <c r="XC2207" s="0"/>
      <c r="XD2207" s="0"/>
      <c r="XE2207" s="0"/>
      <c r="XF2207" s="0"/>
      <c r="XG2207" s="0"/>
      <c r="XH2207" s="0"/>
      <c r="XI2207" s="0"/>
      <c r="XJ2207" s="0"/>
      <c r="XK2207" s="0"/>
      <c r="XL2207" s="0"/>
      <c r="XM2207" s="0"/>
      <c r="XN2207" s="0"/>
      <c r="XO2207" s="0"/>
      <c r="XP2207" s="0"/>
      <c r="XQ2207" s="0"/>
      <c r="XR2207" s="0"/>
      <c r="XS2207" s="0"/>
      <c r="XT2207" s="0"/>
      <c r="XU2207" s="0"/>
      <c r="XV2207" s="0"/>
      <c r="XW2207" s="0"/>
      <c r="XX2207" s="0"/>
      <c r="XY2207" s="0"/>
      <c r="XZ2207" s="0"/>
      <c r="YA2207" s="0"/>
      <c r="YB2207" s="0"/>
      <c r="YC2207" s="0"/>
      <c r="YD2207" s="0"/>
      <c r="YE2207" s="0"/>
      <c r="YF2207" s="0"/>
      <c r="YG2207" s="0"/>
      <c r="YH2207" s="0"/>
      <c r="YI2207" s="0"/>
      <c r="YJ2207" s="0"/>
      <c r="YK2207" s="0"/>
      <c r="YL2207" s="0"/>
      <c r="YM2207" s="0"/>
      <c r="YN2207" s="0"/>
      <c r="YO2207" s="0"/>
      <c r="YP2207" s="0"/>
      <c r="YQ2207" s="0"/>
      <c r="YR2207" s="0"/>
      <c r="YS2207" s="0"/>
      <c r="YT2207" s="0"/>
      <c r="YU2207" s="0"/>
      <c r="YV2207" s="0"/>
      <c r="YW2207" s="0"/>
      <c r="YX2207" s="0"/>
      <c r="YY2207" s="0"/>
      <c r="YZ2207" s="0"/>
      <c r="ZA2207" s="0"/>
      <c r="ZB2207" s="0"/>
      <c r="ZC2207" s="0"/>
      <c r="ZD2207" s="0"/>
      <c r="ZE2207" s="0"/>
      <c r="ZF2207" s="0"/>
      <c r="ZG2207" s="0"/>
      <c r="ZH2207" s="0"/>
      <c r="ZI2207" s="0"/>
      <c r="ZJ2207" s="0"/>
      <c r="ZK2207" s="0"/>
      <c r="ZL2207" s="0"/>
      <c r="ZM2207" s="0"/>
      <c r="ZN2207" s="0"/>
      <c r="ZO2207" s="0"/>
      <c r="ZP2207" s="0"/>
      <c r="ZQ2207" s="0"/>
      <c r="ZR2207" s="0"/>
      <c r="ZS2207" s="0"/>
      <c r="ZT2207" s="0"/>
      <c r="ZU2207" s="0"/>
      <c r="ZV2207" s="0"/>
      <c r="ZW2207" s="0"/>
      <c r="ZX2207" s="0"/>
      <c r="ZY2207" s="0"/>
      <c r="ZZ2207" s="0"/>
      <c r="AAA2207" s="0"/>
      <c r="AAB2207" s="0"/>
      <c r="AAC2207" s="0"/>
      <c r="AAD2207" s="0"/>
      <c r="AAE2207" s="0"/>
      <c r="AAF2207" s="0"/>
      <c r="AAG2207" s="0"/>
      <c r="AAH2207" s="0"/>
      <c r="AAI2207" s="0"/>
      <c r="AAJ2207" s="0"/>
      <c r="AAK2207" s="0"/>
      <c r="AAL2207" s="0"/>
      <c r="AAM2207" s="0"/>
      <c r="AAN2207" s="0"/>
      <c r="AAO2207" s="0"/>
      <c r="AAP2207" s="0"/>
      <c r="AAQ2207" s="0"/>
      <c r="AAR2207" s="0"/>
      <c r="AAS2207" s="0"/>
      <c r="AAT2207" s="0"/>
      <c r="AAU2207" s="0"/>
      <c r="AAV2207" s="0"/>
      <c r="AAW2207" s="0"/>
      <c r="AAX2207" s="0"/>
      <c r="AAY2207" s="0"/>
      <c r="AAZ2207" s="0"/>
      <c r="ABA2207" s="0"/>
      <c r="ABB2207" s="0"/>
      <c r="ABC2207" s="0"/>
      <c r="ABD2207" s="0"/>
      <c r="ABE2207" s="0"/>
      <c r="ABF2207" s="0"/>
      <c r="ABG2207" s="0"/>
      <c r="ABH2207" s="0"/>
      <c r="ABI2207" s="0"/>
      <c r="ABJ2207" s="0"/>
      <c r="ABK2207" s="0"/>
      <c r="ABL2207" s="0"/>
      <c r="ABM2207" s="0"/>
      <c r="ABN2207" s="0"/>
      <c r="ABO2207" s="0"/>
      <c r="ABP2207" s="0"/>
      <c r="ABQ2207" s="0"/>
      <c r="ABR2207" s="0"/>
      <c r="ABS2207" s="0"/>
      <c r="ABT2207" s="0"/>
      <c r="ABU2207" s="0"/>
      <c r="ABV2207" s="0"/>
      <c r="ABW2207" s="0"/>
      <c r="ABX2207" s="0"/>
      <c r="ABY2207" s="0"/>
      <c r="ABZ2207" s="0"/>
      <c r="ACA2207" s="0"/>
      <c r="ACB2207" s="0"/>
      <c r="ACC2207" s="0"/>
      <c r="ACD2207" s="0"/>
      <c r="ACE2207" s="0"/>
      <c r="ACF2207" s="0"/>
      <c r="ACG2207" s="0"/>
      <c r="ACH2207" s="0"/>
      <c r="ACI2207" s="0"/>
      <c r="ACJ2207" s="0"/>
      <c r="ACK2207" s="0"/>
      <c r="ACL2207" s="0"/>
      <c r="ACM2207" s="0"/>
      <c r="ACN2207" s="0"/>
      <c r="ACO2207" s="0"/>
      <c r="ACP2207" s="0"/>
      <c r="ACQ2207" s="0"/>
      <c r="ACR2207" s="0"/>
      <c r="ACS2207" s="0"/>
      <c r="ACT2207" s="0"/>
      <c r="ACU2207" s="0"/>
      <c r="ACV2207" s="0"/>
      <c r="ACW2207" s="0"/>
      <c r="ACX2207" s="0"/>
      <c r="ACY2207" s="0"/>
      <c r="ACZ2207" s="0"/>
      <c r="ADA2207" s="0"/>
      <c r="ADB2207" s="0"/>
      <c r="ADC2207" s="0"/>
      <c r="ADD2207" s="0"/>
      <c r="ADE2207" s="0"/>
      <c r="ADF2207" s="0"/>
      <c r="ADG2207" s="0"/>
      <c r="ADH2207" s="0"/>
      <c r="ADI2207" s="0"/>
      <c r="ADJ2207" s="0"/>
      <c r="ADK2207" s="0"/>
      <c r="ADL2207" s="0"/>
      <c r="ADM2207" s="0"/>
      <c r="ADN2207" s="0"/>
      <c r="ADO2207" s="0"/>
      <c r="ADP2207" s="0"/>
      <c r="ADQ2207" s="0"/>
      <c r="ADR2207" s="0"/>
      <c r="ADS2207" s="0"/>
      <c r="ADT2207" s="0"/>
      <c r="ADU2207" s="0"/>
      <c r="ADV2207" s="0"/>
      <c r="ADW2207" s="0"/>
      <c r="ADX2207" s="0"/>
      <c r="ADY2207" s="0"/>
      <c r="ADZ2207" s="0"/>
      <c r="AEA2207" s="0"/>
      <c r="AEB2207" s="0"/>
      <c r="AEC2207" s="0"/>
      <c r="AED2207" s="0"/>
      <c r="AEE2207" s="0"/>
      <c r="AEF2207" s="0"/>
      <c r="AEG2207" s="0"/>
      <c r="AEH2207" s="0"/>
      <c r="AEI2207" s="0"/>
      <c r="AEJ2207" s="0"/>
      <c r="AEK2207" s="0"/>
      <c r="AEL2207" s="0"/>
      <c r="AEM2207" s="0"/>
      <c r="AEN2207" s="0"/>
      <c r="AEO2207" s="0"/>
      <c r="AEP2207" s="0"/>
      <c r="AEQ2207" s="0"/>
      <c r="AER2207" s="0"/>
      <c r="AES2207" s="0"/>
      <c r="AET2207" s="0"/>
      <c r="AEU2207" s="0"/>
      <c r="AEV2207" s="0"/>
      <c r="AEW2207" s="0"/>
      <c r="AEX2207" s="0"/>
      <c r="AEY2207" s="0"/>
      <c r="AEZ2207" s="0"/>
      <c r="AFA2207" s="0"/>
      <c r="AFB2207" s="0"/>
      <c r="AFC2207" s="0"/>
      <c r="AFD2207" s="0"/>
      <c r="AFE2207" s="0"/>
      <c r="AFF2207" s="0"/>
      <c r="AFG2207" s="0"/>
      <c r="AFH2207" s="0"/>
      <c r="AFI2207" s="0"/>
      <c r="AFJ2207" s="0"/>
      <c r="AFK2207" s="0"/>
      <c r="AFL2207" s="0"/>
      <c r="AFM2207" s="0"/>
      <c r="AFN2207" s="0"/>
      <c r="AFO2207" s="0"/>
      <c r="AFP2207" s="0"/>
      <c r="AFQ2207" s="0"/>
      <c r="AFR2207" s="0"/>
      <c r="AFS2207" s="0"/>
      <c r="AFT2207" s="0"/>
      <c r="AFU2207" s="0"/>
      <c r="AFV2207" s="0"/>
      <c r="AFW2207" s="0"/>
      <c r="AFX2207" s="0"/>
      <c r="AFY2207" s="0"/>
      <c r="AFZ2207" s="0"/>
      <c r="AGA2207" s="0"/>
      <c r="AGB2207" s="0"/>
      <c r="AGC2207" s="0"/>
      <c r="AGD2207" s="0"/>
      <c r="AGE2207" s="0"/>
      <c r="AGF2207" s="0"/>
      <c r="AGG2207" s="0"/>
      <c r="AGH2207" s="0"/>
      <c r="AGI2207" s="0"/>
      <c r="AGJ2207" s="0"/>
      <c r="AGK2207" s="0"/>
      <c r="AGL2207" s="0"/>
      <c r="AGM2207" s="0"/>
      <c r="AGN2207" s="0"/>
      <c r="AGO2207" s="0"/>
      <c r="AGP2207" s="0"/>
      <c r="AGQ2207" s="0"/>
      <c r="AGR2207" s="0"/>
      <c r="AGS2207" s="0"/>
      <c r="AGT2207" s="0"/>
      <c r="AGU2207" s="0"/>
      <c r="AGV2207" s="0"/>
      <c r="AGW2207" s="0"/>
      <c r="AGX2207" s="0"/>
      <c r="AGY2207" s="0"/>
      <c r="AGZ2207" s="0"/>
      <c r="AHA2207" s="0"/>
      <c r="AHB2207" s="0"/>
      <c r="AHC2207" s="0"/>
      <c r="AHD2207" s="0"/>
      <c r="AHE2207" s="0"/>
      <c r="AHF2207" s="0"/>
      <c r="AHG2207" s="0"/>
      <c r="AHH2207" s="0"/>
      <c r="AHI2207" s="0"/>
      <c r="AHJ2207" s="0"/>
      <c r="AHK2207" s="0"/>
      <c r="AHL2207" s="0"/>
      <c r="AHM2207" s="0"/>
      <c r="AHN2207" s="0"/>
      <c r="AHO2207" s="0"/>
      <c r="AHP2207" s="0"/>
      <c r="AHQ2207" s="0"/>
      <c r="AHR2207" s="0"/>
      <c r="AHS2207" s="0"/>
      <c r="AHT2207" s="0"/>
      <c r="AHU2207" s="0"/>
      <c r="AHV2207" s="0"/>
      <c r="AHW2207" s="0"/>
      <c r="AHX2207" s="0"/>
      <c r="AHY2207" s="0"/>
      <c r="AHZ2207" s="0"/>
      <c r="AIA2207" s="0"/>
      <c r="AIB2207" s="0"/>
      <c r="AIC2207" s="0"/>
      <c r="AID2207" s="0"/>
      <c r="AIE2207" s="0"/>
      <c r="AIF2207" s="0"/>
      <c r="AIG2207" s="0"/>
      <c r="AIH2207" s="0"/>
      <c r="AII2207" s="0"/>
      <c r="AIJ2207" s="0"/>
      <c r="AIK2207" s="0"/>
      <c r="AIL2207" s="0"/>
      <c r="AIM2207" s="0"/>
      <c r="AIN2207" s="0"/>
      <c r="AIO2207" s="0"/>
      <c r="AIP2207" s="0"/>
      <c r="AIQ2207" s="0"/>
      <c r="AIR2207" s="0"/>
      <c r="AIS2207" s="0"/>
      <c r="AIT2207" s="0"/>
      <c r="AIU2207" s="0"/>
      <c r="AIV2207" s="0"/>
      <c r="AIW2207" s="0"/>
      <c r="AIX2207" s="0"/>
      <c r="AIY2207" s="0"/>
      <c r="AIZ2207" s="0"/>
      <c r="AJA2207" s="0"/>
      <c r="AJB2207" s="0"/>
      <c r="AJC2207" s="0"/>
      <c r="AJD2207" s="0"/>
      <c r="AJE2207" s="0"/>
      <c r="AJF2207" s="0"/>
      <c r="AJG2207" s="0"/>
      <c r="AJH2207" s="0"/>
      <c r="AJI2207" s="0"/>
      <c r="AJJ2207" s="0"/>
      <c r="AJK2207" s="0"/>
      <c r="AJL2207" s="0"/>
      <c r="AJM2207" s="0"/>
      <c r="AJN2207" s="0"/>
      <c r="AJO2207" s="0"/>
      <c r="AJP2207" s="0"/>
      <c r="AJQ2207" s="0"/>
      <c r="AJR2207" s="0"/>
      <c r="AJS2207" s="0"/>
      <c r="AJT2207" s="0"/>
      <c r="AJU2207" s="0"/>
      <c r="AJV2207" s="0"/>
      <c r="AJW2207" s="0"/>
      <c r="AJX2207" s="0"/>
      <c r="AJY2207" s="0"/>
      <c r="AJZ2207" s="0"/>
      <c r="AKA2207" s="0"/>
      <c r="AKB2207" s="0"/>
      <c r="AKC2207" s="0"/>
      <c r="AKD2207" s="0"/>
      <c r="AKE2207" s="0"/>
      <c r="AKF2207" s="0"/>
      <c r="AKG2207" s="0"/>
      <c r="AKH2207" s="0"/>
      <c r="AKI2207" s="0"/>
      <c r="AKJ2207" s="0"/>
      <c r="AKK2207" s="0"/>
      <c r="AKL2207" s="0"/>
      <c r="AKM2207" s="0"/>
      <c r="AKN2207" s="0"/>
      <c r="AKO2207" s="0"/>
      <c r="AKP2207" s="0"/>
      <c r="AKQ2207" s="0"/>
      <c r="AKR2207" s="0"/>
      <c r="AKS2207" s="0"/>
      <c r="AKT2207" s="0"/>
      <c r="AKU2207" s="0"/>
      <c r="AKV2207" s="0"/>
      <c r="AKW2207" s="0"/>
      <c r="AKX2207" s="0"/>
      <c r="AKY2207" s="0"/>
      <c r="AKZ2207" s="0"/>
      <c r="ALA2207" s="0"/>
      <c r="ALB2207" s="0"/>
      <c r="ALC2207" s="0"/>
      <c r="ALD2207" s="0"/>
      <c r="ALE2207" s="0"/>
      <c r="ALF2207" s="0"/>
      <c r="ALG2207" s="0"/>
      <c r="ALH2207" s="0"/>
      <c r="ALI2207" s="0"/>
      <c r="ALJ2207" s="0"/>
      <c r="ALK2207" s="0"/>
      <c r="ALL2207" s="0"/>
      <c r="ALM2207" s="0"/>
      <c r="ALN2207" s="0"/>
      <c r="ALO2207" s="0"/>
      <c r="ALP2207" s="0"/>
      <c r="ALQ2207" s="0"/>
      <c r="ALR2207" s="0"/>
      <c r="ALS2207" s="0"/>
      <c r="ALT2207" s="0"/>
      <c r="ALU2207" s="0"/>
      <c r="ALV2207" s="0"/>
      <c r="ALW2207" s="0"/>
      <c r="ALX2207" s="0"/>
      <c r="ALY2207" s="0"/>
      <c r="ALZ2207" s="0"/>
      <c r="AMA2207" s="0"/>
      <c r="AMB2207" s="0"/>
      <c r="AMC2207" s="0"/>
      <c r="AMD2207" s="0"/>
      <c r="AME2207" s="0"/>
      <c r="AMF2207" s="0"/>
      <c r="AMG2207" s="0"/>
      <c r="AMH2207" s="0"/>
      <c r="AMI2207" s="0"/>
      <c r="AMJ2207" s="0"/>
    </row>
    <row r="2208" customFormat="false" ht="14.7" hidden="false" customHeight="false" outlineLevel="0" collapsed="false">
      <c r="A2208" s="38" t="s">
        <v>52</v>
      </c>
      <c r="B2208" s="39" t="s">
        <v>1348</v>
      </c>
      <c r="C2208" s="40" t="s">
        <v>16</v>
      </c>
      <c r="D2208" s="40" t="s">
        <v>179</v>
      </c>
      <c r="E2208" s="40" t="s">
        <v>3027</v>
      </c>
      <c r="F2208" s="38" t="n">
        <v>2015</v>
      </c>
      <c r="G2208" s="31" t="s">
        <v>5101</v>
      </c>
      <c r="H2208" s="13"/>
      <c r="I2208" s="13"/>
      <c r="J2208" s="13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  <c r="AP2208" s="13"/>
      <c r="AQ2208" s="13"/>
      <c r="AR2208" s="13"/>
      <c r="AS2208" s="13"/>
      <c r="AT2208" s="13"/>
      <c r="AU2208" s="13"/>
      <c r="AV2208" s="0"/>
      <c r="AW2208" s="0"/>
      <c r="AX2208" s="0"/>
      <c r="AY2208" s="0"/>
      <c r="AZ2208" s="0"/>
      <c r="BA2208" s="0"/>
      <c r="BB2208" s="0"/>
      <c r="BC2208" s="0"/>
      <c r="BD2208" s="0"/>
      <c r="BE2208" s="0"/>
      <c r="BF2208" s="0"/>
      <c r="BG2208" s="0"/>
      <c r="BH2208" s="0"/>
      <c r="BI2208" s="0"/>
      <c r="BJ2208" s="0"/>
      <c r="BK2208" s="0"/>
      <c r="BL2208" s="0"/>
      <c r="BM2208" s="0"/>
      <c r="BN2208" s="0"/>
      <c r="BO2208" s="0"/>
      <c r="BP2208" s="0"/>
      <c r="BQ2208" s="0"/>
      <c r="BR2208" s="0"/>
      <c r="BS2208" s="0"/>
      <c r="BT2208" s="0"/>
      <c r="BU2208" s="0"/>
      <c r="BV2208" s="0"/>
      <c r="BW2208" s="0"/>
      <c r="BX2208" s="0"/>
      <c r="BY2208" s="0"/>
      <c r="BZ2208" s="0"/>
      <c r="CA2208" s="0"/>
      <c r="CB2208" s="0"/>
      <c r="CC2208" s="0"/>
      <c r="CD2208" s="0"/>
      <c r="CE2208" s="0"/>
      <c r="CF2208" s="0"/>
      <c r="CG2208" s="0"/>
      <c r="CH2208" s="0"/>
      <c r="CI2208" s="0"/>
      <c r="CJ2208" s="0"/>
      <c r="CK2208" s="0"/>
      <c r="CL2208" s="0"/>
      <c r="CM2208" s="0"/>
      <c r="CN2208" s="0"/>
      <c r="CO2208" s="0"/>
      <c r="CP2208" s="0"/>
      <c r="CQ2208" s="0"/>
      <c r="CR2208" s="0"/>
      <c r="CS2208" s="0"/>
      <c r="CT2208" s="0"/>
      <c r="CU2208" s="0"/>
      <c r="CV2208" s="0"/>
      <c r="CW2208" s="0"/>
      <c r="CX2208" s="0"/>
      <c r="CY2208" s="0"/>
      <c r="CZ2208" s="0"/>
      <c r="DA2208" s="0"/>
      <c r="DB2208" s="0"/>
      <c r="DC2208" s="0"/>
      <c r="DD2208" s="0"/>
      <c r="DE2208" s="0"/>
      <c r="DF2208" s="0"/>
      <c r="DG2208" s="0"/>
      <c r="DH2208" s="0"/>
      <c r="DI2208" s="0"/>
      <c r="DJ2208" s="0"/>
      <c r="DK2208" s="0"/>
      <c r="DL2208" s="0"/>
      <c r="DM2208" s="0"/>
      <c r="DN2208" s="0"/>
      <c r="DO2208" s="0"/>
      <c r="DP2208" s="0"/>
      <c r="DQ2208" s="0"/>
      <c r="DR2208" s="0"/>
      <c r="DS2208" s="0"/>
      <c r="DT2208" s="0"/>
      <c r="DU2208" s="0"/>
      <c r="DV2208" s="0"/>
      <c r="DW2208" s="0"/>
      <c r="DX2208" s="0"/>
      <c r="DY2208" s="0"/>
      <c r="DZ2208" s="0"/>
      <c r="EA2208" s="0"/>
      <c r="EB2208" s="0"/>
      <c r="EC2208" s="0"/>
      <c r="ED2208" s="0"/>
      <c r="EE2208" s="0"/>
      <c r="EF2208" s="0"/>
      <c r="EG2208" s="0"/>
      <c r="EH2208" s="0"/>
      <c r="EI2208" s="0"/>
      <c r="EJ2208" s="0"/>
      <c r="EK2208" s="0"/>
      <c r="EL2208" s="0"/>
      <c r="EM2208" s="0"/>
      <c r="EN2208" s="0"/>
      <c r="EO2208" s="0"/>
      <c r="EP2208" s="0"/>
      <c r="EQ2208" s="0"/>
      <c r="ER2208" s="0"/>
      <c r="ES2208" s="0"/>
      <c r="ET2208" s="0"/>
      <c r="EU2208" s="0"/>
      <c r="EV2208" s="0"/>
      <c r="EW2208" s="0"/>
      <c r="EX2208" s="0"/>
      <c r="EY2208" s="0"/>
      <c r="EZ2208" s="0"/>
      <c r="FA2208" s="0"/>
      <c r="FB2208" s="0"/>
      <c r="FC2208" s="0"/>
      <c r="FD2208" s="0"/>
      <c r="FE2208" s="0"/>
      <c r="FF2208" s="0"/>
      <c r="FG2208" s="0"/>
      <c r="FH2208" s="0"/>
      <c r="FI2208" s="0"/>
      <c r="FJ2208" s="0"/>
      <c r="FK2208" s="0"/>
      <c r="FL2208" s="0"/>
      <c r="FM2208" s="0"/>
      <c r="FN2208" s="0"/>
      <c r="FO2208" s="0"/>
      <c r="FP2208" s="0"/>
      <c r="FQ2208" s="0"/>
      <c r="FR2208" s="0"/>
      <c r="FS2208" s="0"/>
      <c r="FT2208" s="0"/>
      <c r="FU2208" s="0"/>
      <c r="FV2208" s="0"/>
      <c r="FW2208" s="0"/>
      <c r="FX2208" s="0"/>
      <c r="FY2208" s="0"/>
      <c r="FZ2208" s="0"/>
      <c r="GA2208" s="0"/>
      <c r="GB2208" s="0"/>
      <c r="GC2208" s="0"/>
      <c r="GD2208" s="0"/>
      <c r="GE2208" s="0"/>
      <c r="GF2208" s="0"/>
      <c r="GG2208" s="0"/>
      <c r="GH2208" s="0"/>
      <c r="GI2208" s="0"/>
      <c r="GJ2208" s="0"/>
      <c r="GK2208" s="0"/>
      <c r="GL2208" s="0"/>
      <c r="GM2208" s="0"/>
      <c r="GN2208" s="0"/>
      <c r="GO2208" s="0"/>
      <c r="GP2208" s="0"/>
      <c r="GQ2208" s="0"/>
      <c r="GR2208" s="0"/>
      <c r="GS2208" s="0"/>
      <c r="GT2208" s="0"/>
      <c r="GU2208" s="0"/>
      <c r="GV2208" s="0"/>
      <c r="GW2208" s="0"/>
      <c r="GX2208" s="0"/>
      <c r="GY2208" s="0"/>
      <c r="GZ2208" s="0"/>
      <c r="HA2208" s="0"/>
      <c r="HB2208" s="0"/>
      <c r="HC2208" s="0"/>
      <c r="HD2208" s="0"/>
      <c r="HE2208" s="0"/>
      <c r="HF2208" s="0"/>
      <c r="HG2208" s="0"/>
      <c r="HH2208" s="0"/>
      <c r="HI2208" s="0"/>
      <c r="HJ2208" s="0"/>
      <c r="HK2208" s="0"/>
      <c r="HL2208" s="0"/>
      <c r="HM2208" s="0"/>
      <c r="HN2208" s="0"/>
      <c r="HO2208" s="0"/>
      <c r="HP2208" s="0"/>
      <c r="HQ2208" s="0"/>
      <c r="HR2208" s="0"/>
      <c r="HS2208" s="0"/>
      <c r="HT2208" s="0"/>
      <c r="HU2208" s="0"/>
      <c r="HV2208" s="0"/>
      <c r="HW2208" s="0"/>
      <c r="HX2208" s="0"/>
      <c r="HY2208" s="0"/>
      <c r="HZ2208" s="0"/>
      <c r="IA2208" s="0"/>
      <c r="IB2208" s="0"/>
      <c r="IC2208" s="0"/>
      <c r="ID2208" s="0"/>
      <c r="IE2208" s="0"/>
      <c r="IF2208" s="0"/>
      <c r="IG2208" s="0"/>
      <c r="IH2208" s="0"/>
      <c r="II2208" s="0"/>
      <c r="IJ2208" s="0"/>
      <c r="IK2208" s="0"/>
      <c r="IL2208" s="0"/>
      <c r="IM2208" s="0"/>
      <c r="IN2208" s="0"/>
      <c r="IO2208" s="0"/>
      <c r="IP2208" s="0"/>
      <c r="IQ2208" s="0"/>
      <c r="IR2208" s="0"/>
      <c r="IS2208" s="0"/>
      <c r="IT2208" s="0"/>
      <c r="IU2208" s="0"/>
      <c r="IV2208" s="0"/>
      <c r="IW2208" s="0"/>
      <c r="IX2208" s="0"/>
      <c r="IY2208" s="0"/>
      <c r="IZ2208" s="0"/>
      <c r="JA2208" s="0"/>
      <c r="JB2208" s="0"/>
      <c r="JC2208" s="0"/>
      <c r="JD2208" s="0"/>
      <c r="JE2208" s="0"/>
      <c r="JF2208" s="0"/>
      <c r="JG2208" s="0"/>
      <c r="JH2208" s="0"/>
      <c r="JI2208" s="0"/>
      <c r="JJ2208" s="0"/>
      <c r="JK2208" s="0"/>
      <c r="JL2208" s="0"/>
      <c r="JM2208" s="0"/>
      <c r="JN2208" s="0"/>
      <c r="JO2208" s="0"/>
      <c r="JP2208" s="0"/>
      <c r="JQ2208" s="0"/>
      <c r="JR2208" s="0"/>
      <c r="JS2208" s="0"/>
      <c r="JT2208" s="0"/>
      <c r="JU2208" s="0"/>
      <c r="JV2208" s="0"/>
      <c r="JW2208" s="0"/>
      <c r="JX2208" s="0"/>
      <c r="JY2208" s="0"/>
      <c r="JZ2208" s="0"/>
      <c r="KA2208" s="0"/>
      <c r="KB2208" s="0"/>
      <c r="KC2208" s="0"/>
      <c r="KD2208" s="0"/>
      <c r="KE2208" s="0"/>
      <c r="KF2208" s="0"/>
      <c r="KG2208" s="0"/>
      <c r="KH2208" s="0"/>
      <c r="KI2208" s="0"/>
      <c r="KJ2208" s="0"/>
      <c r="KK2208" s="0"/>
      <c r="KL2208" s="0"/>
      <c r="KM2208" s="0"/>
      <c r="KN2208" s="0"/>
      <c r="KO2208" s="0"/>
      <c r="KP2208" s="0"/>
      <c r="KQ2208" s="0"/>
      <c r="KR2208" s="0"/>
      <c r="KS2208" s="0"/>
      <c r="KT2208" s="0"/>
      <c r="KU2208" s="0"/>
      <c r="KV2208" s="0"/>
      <c r="KW2208" s="0"/>
      <c r="KX2208" s="0"/>
      <c r="KY2208" s="0"/>
      <c r="KZ2208" s="0"/>
      <c r="LA2208" s="0"/>
      <c r="LB2208" s="0"/>
      <c r="LC2208" s="0"/>
      <c r="LD2208" s="0"/>
      <c r="LE2208" s="0"/>
      <c r="LF2208" s="0"/>
      <c r="LG2208" s="0"/>
      <c r="LH2208" s="0"/>
      <c r="LI2208" s="0"/>
      <c r="LJ2208" s="0"/>
      <c r="LK2208" s="0"/>
      <c r="LL2208" s="0"/>
      <c r="LM2208" s="0"/>
      <c r="LN2208" s="0"/>
      <c r="LO2208" s="0"/>
      <c r="LP2208" s="0"/>
      <c r="LQ2208" s="0"/>
      <c r="LR2208" s="0"/>
      <c r="LS2208" s="0"/>
      <c r="LT2208" s="0"/>
      <c r="LU2208" s="0"/>
      <c r="LV2208" s="0"/>
      <c r="LW2208" s="0"/>
      <c r="LX2208" s="0"/>
      <c r="LY2208" s="0"/>
      <c r="LZ2208" s="0"/>
      <c r="MA2208" s="0"/>
      <c r="MB2208" s="0"/>
      <c r="MC2208" s="0"/>
      <c r="MD2208" s="0"/>
      <c r="ME2208" s="0"/>
      <c r="MF2208" s="0"/>
      <c r="MG2208" s="0"/>
      <c r="MH2208" s="0"/>
      <c r="MI2208" s="0"/>
      <c r="MJ2208" s="0"/>
      <c r="MK2208" s="0"/>
      <c r="ML2208" s="0"/>
      <c r="MM2208" s="0"/>
      <c r="MN2208" s="0"/>
      <c r="MO2208" s="0"/>
      <c r="MP2208" s="0"/>
      <c r="MQ2208" s="0"/>
      <c r="MR2208" s="0"/>
      <c r="MS2208" s="0"/>
      <c r="MT2208" s="0"/>
      <c r="MU2208" s="0"/>
      <c r="MV2208" s="0"/>
      <c r="MW2208" s="0"/>
      <c r="MX2208" s="0"/>
      <c r="MY2208" s="0"/>
      <c r="MZ2208" s="0"/>
      <c r="NA2208" s="0"/>
      <c r="NB2208" s="0"/>
      <c r="NC2208" s="0"/>
      <c r="ND2208" s="0"/>
      <c r="NE2208" s="0"/>
      <c r="NF2208" s="0"/>
      <c r="NG2208" s="0"/>
      <c r="NH2208" s="0"/>
      <c r="NI2208" s="0"/>
      <c r="NJ2208" s="0"/>
      <c r="NK2208" s="0"/>
      <c r="NL2208" s="0"/>
      <c r="NM2208" s="0"/>
      <c r="NN2208" s="0"/>
      <c r="NO2208" s="0"/>
      <c r="NP2208" s="0"/>
      <c r="NQ2208" s="0"/>
      <c r="NR2208" s="0"/>
      <c r="NS2208" s="0"/>
      <c r="NT2208" s="0"/>
      <c r="NU2208" s="0"/>
      <c r="NV2208" s="0"/>
      <c r="NW2208" s="0"/>
      <c r="NX2208" s="0"/>
      <c r="NY2208" s="0"/>
      <c r="NZ2208" s="0"/>
      <c r="OA2208" s="0"/>
      <c r="OB2208" s="0"/>
      <c r="OC2208" s="0"/>
      <c r="OD2208" s="0"/>
      <c r="OE2208" s="0"/>
      <c r="OF2208" s="0"/>
      <c r="OG2208" s="0"/>
      <c r="OH2208" s="0"/>
      <c r="OI2208" s="0"/>
      <c r="OJ2208" s="0"/>
      <c r="OK2208" s="0"/>
      <c r="OL2208" s="0"/>
      <c r="OM2208" s="0"/>
      <c r="ON2208" s="0"/>
      <c r="OO2208" s="0"/>
      <c r="OP2208" s="0"/>
      <c r="OQ2208" s="0"/>
      <c r="OR2208" s="0"/>
      <c r="OS2208" s="0"/>
      <c r="OT2208" s="0"/>
      <c r="OU2208" s="0"/>
      <c r="OV2208" s="0"/>
      <c r="OW2208" s="0"/>
      <c r="OX2208" s="0"/>
      <c r="OY2208" s="0"/>
      <c r="OZ2208" s="0"/>
      <c r="PA2208" s="0"/>
      <c r="PB2208" s="0"/>
      <c r="PC2208" s="0"/>
      <c r="PD2208" s="0"/>
      <c r="PE2208" s="0"/>
      <c r="PF2208" s="0"/>
      <c r="PG2208" s="0"/>
      <c r="PH2208" s="0"/>
      <c r="PI2208" s="0"/>
      <c r="PJ2208" s="0"/>
      <c r="PK2208" s="0"/>
      <c r="PL2208" s="0"/>
      <c r="PM2208" s="0"/>
      <c r="PN2208" s="0"/>
      <c r="PO2208" s="0"/>
      <c r="PP2208" s="0"/>
      <c r="PQ2208" s="0"/>
      <c r="PR2208" s="0"/>
      <c r="PS2208" s="0"/>
      <c r="PT2208" s="0"/>
      <c r="PU2208" s="0"/>
      <c r="PV2208" s="0"/>
      <c r="PW2208" s="0"/>
      <c r="PX2208" s="0"/>
      <c r="PY2208" s="0"/>
      <c r="PZ2208" s="0"/>
      <c r="QA2208" s="0"/>
      <c r="QB2208" s="0"/>
      <c r="QC2208" s="0"/>
      <c r="QD2208" s="0"/>
      <c r="QE2208" s="0"/>
      <c r="QF2208" s="0"/>
      <c r="QG2208" s="0"/>
      <c r="QH2208" s="0"/>
      <c r="QI2208" s="0"/>
      <c r="QJ2208" s="0"/>
      <c r="QK2208" s="0"/>
      <c r="QL2208" s="0"/>
      <c r="QM2208" s="0"/>
      <c r="QN2208" s="0"/>
      <c r="QO2208" s="0"/>
      <c r="QP2208" s="0"/>
      <c r="QQ2208" s="0"/>
      <c r="QR2208" s="0"/>
      <c r="QS2208" s="0"/>
      <c r="QT2208" s="0"/>
      <c r="QU2208" s="0"/>
      <c r="QV2208" s="0"/>
      <c r="QW2208" s="0"/>
      <c r="QX2208" s="0"/>
      <c r="QY2208" s="0"/>
      <c r="QZ2208" s="0"/>
      <c r="RA2208" s="0"/>
      <c r="RB2208" s="0"/>
      <c r="RC2208" s="0"/>
      <c r="RD2208" s="0"/>
      <c r="RE2208" s="0"/>
      <c r="RF2208" s="0"/>
      <c r="RG2208" s="0"/>
      <c r="RH2208" s="0"/>
      <c r="RI2208" s="0"/>
      <c r="RJ2208" s="0"/>
      <c r="RK2208" s="0"/>
      <c r="RL2208" s="0"/>
      <c r="RM2208" s="0"/>
      <c r="RN2208" s="0"/>
      <c r="RO2208" s="0"/>
      <c r="RP2208" s="0"/>
      <c r="RQ2208" s="0"/>
      <c r="RR2208" s="0"/>
      <c r="RS2208" s="0"/>
      <c r="RT2208" s="0"/>
      <c r="RU2208" s="0"/>
      <c r="RV2208" s="0"/>
      <c r="RW2208" s="0"/>
      <c r="RX2208" s="0"/>
      <c r="RY2208" s="0"/>
      <c r="RZ2208" s="0"/>
      <c r="SA2208" s="0"/>
      <c r="SB2208" s="0"/>
      <c r="SC2208" s="0"/>
      <c r="SD2208" s="0"/>
      <c r="SE2208" s="0"/>
      <c r="SF2208" s="0"/>
      <c r="SG2208" s="0"/>
      <c r="SH2208" s="0"/>
      <c r="SI2208" s="0"/>
      <c r="SJ2208" s="0"/>
      <c r="SK2208" s="0"/>
      <c r="SL2208" s="0"/>
      <c r="SM2208" s="0"/>
      <c r="SN2208" s="0"/>
      <c r="SO2208" s="0"/>
      <c r="SP2208" s="0"/>
      <c r="SQ2208" s="0"/>
      <c r="SR2208" s="0"/>
      <c r="SS2208" s="0"/>
      <c r="ST2208" s="0"/>
      <c r="SU2208" s="0"/>
      <c r="SV2208" s="0"/>
      <c r="SW2208" s="0"/>
      <c r="SX2208" s="0"/>
      <c r="SY2208" s="0"/>
      <c r="SZ2208" s="0"/>
      <c r="TA2208" s="0"/>
      <c r="TB2208" s="0"/>
      <c r="TC2208" s="0"/>
      <c r="TD2208" s="0"/>
      <c r="TE2208" s="0"/>
      <c r="TF2208" s="0"/>
      <c r="TG2208" s="0"/>
      <c r="TH2208" s="0"/>
      <c r="TI2208" s="0"/>
      <c r="TJ2208" s="0"/>
      <c r="TK2208" s="0"/>
      <c r="TL2208" s="0"/>
      <c r="TM2208" s="0"/>
      <c r="TN2208" s="0"/>
      <c r="TO2208" s="0"/>
      <c r="TP2208" s="0"/>
      <c r="TQ2208" s="0"/>
      <c r="TR2208" s="0"/>
      <c r="TS2208" s="0"/>
      <c r="TT2208" s="0"/>
      <c r="TU2208" s="0"/>
      <c r="TV2208" s="0"/>
      <c r="TW2208" s="0"/>
      <c r="TX2208" s="0"/>
      <c r="TY2208" s="0"/>
      <c r="TZ2208" s="0"/>
      <c r="UA2208" s="0"/>
      <c r="UB2208" s="0"/>
      <c r="UC2208" s="0"/>
      <c r="UD2208" s="0"/>
      <c r="UE2208" s="0"/>
      <c r="UF2208" s="0"/>
      <c r="UG2208" s="0"/>
      <c r="UH2208" s="0"/>
      <c r="UI2208" s="0"/>
      <c r="UJ2208" s="0"/>
      <c r="UK2208" s="0"/>
      <c r="UL2208" s="0"/>
      <c r="UM2208" s="0"/>
      <c r="UN2208" s="0"/>
      <c r="UO2208" s="0"/>
      <c r="UP2208" s="0"/>
      <c r="UQ2208" s="0"/>
      <c r="UR2208" s="0"/>
      <c r="US2208" s="0"/>
      <c r="UT2208" s="0"/>
      <c r="UU2208" s="0"/>
      <c r="UV2208" s="0"/>
      <c r="UW2208" s="0"/>
      <c r="UX2208" s="0"/>
      <c r="UY2208" s="0"/>
      <c r="UZ2208" s="0"/>
      <c r="VA2208" s="0"/>
      <c r="VB2208" s="0"/>
      <c r="VC2208" s="0"/>
      <c r="VD2208" s="0"/>
      <c r="VE2208" s="0"/>
      <c r="VF2208" s="0"/>
      <c r="VG2208" s="0"/>
      <c r="VH2208" s="0"/>
      <c r="VI2208" s="0"/>
      <c r="VJ2208" s="0"/>
      <c r="VK2208" s="0"/>
      <c r="VL2208" s="0"/>
      <c r="VM2208" s="0"/>
      <c r="VN2208" s="0"/>
      <c r="VO2208" s="0"/>
      <c r="VP2208" s="0"/>
      <c r="VQ2208" s="0"/>
      <c r="VR2208" s="0"/>
      <c r="VS2208" s="0"/>
      <c r="VT2208" s="0"/>
      <c r="VU2208" s="0"/>
      <c r="VV2208" s="0"/>
      <c r="VW2208" s="0"/>
      <c r="VX2208" s="0"/>
      <c r="VY2208" s="0"/>
      <c r="VZ2208" s="0"/>
      <c r="WA2208" s="0"/>
      <c r="WB2208" s="0"/>
      <c r="WC2208" s="0"/>
      <c r="WD2208" s="0"/>
      <c r="WE2208" s="0"/>
      <c r="WF2208" s="0"/>
      <c r="WG2208" s="0"/>
      <c r="WH2208" s="0"/>
      <c r="WI2208" s="0"/>
      <c r="WJ2208" s="0"/>
      <c r="WK2208" s="0"/>
      <c r="WL2208" s="0"/>
      <c r="WM2208" s="0"/>
      <c r="WN2208" s="0"/>
      <c r="WO2208" s="0"/>
      <c r="WP2208" s="0"/>
      <c r="WQ2208" s="0"/>
      <c r="WR2208" s="0"/>
      <c r="WS2208" s="0"/>
      <c r="WT2208" s="0"/>
      <c r="WU2208" s="0"/>
      <c r="WV2208" s="0"/>
      <c r="WW2208" s="0"/>
      <c r="WX2208" s="0"/>
      <c r="WY2208" s="0"/>
      <c r="WZ2208" s="0"/>
      <c r="XA2208" s="0"/>
      <c r="XB2208" s="0"/>
      <c r="XC2208" s="0"/>
      <c r="XD2208" s="0"/>
      <c r="XE2208" s="0"/>
      <c r="XF2208" s="0"/>
      <c r="XG2208" s="0"/>
      <c r="XH2208" s="0"/>
      <c r="XI2208" s="0"/>
      <c r="XJ2208" s="0"/>
      <c r="XK2208" s="0"/>
      <c r="XL2208" s="0"/>
      <c r="XM2208" s="0"/>
      <c r="XN2208" s="0"/>
      <c r="XO2208" s="0"/>
      <c r="XP2208" s="0"/>
      <c r="XQ2208" s="0"/>
      <c r="XR2208" s="0"/>
      <c r="XS2208" s="0"/>
      <c r="XT2208" s="0"/>
      <c r="XU2208" s="0"/>
      <c r="XV2208" s="0"/>
      <c r="XW2208" s="0"/>
      <c r="XX2208" s="0"/>
      <c r="XY2208" s="0"/>
      <c r="XZ2208" s="0"/>
      <c r="YA2208" s="0"/>
      <c r="YB2208" s="0"/>
      <c r="YC2208" s="0"/>
      <c r="YD2208" s="0"/>
      <c r="YE2208" s="0"/>
      <c r="YF2208" s="0"/>
      <c r="YG2208" s="0"/>
      <c r="YH2208" s="0"/>
      <c r="YI2208" s="0"/>
      <c r="YJ2208" s="0"/>
      <c r="YK2208" s="0"/>
      <c r="YL2208" s="0"/>
      <c r="YM2208" s="0"/>
      <c r="YN2208" s="0"/>
      <c r="YO2208" s="0"/>
      <c r="YP2208" s="0"/>
      <c r="YQ2208" s="0"/>
      <c r="YR2208" s="0"/>
      <c r="YS2208" s="0"/>
      <c r="YT2208" s="0"/>
      <c r="YU2208" s="0"/>
      <c r="YV2208" s="0"/>
      <c r="YW2208" s="0"/>
      <c r="YX2208" s="0"/>
      <c r="YY2208" s="0"/>
      <c r="YZ2208" s="0"/>
      <c r="ZA2208" s="0"/>
      <c r="ZB2208" s="0"/>
      <c r="ZC2208" s="0"/>
      <c r="ZD2208" s="0"/>
      <c r="ZE2208" s="0"/>
      <c r="ZF2208" s="0"/>
      <c r="ZG2208" s="0"/>
      <c r="ZH2208" s="0"/>
      <c r="ZI2208" s="0"/>
      <c r="ZJ2208" s="0"/>
      <c r="ZK2208" s="0"/>
      <c r="ZL2208" s="0"/>
      <c r="ZM2208" s="0"/>
      <c r="ZN2208" s="0"/>
      <c r="ZO2208" s="0"/>
      <c r="ZP2208" s="0"/>
      <c r="ZQ2208" s="0"/>
      <c r="ZR2208" s="0"/>
      <c r="ZS2208" s="0"/>
      <c r="ZT2208" s="0"/>
      <c r="ZU2208" s="0"/>
      <c r="ZV2208" s="0"/>
      <c r="ZW2208" s="0"/>
      <c r="ZX2208" s="0"/>
      <c r="ZY2208" s="0"/>
      <c r="ZZ2208" s="0"/>
      <c r="AAA2208" s="0"/>
      <c r="AAB2208" s="0"/>
      <c r="AAC2208" s="0"/>
      <c r="AAD2208" s="0"/>
      <c r="AAE2208" s="0"/>
      <c r="AAF2208" s="0"/>
      <c r="AAG2208" s="0"/>
      <c r="AAH2208" s="0"/>
      <c r="AAI2208" s="0"/>
      <c r="AAJ2208" s="0"/>
      <c r="AAK2208" s="0"/>
      <c r="AAL2208" s="0"/>
      <c r="AAM2208" s="0"/>
      <c r="AAN2208" s="0"/>
      <c r="AAO2208" s="0"/>
      <c r="AAP2208" s="0"/>
      <c r="AAQ2208" s="0"/>
      <c r="AAR2208" s="0"/>
      <c r="AAS2208" s="0"/>
      <c r="AAT2208" s="0"/>
      <c r="AAU2208" s="0"/>
      <c r="AAV2208" s="0"/>
      <c r="AAW2208" s="0"/>
      <c r="AAX2208" s="0"/>
      <c r="AAY2208" s="0"/>
      <c r="AAZ2208" s="0"/>
      <c r="ABA2208" s="0"/>
      <c r="ABB2208" s="0"/>
      <c r="ABC2208" s="0"/>
      <c r="ABD2208" s="0"/>
      <c r="ABE2208" s="0"/>
      <c r="ABF2208" s="0"/>
      <c r="ABG2208" s="0"/>
      <c r="ABH2208" s="0"/>
      <c r="ABI2208" s="0"/>
      <c r="ABJ2208" s="0"/>
      <c r="ABK2208" s="0"/>
      <c r="ABL2208" s="0"/>
      <c r="ABM2208" s="0"/>
      <c r="ABN2208" s="0"/>
      <c r="ABO2208" s="0"/>
      <c r="ABP2208" s="0"/>
      <c r="ABQ2208" s="0"/>
      <c r="ABR2208" s="0"/>
      <c r="ABS2208" s="0"/>
      <c r="ABT2208" s="0"/>
      <c r="ABU2208" s="0"/>
      <c r="ABV2208" s="0"/>
      <c r="ABW2208" s="0"/>
      <c r="ABX2208" s="0"/>
      <c r="ABY2208" s="0"/>
      <c r="ABZ2208" s="0"/>
      <c r="ACA2208" s="0"/>
      <c r="ACB2208" s="0"/>
      <c r="ACC2208" s="0"/>
      <c r="ACD2208" s="0"/>
      <c r="ACE2208" s="0"/>
      <c r="ACF2208" s="0"/>
      <c r="ACG2208" s="0"/>
      <c r="ACH2208" s="0"/>
      <c r="ACI2208" s="0"/>
      <c r="ACJ2208" s="0"/>
      <c r="ACK2208" s="0"/>
      <c r="ACL2208" s="0"/>
      <c r="ACM2208" s="0"/>
      <c r="ACN2208" s="0"/>
      <c r="ACO2208" s="0"/>
      <c r="ACP2208" s="0"/>
      <c r="ACQ2208" s="0"/>
      <c r="ACR2208" s="0"/>
      <c r="ACS2208" s="0"/>
      <c r="ACT2208" s="0"/>
      <c r="ACU2208" s="0"/>
      <c r="ACV2208" s="0"/>
      <c r="ACW2208" s="0"/>
      <c r="ACX2208" s="0"/>
      <c r="ACY2208" s="0"/>
      <c r="ACZ2208" s="0"/>
      <c r="ADA2208" s="0"/>
      <c r="ADB2208" s="0"/>
      <c r="ADC2208" s="0"/>
      <c r="ADD2208" s="0"/>
      <c r="ADE2208" s="0"/>
      <c r="ADF2208" s="0"/>
      <c r="ADG2208" s="0"/>
      <c r="ADH2208" s="0"/>
      <c r="ADI2208" s="0"/>
      <c r="ADJ2208" s="0"/>
      <c r="ADK2208" s="0"/>
      <c r="ADL2208" s="0"/>
      <c r="ADM2208" s="0"/>
      <c r="ADN2208" s="0"/>
      <c r="ADO2208" s="0"/>
      <c r="ADP2208" s="0"/>
      <c r="ADQ2208" s="0"/>
      <c r="ADR2208" s="0"/>
      <c r="ADS2208" s="0"/>
      <c r="ADT2208" s="0"/>
      <c r="ADU2208" s="0"/>
      <c r="ADV2208" s="0"/>
      <c r="ADW2208" s="0"/>
      <c r="ADX2208" s="0"/>
      <c r="ADY2208" s="0"/>
      <c r="ADZ2208" s="0"/>
      <c r="AEA2208" s="0"/>
      <c r="AEB2208" s="0"/>
      <c r="AEC2208" s="0"/>
      <c r="AED2208" s="0"/>
      <c r="AEE2208" s="0"/>
      <c r="AEF2208" s="0"/>
      <c r="AEG2208" s="0"/>
      <c r="AEH2208" s="0"/>
      <c r="AEI2208" s="0"/>
      <c r="AEJ2208" s="0"/>
      <c r="AEK2208" s="0"/>
      <c r="AEL2208" s="0"/>
      <c r="AEM2208" s="0"/>
      <c r="AEN2208" s="0"/>
      <c r="AEO2208" s="0"/>
      <c r="AEP2208" s="0"/>
      <c r="AEQ2208" s="0"/>
      <c r="AER2208" s="0"/>
      <c r="AES2208" s="0"/>
      <c r="AET2208" s="0"/>
      <c r="AEU2208" s="0"/>
      <c r="AEV2208" s="0"/>
      <c r="AEW2208" s="0"/>
      <c r="AEX2208" s="0"/>
      <c r="AEY2208" s="0"/>
      <c r="AEZ2208" s="0"/>
      <c r="AFA2208" s="0"/>
      <c r="AFB2208" s="0"/>
      <c r="AFC2208" s="0"/>
      <c r="AFD2208" s="0"/>
      <c r="AFE2208" s="0"/>
      <c r="AFF2208" s="0"/>
      <c r="AFG2208" s="0"/>
      <c r="AFH2208" s="0"/>
      <c r="AFI2208" s="0"/>
      <c r="AFJ2208" s="0"/>
      <c r="AFK2208" s="0"/>
      <c r="AFL2208" s="0"/>
      <c r="AFM2208" s="0"/>
      <c r="AFN2208" s="0"/>
      <c r="AFO2208" s="0"/>
      <c r="AFP2208" s="0"/>
      <c r="AFQ2208" s="0"/>
      <c r="AFR2208" s="0"/>
      <c r="AFS2208" s="0"/>
      <c r="AFT2208" s="0"/>
      <c r="AFU2208" s="0"/>
      <c r="AFV2208" s="0"/>
      <c r="AFW2208" s="0"/>
      <c r="AFX2208" s="0"/>
      <c r="AFY2208" s="0"/>
      <c r="AFZ2208" s="0"/>
      <c r="AGA2208" s="0"/>
      <c r="AGB2208" s="0"/>
      <c r="AGC2208" s="0"/>
      <c r="AGD2208" s="0"/>
      <c r="AGE2208" s="0"/>
      <c r="AGF2208" s="0"/>
      <c r="AGG2208" s="0"/>
      <c r="AGH2208" s="0"/>
      <c r="AGI2208" s="0"/>
      <c r="AGJ2208" s="0"/>
      <c r="AGK2208" s="0"/>
      <c r="AGL2208" s="0"/>
      <c r="AGM2208" s="0"/>
      <c r="AGN2208" s="0"/>
      <c r="AGO2208" s="0"/>
      <c r="AGP2208" s="0"/>
      <c r="AGQ2208" s="0"/>
      <c r="AGR2208" s="0"/>
      <c r="AGS2208" s="0"/>
      <c r="AGT2208" s="0"/>
      <c r="AGU2208" s="0"/>
      <c r="AGV2208" s="0"/>
      <c r="AGW2208" s="0"/>
      <c r="AGX2208" s="0"/>
      <c r="AGY2208" s="0"/>
      <c r="AGZ2208" s="0"/>
      <c r="AHA2208" s="0"/>
      <c r="AHB2208" s="0"/>
      <c r="AHC2208" s="0"/>
      <c r="AHD2208" s="0"/>
      <c r="AHE2208" s="0"/>
      <c r="AHF2208" s="0"/>
      <c r="AHG2208" s="0"/>
      <c r="AHH2208" s="0"/>
      <c r="AHI2208" s="0"/>
      <c r="AHJ2208" s="0"/>
      <c r="AHK2208" s="0"/>
      <c r="AHL2208" s="0"/>
      <c r="AHM2208" s="0"/>
      <c r="AHN2208" s="0"/>
      <c r="AHO2208" s="0"/>
      <c r="AHP2208" s="0"/>
      <c r="AHQ2208" s="0"/>
      <c r="AHR2208" s="0"/>
      <c r="AHS2208" s="0"/>
      <c r="AHT2208" s="0"/>
      <c r="AHU2208" s="0"/>
      <c r="AHV2208" s="0"/>
      <c r="AHW2208" s="0"/>
      <c r="AHX2208" s="0"/>
      <c r="AHY2208" s="0"/>
      <c r="AHZ2208" s="0"/>
      <c r="AIA2208" s="0"/>
      <c r="AIB2208" s="0"/>
      <c r="AIC2208" s="0"/>
      <c r="AID2208" s="0"/>
      <c r="AIE2208" s="0"/>
      <c r="AIF2208" s="0"/>
      <c r="AIG2208" s="0"/>
      <c r="AIH2208" s="0"/>
      <c r="AII2208" s="0"/>
      <c r="AIJ2208" s="0"/>
      <c r="AIK2208" s="0"/>
      <c r="AIL2208" s="0"/>
      <c r="AIM2208" s="0"/>
      <c r="AIN2208" s="0"/>
      <c r="AIO2208" s="0"/>
      <c r="AIP2208" s="0"/>
      <c r="AIQ2208" s="0"/>
      <c r="AIR2208" s="0"/>
      <c r="AIS2208" s="0"/>
      <c r="AIT2208" s="0"/>
      <c r="AIU2208" s="0"/>
      <c r="AIV2208" s="0"/>
      <c r="AIW2208" s="0"/>
      <c r="AIX2208" s="0"/>
      <c r="AIY2208" s="0"/>
      <c r="AIZ2208" s="0"/>
      <c r="AJA2208" s="0"/>
      <c r="AJB2208" s="0"/>
      <c r="AJC2208" s="0"/>
      <c r="AJD2208" s="0"/>
      <c r="AJE2208" s="0"/>
      <c r="AJF2208" s="0"/>
      <c r="AJG2208" s="0"/>
      <c r="AJH2208" s="0"/>
      <c r="AJI2208" s="0"/>
      <c r="AJJ2208" s="0"/>
      <c r="AJK2208" s="0"/>
      <c r="AJL2208" s="0"/>
      <c r="AJM2208" s="0"/>
      <c r="AJN2208" s="0"/>
      <c r="AJO2208" s="0"/>
      <c r="AJP2208" s="0"/>
      <c r="AJQ2208" s="0"/>
      <c r="AJR2208" s="0"/>
      <c r="AJS2208" s="0"/>
      <c r="AJT2208" s="0"/>
      <c r="AJU2208" s="0"/>
      <c r="AJV2208" s="0"/>
      <c r="AJW2208" s="0"/>
      <c r="AJX2208" s="0"/>
      <c r="AJY2208" s="0"/>
      <c r="AJZ2208" s="0"/>
      <c r="AKA2208" s="0"/>
      <c r="AKB2208" s="0"/>
      <c r="AKC2208" s="0"/>
      <c r="AKD2208" s="0"/>
      <c r="AKE2208" s="0"/>
      <c r="AKF2208" s="0"/>
      <c r="AKG2208" s="0"/>
      <c r="AKH2208" s="0"/>
      <c r="AKI2208" s="0"/>
      <c r="AKJ2208" s="0"/>
      <c r="AKK2208" s="0"/>
      <c r="AKL2208" s="0"/>
      <c r="AKM2208" s="0"/>
      <c r="AKN2208" s="0"/>
      <c r="AKO2208" s="0"/>
      <c r="AKP2208" s="0"/>
      <c r="AKQ2208" s="0"/>
      <c r="AKR2208" s="0"/>
      <c r="AKS2208" s="0"/>
      <c r="AKT2208" s="0"/>
      <c r="AKU2208" s="0"/>
      <c r="AKV2208" s="0"/>
      <c r="AKW2208" s="0"/>
      <c r="AKX2208" s="0"/>
      <c r="AKY2208" s="0"/>
      <c r="AKZ2208" s="0"/>
      <c r="ALA2208" s="0"/>
      <c r="ALB2208" s="0"/>
      <c r="ALC2208" s="0"/>
      <c r="ALD2208" s="0"/>
      <c r="ALE2208" s="0"/>
      <c r="ALF2208" s="0"/>
      <c r="ALG2208" s="0"/>
      <c r="ALH2208" s="0"/>
      <c r="ALI2208" s="0"/>
      <c r="ALJ2208" s="0"/>
      <c r="ALK2208" s="0"/>
      <c r="ALL2208" s="0"/>
      <c r="ALM2208" s="0"/>
      <c r="ALN2208" s="0"/>
      <c r="ALO2208" s="0"/>
      <c r="ALP2208" s="0"/>
      <c r="ALQ2208" s="0"/>
      <c r="ALR2208" s="0"/>
      <c r="ALS2208" s="0"/>
      <c r="ALT2208" s="0"/>
      <c r="ALU2208" s="0"/>
      <c r="ALV2208" s="0"/>
      <c r="ALW2208" s="0"/>
      <c r="ALX2208" s="0"/>
      <c r="ALY2208" s="0"/>
      <c r="ALZ2208" s="0"/>
      <c r="AMA2208" s="0"/>
      <c r="AMB2208" s="0"/>
      <c r="AMC2208" s="0"/>
      <c r="AMD2208" s="0"/>
      <c r="AME2208" s="0"/>
      <c r="AMF2208" s="0"/>
      <c r="AMG2208" s="0"/>
      <c r="AMH2208" s="0"/>
      <c r="AMI2208" s="0"/>
      <c r="AMJ2208" s="0"/>
    </row>
    <row r="2209" customFormat="false" ht="13.8" hidden="false" customHeight="false" outlineLevel="0" collapsed="false">
      <c r="A2209" s="38" t="s">
        <v>52</v>
      </c>
      <c r="B2209" s="39" t="s">
        <v>5102</v>
      </c>
      <c r="C2209" s="40" t="s">
        <v>5103</v>
      </c>
      <c r="D2209" s="40" t="s">
        <v>339</v>
      </c>
      <c r="E2209" s="40" t="s">
        <v>3669</v>
      </c>
      <c r="F2209" s="38" t="n">
        <v>2015</v>
      </c>
      <c r="G2209" s="31" t="s">
        <v>5104</v>
      </c>
      <c r="H2209" s="13"/>
      <c r="I2209" s="13"/>
      <c r="J2209" s="13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  <c r="AP2209" s="13"/>
      <c r="AQ2209" s="13"/>
      <c r="AR2209" s="13"/>
      <c r="AS2209" s="13"/>
      <c r="AT2209" s="13"/>
      <c r="AU2209" s="13"/>
      <c r="AV2209" s="0"/>
      <c r="AW2209" s="0"/>
      <c r="AX2209" s="0"/>
      <c r="AY2209" s="0"/>
      <c r="AZ2209" s="0"/>
      <c r="BA2209" s="0"/>
      <c r="BB2209" s="0"/>
      <c r="BC2209" s="0"/>
      <c r="BD2209" s="0"/>
      <c r="BE2209" s="0"/>
      <c r="BF2209" s="0"/>
      <c r="BG2209" s="0"/>
      <c r="BH2209" s="0"/>
      <c r="BI2209" s="0"/>
      <c r="BJ2209" s="0"/>
      <c r="BK2209" s="0"/>
      <c r="BL2209" s="0"/>
      <c r="BM2209" s="0"/>
      <c r="BN2209" s="0"/>
      <c r="BO2209" s="0"/>
      <c r="BP2209" s="0"/>
      <c r="BQ2209" s="0"/>
      <c r="BR2209" s="0"/>
      <c r="BS2209" s="0"/>
      <c r="BT2209" s="0"/>
      <c r="BU2209" s="0"/>
      <c r="BV2209" s="0"/>
      <c r="BW2209" s="0"/>
      <c r="BX2209" s="0"/>
      <c r="BY2209" s="0"/>
      <c r="BZ2209" s="0"/>
      <c r="CA2209" s="0"/>
      <c r="CB2209" s="0"/>
      <c r="CC2209" s="0"/>
      <c r="CD2209" s="0"/>
      <c r="CE2209" s="0"/>
      <c r="CF2209" s="0"/>
      <c r="CG2209" s="0"/>
      <c r="CH2209" s="0"/>
      <c r="CI2209" s="0"/>
      <c r="CJ2209" s="0"/>
      <c r="CK2209" s="0"/>
      <c r="CL2209" s="0"/>
      <c r="CM2209" s="0"/>
      <c r="CN2209" s="0"/>
      <c r="CO2209" s="0"/>
      <c r="CP2209" s="0"/>
      <c r="CQ2209" s="0"/>
      <c r="CR2209" s="0"/>
      <c r="CS2209" s="0"/>
      <c r="CT2209" s="0"/>
      <c r="CU2209" s="0"/>
      <c r="CV2209" s="0"/>
      <c r="CW2209" s="0"/>
      <c r="CX2209" s="0"/>
      <c r="CY2209" s="0"/>
      <c r="CZ2209" s="0"/>
      <c r="DA2209" s="0"/>
      <c r="DB2209" s="0"/>
      <c r="DC2209" s="0"/>
      <c r="DD2209" s="0"/>
      <c r="DE2209" s="0"/>
      <c r="DF2209" s="0"/>
      <c r="DG2209" s="0"/>
      <c r="DH2209" s="0"/>
      <c r="DI2209" s="0"/>
      <c r="DJ2209" s="0"/>
      <c r="DK2209" s="0"/>
      <c r="DL2209" s="0"/>
      <c r="DM2209" s="0"/>
      <c r="DN2209" s="0"/>
      <c r="DO2209" s="0"/>
      <c r="DP2209" s="0"/>
      <c r="DQ2209" s="0"/>
      <c r="DR2209" s="0"/>
      <c r="DS2209" s="0"/>
      <c r="DT2209" s="0"/>
      <c r="DU2209" s="0"/>
      <c r="DV2209" s="0"/>
      <c r="DW2209" s="0"/>
      <c r="DX2209" s="0"/>
      <c r="DY2209" s="0"/>
      <c r="DZ2209" s="0"/>
      <c r="EA2209" s="0"/>
      <c r="EB2209" s="0"/>
      <c r="EC2209" s="0"/>
      <c r="ED2209" s="0"/>
      <c r="EE2209" s="0"/>
      <c r="EF2209" s="0"/>
      <c r="EG2209" s="0"/>
      <c r="EH2209" s="0"/>
      <c r="EI2209" s="0"/>
      <c r="EJ2209" s="0"/>
      <c r="EK2209" s="0"/>
      <c r="EL2209" s="0"/>
      <c r="EM2209" s="0"/>
      <c r="EN2209" s="0"/>
      <c r="EO2209" s="0"/>
      <c r="EP2209" s="0"/>
      <c r="EQ2209" s="0"/>
      <c r="ER2209" s="0"/>
      <c r="ES2209" s="0"/>
      <c r="ET2209" s="0"/>
      <c r="EU2209" s="0"/>
      <c r="EV2209" s="0"/>
      <c r="EW2209" s="0"/>
      <c r="EX2209" s="0"/>
      <c r="EY2209" s="0"/>
      <c r="EZ2209" s="0"/>
      <c r="FA2209" s="0"/>
      <c r="FB2209" s="0"/>
      <c r="FC2209" s="0"/>
      <c r="FD2209" s="0"/>
      <c r="FE2209" s="0"/>
      <c r="FF2209" s="0"/>
      <c r="FG2209" s="0"/>
      <c r="FH2209" s="0"/>
      <c r="FI2209" s="0"/>
      <c r="FJ2209" s="0"/>
      <c r="FK2209" s="0"/>
      <c r="FL2209" s="0"/>
      <c r="FM2209" s="0"/>
      <c r="FN2209" s="0"/>
      <c r="FO2209" s="0"/>
      <c r="FP2209" s="0"/>
      <c r="FQ2209" s="0"/>
      <c r="FR2209" s="0"/>
      <c r="FS2209" s="0"/>
      <c r="FT2209" s="0"/>
      <c r="FU2209" s="0"/>
      <c r="FV2209" s="0"/>
      <c r="FW2209" s="0"/>
      <c r="FX2209" s="0"/>
      <c r="FY2209" s="0"/>
      <c r="FZ2209" s="0"/>
      <c r="GA2209" s="0"/>
      <c r="GB2209" s="0"/>
      <c r="GC2209" s="0"/>
      <c r="GD2209" s="0"/>
      <c r="GE2209" s="0"/>
      <c r="GF2209" s="0"/>
      <c r="GG2209" s="0"/>
      <c r="GH2209" s="0"/>
      <c r="GI2209" s="0"/>
      <c r="GJ2209" s="0"/>
      <c r="GK2209" s="0"/>
      <c r="GL2209" s="0"/>
      <c r="GM2209" s="0"/>
      <c r="GN2209" s="0"/>
      <c r="GO2209" s="0"/>
      <c r="GP2209" s="0"/>
      <c r="GQ2209" s="0"/>
      <c r="GR2209" s="0"/>
      <c r="GS2209" s="0"/>
      <c r="GT2209" s="0"/>
      <c r="GU2209" s="0"/>
      <c r="GV2209" s="0"/>
      <c r="GW2209" s="0"/>
      <c r="GX2209" s="0"/>
      <c r="GY2209" s="0"/>
      <c r="GZ2209" s="0"/>
      <c r="HA2209" s="0"/>
      <c r="HB2209" s="0"/>
      <c r="HC2209" s="0"/>
      <c r="HD2209" s="0"/>
      <c r="HE2209" s="0"/>
      <c r="HF2209" s="0"/>
      <c r="HG2209" s="0"/>
      <c r="HH2209" s="0"/>
      <c r="HI2209" s="0"/>
      <c r="HJ2209" s="0"/>
      <c r="HK2209" s="0"/>
      <c r="HL2209" s="0"/>
      <c r="HM2209" s="0"/>
      <c r="HN2209" s="0"/>
      <c r="HO2209" s="0"/>
      <c r="HP2209" s="0"/>
      <c r="HQ2209" s="0"/>
      <c r="HR2209" s="0"/>
      <c r="HS2209" s="0"/>
      <c r="HT2209" s="0"/>
      <c r="HU2209" s="0"/>
      <c r="HV2209" s="0"/>
      <c r="HW2209" s="0"/>
      <c r="HX2209" s="0"/>
      <c r="HY2209" s="0"/>
      <c r="HZ2209" s="0"/>
      <c r="IA2209" s="0"/>
      <c r="IB2209" s="0"/>
      <c r="IC2209" s="0"/>
      <c r="ID2209" s="0"/>
      <c r="IE2209" s="0"/>
      <c r="IF2209" s="0"/>
      <c r="IG2209" s="0"/>
      <c r="IH2209" s="0"/>
      <c r="II2209" s="0"/>
      <c r="IJ2209" s="0"/>
      <c r="IK2209" s="0"/>
      <c r="IL2209" s="0"/>
      <c r="IM2209" s="0"/>
      <c r="IN2209" s="0"/>
      <c r="IO2209" s="0"/>
      <c r="IP2209" s="0"/>
      <c r="IQ2209" s="0"/>
      <c r="IR2209" s="0"/>
      <c r="IS2209" s="0"/>
      <c r="IT2209" s="0"/>
      <c r="IU2209" s="0"/>
      <c r="IV2209" s="0"/>
      <c r="IW2209" s="0"/>
      <c r="IX2209" s="0"/>
      <c r="IY2209" s="0"/>
      <c r="IZ2209" s="0"/>
      <c r="JA2209" s="0"/>
      <c r="JB2209" s="0"/>
      <c r="JC2209" s="0"/>
      <c r="JD2209" s="0"/>
      <c r="JE2209" s="0"/>
      <c r="JF2209" s="0"/>
      <c r="JG2209" s="0"/>
      <c r="JH2209" s="0"/>
      <c r="JI2209" s="0"/>
      <c r="JJ2209" s="0"/>
      <c r="JK2209" s="0"/>
      <c r="JL2209" s="0"/>
      <c r="JM2209" s="0"/>
      <c r="JN2209" s="0"/>
      <c r="JO2209" s="0"/>
      <c r="JP2209" s="0"/>
      <c r="JQ2209" s="0"/>
      <c r="JR2209" s="0"/>
      <c r="JS2209" s="0"/>
      <c r="JT2209" s="0"/>
      <c r="JU2209" s="0"/>
      <c r="JV2209" s="0"/>
      <c r="JW2209" s="0"/>
      <c r="JX2209" s="0"/>
      <c r="JY2209" s="0"/>
      <c r="JZ2209" s="0"/>
      <c r="KA2209" s="0"/>
      <c r="KB2209" s="0"/>
      <c r="KC2209" s="0"/>
      <c r="KD2209" s="0"/>
      <c r="KE2209" s="0"/>
      <c r="KF2209" s="0"/>
      <c r="KG2209" s="0"/>
      <c r="KH2209" s="0"/>
      <c r="KI2209" s="0"/>
      <c r="KJ2209" s="0"/>
      <c r="KK2209" s="0"/>
      <c r="KL2209" s="0"/>
      <c r="KM2209" s="0"/>
      <c r="KN2209" s="0"/>
      <c r="KO2209" s="0"/>
      <c r="KP2209" s="0"/>
      <c r="KQ2209" s="0"/>
      <c r="KR2209" s="0"/>
      <c r="KS2209" s="0"/>
      <c r="KT2209" s="0"/>
      <c r="KU2209" s="0"/>
      <c r="KV2209" s="0"/>
      <c r="KW2209" s="0"/>
      <c r="KX2209" s="0"/>
      <c r="KY2209" s="0"/>
      <c r="KZ2209" s="0"/>
      <c r="LA2209" s="0"/>
      <c r="LB2209" s="0"/>
      <c r="LC2209" s="0"/>
      <c r="LD2209" s="0"/>
      <c r="LE2209" s="0"/>
      <c r="LF2209" s="0"/>
      <c r="LG2209" s="0"/>
      <c r="LH2209" s="0"/>
      <c r="LI2209" s="0"/>
      <c r="LJ2209" s="0"/>
      <c r="LK2209" s="0"/>
      <c r="LL2209" s="0"/>
      <c r="LM2209" s="0"/>
      <c r="LN2209" s="0"/>
      <c r="LO2209" s="0"/>
      <c r="LP2209" s="0"/>
      <c r="LQ2209" s="0"/>
      <c r="LR2209" s="0"/>
      <c r="LS2209" s="0"/>
      <c r="LT2209" s="0"/>
      <c r="LU2209" s="0"/>
      <c r="LV2209" s="0"/>
      <c r="LW2209" s="0"/>
      <c r="LX2209" s="0"/>
      <c r="LY2209" s="0"/>
      <c r="LZ2209" s="0"/>
      <c r="MA2209" s="0"/>
      <c r="MB2209" s="0"/>
      <c r="MC2209" s="0"/>
      <c r="MD2209" s="0"/>
      <c r="ME2209" s="0"/>
      <c r="MF2209" s="0"/>
      <c r="MG2209" s="0"/>
      <c r="MH2209" s="0"/>
      <c r="MI2209" s="0"/>
      <c r="MJ2209" s="0"/>
      <c r="MK2209" s="0"/>
      <c r="ML2209" s="0"/>
      <c r="MM2209" s="0"/>
      <c r="MN2209" s="0"/>
      <c r="MO2209" s="0"/>
      <c r="MP2209" s="0"/>
      <c r="MQ2209" s="0"/>
      <c r="MR2209" s="0"/>
      <c r="MS2209" s="0"/>
      <c r="MT2209" s="0"/>
      <c r="MU2209" s="0"/>
      <c r="MV2209" s="0"/>
      <c r="MW2209" s="0"/>
      <c r="MX2209" s="0"/>
      <c r="MY2209" s="0"/>
      <c r="MZ2209" s="0"/>
      <c r="NA2209" s="0"/>
      <c r="NB2209" s="0"/>
      <c r="NC2209" s="0"/>
      <c r="ND2209" s="0"/>
      <c r="NE2209" s="0"/>
      <c r="NF2209" s="0"/>
      <c r="NG2209" s="0"/>
      <c r="NH2209" s="0"/>
      <c r="NI2209" s="0"/>
      <c r="NJ2209" s="0"/>
      <c r="NK2209" s="0"/>
      <c r="NL2209" s="0"/>
      <c r="NM2209" s="0"/>
      <c r="NN2209" s="0"/>
      <c r="NO2209" s="0"/>
      <c r="NP2209" s="0"/>
      <c r="NQ2209" s="0"/>
      <c r="NR2209" s="0"/>
      <c r="NS2209" s="0"/>
      <c r="NT2209" s="0"/>
      <c r="NU2209" s="0"/>
      <c r="NV2209" s="0"/>
      <c r="NW2209" s="0"/>
      <c r="NX2209" s="0"/>
      <c r="NY2209" s="0"/>
      <c r="NZ2209" s="0"/>
      <c r="OA2209" s="0"/>
      <c r="OB2209" s="0"/>
      <c r="OC2209" s="0"/>
      <c r="OD2209" s="0"/>
      <c r="OE2209" s="0"/>
      <c r="OF2209" s="0"/>
      <c r="OG2209" s="0"/>
      <c r="OH2209" s="0"/>
      <c r="OI2209" s="0"/>
      <c r="OJ2209" s="0"/>
      <c r="OK2209" s="0"/>
      <c r="OL2209" s="0"/>
      <c r="OM2209" s="0"/>
      <c r="ON2209" s="0"/>
      <c r="OO2209" s="0"/>
      <c r="OP2209" s="0"/>
      <c r="OQ2209" s="0"/>
      <c r="OR2209" s="0"/>
      <c r="OS2209" s="0"/>
      <c r="OT2209" s="0"/>
      <c r="OU2209" s="0"/>
      <c r="OV2209" s="0"/>
      <c r="OW2209" s="0"/>
      <c r="OX2209" s="0"/>
      <c r="OY2209" s="0"/>
      <c r="OZ2209" s="0"/>
      <c r="PA2209" s="0"/>
      <c r="PB2209" s="0"/>
      <c r="PC2209" s="0"/>
      <c r="PD2209" s="0"/>
      <c r="PE2209" s="0"/>
      <c r="PF2209" s="0"/>
      <c r="PG2209" s="0"/>
      <c r="PH2209" s="0"/>
      <c r="PI2209" s="0"/>
      <c r="PJ2209" s="0"/>
      <c r="PK2209" s="0"/>
      <c r="PL2209" s="0"/>
      <c r="PM2209" s="0"/>
      <c r="PN2209" s="0"/>
      <c r="PO2209" s="0"/>
      <c r="PP2209" s="0"/>
      <c r="PQ2209" s="0"/>
      <c r="PR2209" s="0"/>
      <c r="PS2209" s="0"/>
      <c r="PT2209" s="0"/>
      <c r="PU2209" s="0"/>
      <c r="PV2209" s="0"/>
      <c r="PW2209" s="0"/>
      <c r="PX2209" s="0"/>
      <c r="PY2209" s="0"/>
      <c r="PZ2209" s="0"/>
      <c r="QA2209" s="0"/>
      <c r="QB2209" s="0"/>
      <c r="QC2209" s="0"/>
      <c r="QD2209" s="0"/>
      <c r="QE2209" s="0"/>
      <c r="QF2209" s="0"/>
      <c r="QG2209" s="0"/>
      <c r="QH2209" s="0"/>
      <c r="QI2209" s="0"/>
      <c r="QJ2209" s="0"/>
      <c r="QK2209" s="0"/>
      <c r="QL2209" s="0"/>
      <c r="QM2209" s="0"/>
      <c r="QN2209" s="0"/>
      <c r="QO2209" s="0"/>
      <c r="QP2209" s="0"/>
      <c r="QQ2209" s="0"/>
      <c r="QR2209" s="0"/>
      <c r="QS2209" s="0"/>
      <c r="QT2209" s="0"/>
      <c r="QU2209" s="0"/>
      <c r="QV2209" s="0"/>
      <c r="QW2209" s="0"/>
      <c r="QX2209" s="0"/>
      <c r="QY2209" s="0"/>
      <c r="QZ2209" s="0"/>
      <c r="RA2209" s="0"/>
      <c r="RB2209" s="0"/>
      <c r="RC2209" s="0"/>
      <c r="RD2209" s="0"/>
      <c r="RE2209" s="0"/>
      <c r="RF2209" s="0"/>
      <c r="RG2209" s="0"/>
      <c r="RH2209" s="0"/>
      <c r="RI2209" s="0"/>
      <c r="RJ2209" s="0"/>
      <c r="RK2209" s="0"/>
      <c r="RL2209" s="0"/>
      <c r="RM2209" s="0"/>
      <c r="RN2209" s="0"/>
      <c r="RO2209" s="0"/>
      <c r="RP2209" s="0"/>
      <c r="RQ2209" s="0"/>
      <c r="RR2209" s="0"/>
      <c r="RS2209" s="0"/>
      <c r="RT2209" s="0"/>
      <c r="RU2209" s="0"/>
      <c r="RV2209" s="0"/>
      <c r="RW2209" s="0"/>
      <c r="RX2209" s="0"/>
      <c r="RY2209" s="0"/>
      <c r="RZ2209" s="0"/>
      <c r="SA2209" s="0"/>
      <c r="SB2209" s="0"/>
      <c r="SC2209" s="0"/>
      <c r="SD2209" s="0"/>
      <c r="SE2209" s="0"/>
      <c r="SF2209" s="0"/>
      <c r="SG2209" s="0"/>
      <c r="SH2209" s="0"/>
      <c r="SI2209" s="0"/>
      <c r="SJ2209" s="0"/>
      <c r="SK2209" s="0"/>
      <c r="SL2209" s="0"/>
      <c r="SM2209" s="0"/>
      <c r="SN2209" s="0"/>
      <c r="SO2209" s="0"/>
      <c r="SP2209" s="0"/>
      <c r="SQ2209" s="0"/>
      <c r="SR2209" s="0"/>
      <c r="SS2209" s="0"/>
      <c r="ST2209" s="0"/>
      <c r="SU2209" s="0"/>
      <c r="SV2209" s="0"/>
      <c r="SW2209" s="0"/>
      <c r="SX2209" s="0"/>
      <c r="SY2209" s="0"/>
      <c r="SZ2209" s="0"/>
      <c r="TA2209" s="0"/>
      <c r="TB2209" s="0"/>
      <c r="TC2209" s="0"/>
      <c r="TD2209" s="0"/>
      <c r="TE2209" s="0"/>
      <c r="TF2209" s="0"/>
      <c r="TG2209" s="0"/>
      <c r="TH2209" s="0"/>
      <c r="TI2209" s="0"/>
      <c r="TJ2209" s="0"/>
      <c r="TK2209" s="0"/>
      <c r="TL2209" s="0"/>
      <c r="TM2209" s="0"/>
      <c r="TN2209" s="0"/>
      <c r="TO2209" s="0"/>
      <c r="TP2209" s="0"/>
      <c r="TQ2209" s="0"/>
      <c r="TR2209" s="0"/>
      <c r="TS2209" s="0"/>
      <c r="TT2209" s="0"/>
      <c r="TU2209" s="0"/>
      <c r="TV2209" s="0"/>
      <c r="TW2209" s="0"/>
      <c r="TX2209" s="0"/>
      <c r="TY2209" s="0"/>
      <c r="TZ2209" s="0"/>
      <c r="UA2209" s="0"/>
      <c r="UB2209" s="0"/>
      <c r="UC2209" s="0"/>
      <c r="UD2209" s="0"/>
      <c r="UE2209" s="0"/>
      <c r="UF2209" s="0"/>
      <c r="UG2209" s="0"/>
      <c r="UH2209" s="0"/>
      <c r="UI2209" s="0"/>
      <c r="UJ2209" s="0"/>
      <c r="UK2209" s="0"/>
      <c r="UL2209" s="0"/>
      <c r="UM2209" s="0"/>
      <c r="UN2209" s="0"/>
      <c r="UO2209" s="0"/>
      <c r="UP2209" s="0"/>
      <c r="UQ2209" s="0"/>
      <c r="UR2209" s="0"/>
      <c r="US2209" s="0"/>
      <c r="UT2209" s="0"/>
      <c r="UU2209" s="0"/>
      <c r="UV2209" s="0"/>
      <c r="UW2209" s="0"/>
      <c r="UX2209" s="0"/>
      <c r="UY2209" s="0"/>
      <c r="UZ2209" s="0"/>
      <c r="VA2209" s="0"/>
      <c r="VB2209" s="0"/>
      <c r="VC2209" s="0"/>
      <c r="VD2209" s="0"/>
      <c r="VE2209" s="0"/>
      <c r="VF2209" s="0"/>
      <c r="VG2209" s="0"/>
      <c r="VH2209" s="0"/>
      <c r="VI2209" s="0"/>
      <c r="VJ2209" s="0"/>
      <c r="VK2209" s="0"/>
      <c r="VL2209" s="0"/>
      <c r="VM2209" s="0"/>
      <c r="VN2209" s="0"/>
      <c r="VO2209" s="0"/>
      <c r="VP2209" s="0"/>
      <c r="VQ2209" s="0"/>
      <c r="VR2209" s="0"/>
      <c r="VS2209" s="0"/>
      <c r="VT2209" s="0"/>
      <c r="VU2209" s="0"/>
      <c r="VV2209" s="0"/>
      <c r="VW2209" s="0"/>
      <c r="VX2209" s="0"/>
      <c r="VY2209" s="0"/>
      <c r="VZ2209" s="0"/>
      <c r="WA2209" s="0"/>
      <c r="WB2209" s="0"/>
      <c r="WC2209" s="0"/>
      <c r="WD2209" s="0"/>
      <c r="WE2209" s="0"/>
      <c r="WF2209" s="0"/>
      <c r="WG2209" s="0"/>
      <c r="WH2209" s="0"/>
      <c r="WI2209" s="0"/>
      <c r="WJ2209" s="0"/>
      <c r="WK2209" s="0"/>
      <c r="WL2209" s="0"/>
      <c r="WM2209" s="0"/>
      <c r="WN2209" s="0"/>
      <c r="WO2209" s="0"/>
      <c r="WP2209" s="0"/>
      <c r="WQ2209" s="0"/>
      <c r="WR2209" s="0"/>
      <c r="WS2209" s="0"/>
      <c r="WT2209" s="0"/>
      <c r="WU2209" s="0"/>
      <c r="WV2209" s="0"/>
      <c r="WW2209" s="0"/>
      <c r="WX2209" s="0"/>
      <c r="WY2209" s="0"/>
      <c r="WZ2209" s="0"/>
      <c r="XA2209" s="0"/>
      <c r="XB2209" s="0"/>
      <c r="XC2209" s="0"/>
      <c r="XD2209" s="0"/>
      <c r="XE2209" s="0"/>
      <c r="XF2209" s="0"/>
      <c r="XG2209" s="0"/>
      <c r="XH2209" s="0"/>
      <c r="XI2209" s="0"/>
      <c r="XJ2209" s="0"/>
      <c r="XK2209" s="0"/>
      <c r="XL2209" s="0"/>
      <c r="XM2209" s="0"/>
      <c r="XN2209" s="0"/>
      <c r="XO2209" s="0"/>
      <c r="XP2209" s="0"/>
      <c r="XQ2209" s="0"/>
      <c r="XR2209" s="0"/>
      <c r="XS2209" s="0"/>
      <c r="XT2209" s="0"/>
      <c r="XU2209" s="0"/>
      <c r="XV2209" s="0"/>
      <c r="XW2209" s="0"/>
      <c r="XX2209" s="0"/>
      <c r="XY2209" s="0"/>
      <c r="XZ2209" s="0"/>
      <c r="YA2209" s="0"/>
      <c r="YB2209" s="0"/>
      <c r="YC2209" s="0"/>
      <c r="YD2209" s="0"/>
      <c r="YE2209" s="0"/>
      <c r="YF2209" s="0"/>
      <c r="YG2209" s="0"/>
      <c r="YH2209" s="0"/>
      <c r="YI2209" s="0"/>
      <c r="YJ2209" s="0"/>
      <c r="YK2209" s="0"/>
      <c r="YL2209" s="0"/>
      <c r="YM2209" s="0"/>
      <c r="YN2209" s="0"/>
      <c r="YO2209" s="0"/>
      <c r="YP2209" s="0"/>
      <c r="YQ2209" s="0"/>
      <c r="YR2209" s="0"/>
      <c r="YS2209" s="0"/>
      <c r="YT2209" s="0"/>
      <c r="YU2209" s="0"/>
      <c r="YV2209" s="0"/>
      <c r="YW2209" s="0"/>
      <c r="YX2209" s="0"/>
      <c r="YY2209" s="0"/>
      <c r="YZ2209" s="0"/>
      <c r="ZA2209" s="0"/>
      <c r="ZB2209" s="0"/>
      <c r="ZC2209" s="0"/>
      <c r="ZD2209" s="0"/>
      <c r="ZE2209" s="0"/>
      <c r="ZF2209" s="0"/>
      <c r="ZG2209" s="0"/>
      <c r="ZH2209" s="0"/>
      <c r="ZI2209" s="0"/>
      <c r="ZJ2209" s="0"/>
      <c r="ZK2209" s="0"/>
      <c r="ZL2209" s="0"/>
      <c r="ZM2209" s="0"/>
      <c r="ZN2209" s="0"/>
      <c r="ZO2209" s="0"/>
      <c r="ZP2209" s="0"/>
      <c r="ZQ2209" s="0"/>
      <c r="ZR2209" s="0"/>
      <c r="ZS2209" s="0"/>
      <c r="ZT2209" s="0"/>
      <c r="ZU2209" s="0"/>
      <c r="ZV2209" s="0"/>
      <c r="ZW2209" s="0"/>
      <c r="ZX2209" s="0"/>
      <c r="ZY2209" s="0"/>
      <c r="ZZ2209" s="0"/>
      <c r="AAA2209" s="0"/>
      <c r="AAB2209" s="0"/>
      <c r="AAC2209" s="0"/>
      <c r="AAD2209" s="0"/>
      <c r="AAE2209" s="0"/>
      <c r="AAF2209" s="0"/>
      <c r="AAG2209" s="0"/>
      <c r="AAH2209" s="0"/>
      <c r="AAI2209" s="0"/>
      <c r="AAJ2209" s="0"/>
      <c r="AAK2209" s="0"/>
      <c r="AAL2209" s="0"/>
      <c r="AAM2209" s="0"/>
      <c r="AAN2209" s="0"/>
      <c r="AAO2209" s="0"/>
      <c r="AAP2209" s="0"/>
      <c r="AAQ2209" s="0"/>
      <c r="AAR2209" s="0"/>
      <c r="AAS2209" s="0"/>
      <c r="AAT2209" s="0"/>
      <c r="AAU2209" s="0"/>
      <c r="AAV2209" s="0"/>
      <c r="AAW2209" s="0"/>
      <c r="AAX2209" s="0"/>
      <c r="AAY2209" s="0"/>
      <c r="AAZ2209" s="0"/>
      <c r="ABA2209" s="0"/>
      <c r="ABB2209" s="0"/>
      <c r="ABC2209" s="0"/>
      <c r="ABD2209" s="0"/>
      <c r="ABE2209" s="0"/>
      <c r="ABF2209" s="0"/>
      <c r="ABG2209" s="0"/>
      <c r="ABH2209" s="0"/>
      <c r="ABI2209" s="0"/>
      <c r="ABJ2209" s="0"/>
      <c r="ABK2209" s="0"/>
      <c r="ABL2209" s="0"/>
      <c r="ABM2209" s="0"/>
      <c r="ABN2209" s="0"/>
      <c r="ABO2209" s="0"/>
      <c r="ABP2209" s="0"/>
      <c r="ABQ2209" s="0"/>
      <c r="ABR2209" s="0"/>
      <c r="ABS2209" s="0"/>
      <c r="ABT2209" s="0"/>
      <c r="ABU2209" s="0"/>
      <c r="ABV2209" s="0"/>
      <c r="ABW2209" s="0"/>
      <c r="ABX2209" s="0"/>
      <c r="ABY2209" s="0"/>
      <c r="ABZ2209" s="0"/>
      <c r="ACA2209" s="0"/>
      <c r="ACB2209" s="0"/>
      <c r="ACC2209" s="0"/>
      <c r="ACD2209" s="0"/>
      <c r="ACE2209" s="0"/>
      <c r="ACF2209" s="0"/>
      <c r="ACG2209" s="0"/>
      <c r="ACH2209" s="0"/>
      <c r="ACI2209" s="0"/>
      <c r="ACJ2209" s="0"/>
      <c r="ACK2209" s="0"/>
      <c r="ACL2209" s="0"/>
      <c r="ACM2209" s="0"/>
      <c r="ACN2209" s="0"/>
      <c r="ACO2209" s="0"/>
      <c r="ACP2209" s="0"/>
      <c r="ACQ2209" s="0"/>
      <c r="ACR2209" s="0"/>
      <c r="ACS2209" s="0"/>
      <c r="ACT2209" s="0"/>
      <c r="ACU2209" s="0"/>
      <c r="ACV2209" s="0"/>
      <c r="ACW2209" s="0"/>
      <c r="ACX2209" s="0"/>
      <c r="ACY2209" s="0"/>
      <c r="ACZ2209" s="0"/>
      <c r="ADA2209" s="0"/>
      <c r="ADB2209" s="0"/>
      <c r="ADC2209" s="0"/>
      <c r="ADD2209" s="0"/>
      <c r="ADE2209" s="0"/>
      <c r="ADF2209" s="0"/>
      <c r="ADG2209" s="0"/>
      <c r="ADH2209" s="0"/>
      <c r="ADI2209" s="0"/>
      <c r="ADJ2209" s="0"/>
      <c r="ADK2209" s="0"/>
      <c r="ADL2209" s="0"/>
      <c r="ADM2209" s="0"/>
      <c r="ADN2209" s="0"/>
      <c r="ADO2209" s="0"/>
      <c r="ADP2209" s="0"/>
      <c r="ADQ2209" s="0"/>
      <c r="ADR2209" s="0"/>
      <c r="ADS2209" s="0"/>
      <c r="ADT2209" s="0"/>
      <c r="ADU2209" s="0"/>
      <c r="ADV2209" s="0"/>
      <c r="ADW2209" s="0"/>
      <c r="ADX2209" s="0"/>
      <c r="ADY2209" s="0"/>
      <c r="ADZ2209" s="0"/>
      <c r="AEA2209" s="0"/>
      <c r="AEB2209" s="0"/>
      <c r="AEC2209" s="0"/>
      <c r="AED2209" s="0"/>
      <c r="AEE2209" s="0"/>
      <c r="AEF2209" s="0"/>
      <c r="AEG2209" s="0"/>
      <c r="AEH2209" s="0"/>
      <c r="AEI2209" s="0"/>
      <c r="AEJ2209" s="0"/>
      <c r="AEK2209" s="0"/>
      <c r="AEL2209" s="0"/>
      <c r="AEM2209" s="0"/>
      <c r="AEN2209" s="0"/>
      <c r="AEO2209" s="0"/>
      <c r="AEP2209" s="0"/>
      <c r="AEQ2209" s="0"/>
      <c r="AER2209" s="0"/>
      <c r="AES2209" s="0"/>
      <c r="AET2209" s="0"/>
      <c r="AEU2209" s="0"/>
      <c r="AEV2209" s="0"/>
      <c r="AEW2209" s="0"/>
      <c r="AEX2209" s="0"/>
      <c r="AEY2209" s="0"/>
      <c r="AEZ2209" s="0"/>
      <c r="AFA2209" s="0"/>
      <c r="AFB2209" s="0"/>
      <c r="AFC2209" s="0"/>
      <c r="AFD2209" s="0"/>
      <c r="AFE2209" s="0"/>
      <c r="AFF2209" s="0"/>
      <c r="AFG2209" s="0"/>
      <c r="AFH2209" s="0"/>
      <c r="AFI2209" s="0"/>
      <c r="AFJ2209" s="0"/>
      <c r="AFK2209" s="0"/>
      <c r="AFL2209" s="0"/>
      <c r="AFM2209" s="0"/>
      <c r="AFN2209" s="0"/>
      <c r="AFO2209" s="0"/>
      <c r="AFP2209" s="0"/>
      <c r="AFQ2209" s="0"/>
      <c r="AFR2209" s="0"/>
      <c r="AFS2209" s="0"/>
      <c r="AFT2209" s="0"/>
      <c r="AFU2209" s="0"/>
      <c r="AFV2209" s="0"/>
      <c r="AFW2209" s="0"/>
      <c r="AFX2209" s="0"/>
      <c r="AFY2209" s="0"/>
      <c r="AFZ2209" s="0"/>
      <c r="AGA2209" s="0"/>
      <c r="AGB2209" s="0"/>
      <c r="AGC2209" s="0"/>
      <c r="AGD2209" s="0"/>
      <c r="AGE2209" s="0"/>
      <c r="AGF2209" s="0"/>
      <c r="AGG2209" s="0"/>
      <c r="AGH2209" s="0"/>
      <c r="AGI2209" s="0"/>
      <c r="AGJ2209" s="0"/>
      <c r="AGK2209" s="0"/>
      <c r="AGL2209" s="0"/>
      <c r="AGM2209" s="0"/>
      <c r="AGN2209" s="0"/>
      <c r="AGO2209" s="0"/>
      <c r="AGP2209" s="0"/>
      <c r="AGQ2209" s="0"/>
      <c r="AGR2209" s="0"/>
      <c r="AGS2209" s="0"/>
      <c r="AGT2209" s="0"/>
      <c r="AGU2209" s="0"/>
      <c r="AGV2209" s="0"/>
      <c r="AGW2209" s="0"/>
      <c r="AGX2209" s="0"/>
      <c r="AGY2209" s="0"/>
      <c r="AGZ2209" s="0"/>
      <c r="AHA2209" s="0"/>
      <c r="AHB2209" s="0"/>
      <c r="AHC2209" s="0"/>
      <c r="AHD2209" s="0"/>
      <c r="AHE2209" s="0"/>
      <c r="AHF2209" s="0"/>
      <c r="AHG2209" s="0"/>
      <c r="AHH2209" s="0"/>
      <c r="AHI2209" s="0"/>
      <c r="AHJ2209" s="0"/>
      <c r="AHK2209" s="0"/>
      <c r="AHL2209" s="0"/>
      <c r="AHM2209" s="0"/>
      <c r="AHN2209" s="0"/>
      <c r="AHO2209" s="0"/>
      <c r="AHP2209" s="0"/>
      <c r="AHQ2209" s="0"/>
      <c r="AHR2209" s="0"/>
      <c r="AHS2209" s="0"/>
      <c r="AHT2209" s="0"/>
      <c r="AHU2209" s="0"/>
      <c r="AHV2209" s="0"/>
      <c r="AHW2209" s="0"/>
      <c r="AHX2209" s="0"/>
      <c r="AHY2209" s="0"/>
      <c r="AHZ2209" s="0"/>
      <c r="AIA2209" s="0"/>
      <c r="AIB2209" s="0"/>
      <c r="AIC2209" s="0"/>
      <c r="AID2209" s="0"/>
      <c r="AIE2209" s="0"/>
      <c r="AIF2209" s="0"/>
      <c r="AIG2209" s="0"/>
      <c r="AIH2209" s="0"/>
      <c r="AII2209" s="0"/>
      <c r="AIJ2209" s="0"/>
      <c r="AIK2209" s="0"/>
      <c r="AIL2209" s="0"/>
      <c r="AIM2209" s="0"/>
      <c r="AIN2209" s="0"/>
      <c r="AIO2209" s="0"/>
      <c r="AIP2209" s="0"/>
      <c r="AIQ2209" s="0"/>
      <c r="AIR2209" s="0"/>
      <c r="AIS2209" s="0"/>
      <c r="AIT2209" s="0"/>
      <c r="AIU2209" s="0"/>
      <c r="AIV2209" s="0"/>
      <c r="AIW2209" s="0"/>
      <c r="AIX2209" s="0"/>
      <c r="AIY2209" s="0"/>
      <c r="AIZ2209" s="0"/>
      <c r="AJA2209" s="0"/>
      <c r="AJB2209" s="0"/>
      <c r="AJC2209" s="0"/>
      <c r="AJD2209" s="0"/>
      <c r="AJE2209" s="0"/>
      <c r="AJF2209" s="0"/>
      <c r="AJG2209" s="0"/>
      <c r="AJH2209" s="0"/>
      <c r="AJI2209" s="0"/>
      <c r="AJJ2209" s="0"/>
      <c r="AJK2209" s="0"/>
      <c r="AJL2209" s="0"/>
      <c r="AJM2209" s="0"/>
      <c r="AJN2209" s="0"/>
      <c r="AJO2209" s="0"/>
      <c r="AJP2209" s="0"/>
      <c r="AJQ2209" s="0"/>
      <c r="AJR2209" s="0"/>
      <c r="AJS2209" s="0"/>
      <c r="AJT2209" s="0"/>
      <c r="AJU2209" s="0"/>
      <c r="AJV2209" s="0"/>
      <c r="AJW2209" s="0"/>
      <c r="AJX2209" s="0"/>
      <c r="AJY2209" s="0"/>
      <c r="AJZ2209" s="0"/>
      <c r="AKA2209" s="0"/>
      <c r="AKB2209" s="0"/>
      <c r="AKC2209" s="0"/>
      <c r="AKD2209" s="0"/>
      <c r="AKE2209" s="0"/>
      <c r="AKF2209" s="0"/>
      <c r="AKG2209" s="0"/>
      <c r="AKH2209" s="0"/>
      <c r="AKI2209" s="0"/>
      <c r="AKJ2209" s="0"/>
      <c r="AKK2209" s="0"/>
      <c r="AKL2209" s="0"/>
      <c r="AKM2209" s="0"/>
      <c r="AKN2209" s="0"/>
      <c r="AKO2209" s="0"/>
      <c r="AKP2209" s="0"/>
      <c r="AKQ2209" s="0"/>
      <c r="AKR2209" s="0"/>
      <c r="AKS2209" s="0"/>
      <c r="AKT2209" s="0"/>
      <c r="AKU2209" s="0"/>
      <c r="AKV2209" s="0"/>
      <c r="AKW2209" s="0"/>
      <c r="AKX2209" s="0"/>
      <c r="AKY2209" s="0"/>
      <c r="AKZ2209" s="0"/>
      <c r="ALA2209" s="0"/>
      <c r="ALB2209" s="0"/>
      <c r="ALC2209" s="0"/>
      <c r="ALD2209" s="0"/>
      <c r="ALE2209" s="0"/>
      <c r="ALF2209" s="0"/>
      <c r="ALG2209" s="0"/>
      <c r="ALH2209" s="0"/>
      <c r="ALI2209" s="0"/>
      <c r="ALJ2209" s="0"/>
      <c r="ALK2209" s="0"/>
      <c r="ALL2209" s="0"/>
      <c r="ALM2209" s="0"/>
      <c r="ALN2209" s="0"/>
      <c r="ALO2209" s="0"/>
      <c r="ALP2209" s="0"/>
      <c r="ALQ2209" s="0"/>
      <c r="ALR2209" s="0"/>
      <c r="ALS2209" s="0"/>
      <c r="ALT2209" s="0"/>
      <c r="ALU2209" s="0"/>
      <c r="ALV2209" s="0"/>
      <c r="ALW2209" s="0"/>
      <c r="ALX2209" s="0"/>
      <c r="ALY2209" s="0"/>
      <c r="ALZ2209" s="0"/>
      <c r="AMA2209" s="0"/>
      <c r="AMB2209" s="0"/>
      <c r="AMC2209" s="0"/>
      <c r="AMD2209" s="0"/>
      <c r="AME2209" s="0"/>
      <c r="AMF2209" s="0"/>
      <c r="AMG2209" s="0"/>
      <c r="AMH2209" s="0"/>
      <c r="AMI2209" s="0"/>
      <c r="AMJ2209" s="0"/>
    </row>
    <row r="2210" customFormat="false" ht="14.7" hidden="false" customHeight="false" outlineLevel="0" collapsed="false">
      <c r="A2210" s="38" t="s">
        <v>52</v>
      </c>
      <c r="B2210" s="39" t="s">
        <v>5105</v>
      </c>
      <c r="C2210" s="40" t="s">
        <v>5106</v>
      </c>
      <c r="D2210" s="40"/>
      <c r="E2210" s="40" t="s">
        <v>1418</v>
      </c>
      <c r="F2210" s="38" t="n">
        <v>2015</v>
      </c>
      <c r="G2210" s="41" t="s">
        <v>5107</v>
      </c>
      <c r="H2210" s="13"/>
      <c r="I2210" s="13"/>
      <c r="J2210" s="13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  <c r="AP2210" s="13"/>
      <c r="AQ2210" s="13"/>
      <c r="AR2210" s="13"/>
      <c r="AS2210" s="13"/>
      <c r="AT2210" s="13"/>
      <c r="AU2210" s="13"/>
      <c r="AV2210" s="0"/>
      <c r="AW2210" s="0"/>
      <c r="AX2210" s="0"/>
      <c r="AY2210" s="0"/>
      <c r="AZ2210" s="0"/>
      <c r="BA2210" s="0"/>
      <c r="BB2210" s="0"/>
      <c r="BC2210" s="0"/>
      <c r="BD2210" s="0"/>
      <c r="BE2210" s="0"/>
      <c r="BF2210" s="0"/>
      <c r="BG2210" s="0"/>
      <c r="BH2210" s="0"/>
      <c r="BI2210" s="0"/>
      <c r="BJ2210" s="0"/>
      <c r="BK2210" s="0"/>
      <c r="BL2210" s="0"/>
      <c r="BM2210" s="0"/>
      <c r="BN2210" s="0"/>
      <c r="BO2210" s="0"/>
      <c r="BP2210" s="0"/>
      <c r="BQ2210" s="0"/>
      <c r="BR2210" s="0"/>
      <c r="BS2210" s="0"/>
      <c r="BT2210" s="0"/>
      <c r="BU2210" s="0"/>
      <c r="BV2210" s="0"/>
      <c r="BW2210" s="0"/>
      <c r="BX2210" s="0"/>
      <c r="BY2210" s="0"/>
      <c r="BZ2210" s="0"/>
      <c r="CA2210" s="0"/>
      <c r="CB2210" s="0"/>
      <c r="CC2210" s="0"/>
      <c r="CD2210" s="0"/>
      <c r="CE2210" s="0"/>
      <c r="CF2210" s="0"/>
      <c r="CG2210" s="0"/>
      <c r="CH2210" s="0"/>
      <c r="CI2210" s="0"/>
      <c r="CJ2210" s="0"/>
      <c r="CK2210" s="0"/>
      <c r="CL2210" s="0"/>
      <c r="CM2210" s="0"/>
      <c r="CN2210" s="0"/>
      <c r="CO2210" s="0"/>
      <c r="CP2210" s="0"/>
      <c r="CQ2210" s="0"/>
      <c r="CR2210" s="0"/>
      <c r="CS2210" s="0"/>
      <c r="CT2210" s="0"/>
      <c r="CU2210" s="0"/>
      <c r="CV2210" s="0"/>
      <c r="CW2210" s="0"/>
      <c r="CX2210" s="0"/>
      <c r="CY2210" s="0"/>
      <c r="CZ2210" s="0"/>
      <c r="DA2210" s="0"/>
      <c r="DB2210" s="0"/>
      <c r="DC2210" s="0"/>
      <c r="DD2210" s="0"/>
      <c r="DE2210" s="0"/>
      <c r="DF2210" s="0"/>
      <c r="DG2210" s="0"/>
      <c r="DH2210" s="0"/>
      <c r="DI2210" s="0"/>
      <c r="DJ2210" s="0"/>
      <c r="DK2210" s="0"/>
      <c r="DL2210" s="0"/>
      <c r="DM2210" s="0"/>
      <c r="DN2210" s="0"/>
      <c r="DO2210" s="0"/>
      <c r="DP2210" s="0"/>
      <c r="DQ2210" s="0"/>
      <c r="DR2210" s="0"/>
      <c r="DS2210" s="0"/>
      <c r="DT2210" s="0"/>
      <c r="DU2210" s="0"/>
      <c r="DV2210" s="0"/>
      <c r="DW2210" s="0"/>
      <c r="DX2210" s="0"/>
      <c r="DY2210" s="0"/>
      <c r="DZ2210" s="0"/>
      <c r="EA2210" s="0"/>
      <c r="EB2210" s="0"/>
      <c r="EC2210" s="0"/>
      <c r="ED2210" s="0"/>
      <c r="EE2210" s="0"/>
      <c r="EF2210" s="0"/>
      <c r="EG2210" s="0"/>
      <c r="EH2210" s="0"/>
      <c r="EI2210" s="0"/>
      <c r="EJ2210" s="0"/>
      <c r="EK2210" s="0"/>
      <c r="EL2210" s="0"/>
      <c r="EM2210" s="0"/>
      <c r="EN2210" s="0"/>
      <c r="EO2210" s="0"/>
      <c r="EP2210" s="0"/>
      <c r="EQ2210" s="0"/>
      <c r="ER2210" s="0"/>
      <c r="ES2210" s="0"/>
      <c r="ET2210" s="0"/>
      <c r="EU2210" s="0"/>
      <c r="EV2210" s="0"/>
      <c r="EW2210" s="0"/>
      <c r="EX2210" s="0"/>
      <c r="EY2210" s="0"/>
      <c r="EZ2210" s="0"/>
      <c r="FA2210" s="0"/>
      <c r="FB2210" s="0"/>
      <c r="FC2210" s="0"/>
      <c r="FD2210" s="0"/>
      <c r="FE2210" s="0"/>
      <c r="FF2210" s="0"/>
      <c r="FG2210" s="0"/>
      <c r="FH2210" s="0"/>
      <c r="FI2210" s="0"/>
      <c r="FJ2210" s="0"/>
      <c r="FK2210" s="0"/>
      <c r="FL2210" s="0"/>
      <c r="FM2210" s="0"/>
      <c r="FN2210" s="0"/>
      <c r="FO2210" s="0"/>
      <c r="FP2210" s="0"/>
      <c r="FQ2210" s="0"/>
      <c r="FR2210" s="0"/>
      <c r="FS2210" s="0"/>
      <c r="FT2210" s="0"/>
      <c r="FU2210" s="0"/>
      <c r="FV2210" s="0"/>
      <c r="FW2210" s="0"/>
      <c r="FX2210" s="0"/>
      <c r="FY2210" s="0"/>
      <c r="FZ2210" s="0"/>
      <c r="GA2210" s="0"/>
      <c r="GB2210" s="0"/>
      <c r="GC2210" s="0"/>
      <c r="GD2210" s="0"/>
      <c r="GE2210" s="0"/>
      <c r="GF2210" s="0"/>
      <c r="GG2210" s="0"/>
      <c r="GH2210" s="0"/>
      <c r="GI2210" s="0"/>
      <c r="GJ2210" s="0"/>
      <c r="GK2210" s="0"/>
      <c r="GL2210" s="0"/>
      <c r="GM2210" s="0"/>
      <c r="GN2210" s="0"/>
      <c r="GO2210" s="0"/>
      <c r="GP2210" s="0"/>
      <c r="GQ2210" s="0"/>
      <c r="GR2210" s="0"/>
      <c r="GS2210" s="0"/>
      <c r="GT2210" s="0"/>
      <c r="GU2210" s="0"/>
      <c r="GV2210" s="0"/>
      <c r="GW2210" s="0"/>
      <c r="GX2210" s="0"/>
      <c r="GY2210" s="0"/>
      <c r="GZ2210" s="0"/>
      <c r="HA2210" s="0"/>
      <c r="HB2210" s="0"/>
      <c r="HC2210" s="0"/>
      <c r="HD2210" s="0"/>
      <c r="HE2210" s="0"/>
      <c r="HF2210" s="0"/>
      <c r="HG2210" s="0"/>
      <c r="HH2210" s="0"/>
      <c r="HI2210" s="0"/>
      <c r="HJ2210" s="0"/>
      <c r="HK2210" s="0"/>
      <c r="HL2210" s="0"/>
      <c r="HM2210" s="0"/>
      <c r="HN2210" s="0"/>
      <c r="HO2210" s="0"/>
      <c r="HP2210" s="0"/>
      <c r="HQ2210" s="0"/>
      <c r="HR2210" s="0"/>
      <c r="HS2210" s="0"/>
      <c r="HT2210" s="0"/>
      <c r="HU2210" s="0"/>
      <c r="HV2210" s="0"/>
      <c r="HW2210" s="0"/>
      <c r="HX2210" s="0"/>
      <c r="HY2210" s="0"/>
      <c r="HZ2210" s="0"/>
      <c r="IA2210" s="0"/>
      <c r="IB2210" s="0"/>
      <c r="IC2210" s="0"/>
      <c r="ID2210" s="0"/>
      <c r="IE2210" s="0"/>
      <c r="IF2210" s="0"/>
      <c r="IG2210" s="0"/>
      <c r="IH2210" s="0"/>
      <c r="II2210" s="0"/>
      <c r="IJ2210" s="0"/>
      <c r="IK2210" s="0"/>
      <c r="IL2210" s="0"/>
      <c r="IM2210" s="0"/>
      <c r="IN2210" s="0"/>
      <c r="IO2210" s="0"/>
      <c r="IP2210" s="0"/>
      <c r="IQ2210" s="0"/>
      <c r="IR2210" s="0"/>
      <c r="IS2210" s="0"/>
      <c r="IT2210" s="0"/>
      <c r="IU2210" s="0"/>
      <c r="IV2210" s="0"/>
      <c r="IW2210" s="0"/>
      <c r="IX2210" s="0"/>
      <c r="IY2210" s="0"/>
      <c r="IZ2210" s="0"/>
      <c r="JA2210" s="0"/>
      <c r="JB2210" s="0"/>
      <c r="JC2210" s="0"/>
      <c r="JD2210" s="0"/>
      <c r="JE2210" s="0"/>
      <c r="JF2210" s="0"/>
      <c r="JG2210" s="0"/>
      <c r="JH2210" s="0"/>
      <c r="JI2210" s="0"/>
      <c r="JJ2210" s="0"/>
      <c r="JK2210" s="0"/>
      <c r="JL2210" s="0"/>
      <c r="JM2210" s="0"/>
      <c r="JN2210" s="0"/>
      <c r="JO2210" s="0"/>
      <c r="JP2210" s="0"/>
      <c r="JQ2210" s="0"/>
      <c r="JR2210" s="0"/>
      <c r="JS2210" s="0"/>
      <c r="JT2210" s="0"/>
      <c r="JU2210" s="0"/>
      <c r="JV2210" s="0"/>
      <c r="JW2210" s="0"/>
      <c r="JX2210" s="0"/>
      <c r="JY2210" s="0"/>
      <c r="JZ2210" s="0"/>
      <c r="KA2210" s="0"/>
      <c r="KB2210" s="0"/>
      <c r="KC2210" s="0"/>
      <c r="KD2210" s="0"/>
      <c r="KE2210" s="0"/>
      <c r="KF2210" s="0"/>
      <c r="KG2210" s="0"/>
      <c r="KH2210" s="0"/>
      <c r="KI2210" s="0"/>
      <c r="KJ2210" s="0"/>
      <c r="KK2210" s="0"/>
      <c r="KL2210" s="0"/>
      <c r="KM2210" s="0"/>
      <c r="KN2210" s="0"/>
      <c r="KO2210" s="0"/>
      <c r="KP2210" s="0"/>
      <c r="KQ2210" s="0"/>
      <c r="KR2210" s="0"/>
      <c r="KS2210" s="0"/>
      <c r="KT2210" s="0"/>
      <c r="KU2210" s="0"/>
      <c r="KV2210" s="0"/>
      <c r="KW2210" s="0"/>
      <c r="KX2210" s="0"/>
      <c r="KY2210" s="0"/>
      <c r="KZ2210" s="0"/>
      <c r="LA2210" s="0"/>
      <c r="LB2210" s="0"/>
      <c r="LC2210" s="0"/>
      <c r="LD2210" s="0"/>
      <c r="LE2210" s="0"/>
      <c r="LF2210" s="0"/>
      <c r="LG2210" s="0"/>
      <c r="LH2210" s="0"/>
      <c r="LI2210" s="0"/>
      <c r="LJ2210" s="0"/>
      <c r="LK2210" s="0"/>
      <c r="LL2210" s="0"/>
      <c r="LM2210" s="0"/>
      <c r="LN2210" s="0"/>
      <c r="LO2210" s="0"/>
      <c r="LP2210" s="0"/>
      <c r="LQ2210" s="0"/>
      <c r="LR2210" s="0"/>
      <c r="LS2210" s="0"/>
      <c r="LT2210" s="0"/>
      <c r="LU2210" s="0"/>
      <c r="LV2210" s="0"/>
      <c r="LW2210" s="0"/>
      <c r="LX2210" s="0"/>
      <c r="LY2210" s="0"/>
      <c r="LZ2210" s="0"/>
      <c r="MA2210" s="0"/>
      <c r="MB2210" s="0"/>
      <c r="MC2210" s="0"/>
      <c r="MD2210" s="0"/>
      <c r="ME2210" s="0"/>
      <c r="MF2210" s="0"/>
      <c r="MG2210" s="0"/>
      <c r="MH2210" s="0"/>
      <c r="MI2210" s="0"/>
      <c r="MJ2210" s="0"/>
      <c r="MK2210" s="0"/>
      <c r="ML2210" s="0"/>
      <c r="MM2210" s="0"/>
      <c r="MN2210" s="0"/>
      <c r="MO2210" s="0"/>
      <c r="MP2210" s="0"/>
      <c r="MQ2210" s="0"/>
      <c r="MR2210" s="0"/>
      <c r="MS2210" s="0"/>
      <c r="MT2210" s="0"/>
      <c r="MU2210" s="0"/>
      <c r="MV2210" s="0"/>
      <c r="MW2210" s="0"/>
      <c r="MX2210" s="0"/>
      <c r="MY2210" s="0"/>
      <c r="MZ2210" s="0"/>
      <c r="NA2210" s="0"/>
      <c r="NB2210" s="0"/>
      <c r="NC2210" s="0"/>
      <c r="ND2210" s="0"/>
      <c r="NE2210" s="0"/>
      <c r="NF2210" s="0"/>
      <c r="NG2210" s="0"/>
      <c r="NH2210" s="0"/>
      <c r="NI2210" s="0"/>
      <c r="NJ2210" s="0"/>
      <c r="NK2210" s="0"/>
      <c r="NL2210" s="0"/>
      <c r="NM2210" s="0"/>
      <c r="NN2210" s="0"/>
      <c r="NO2210" s="0"/>
      <c r="NP2210" s="0"/>
      <c r="NQ2210" s="0"/>
      <c r="NR2210" s="0"/>
      <c r="NS2210" s="0"/>
      <c r="NT2210" s="0"/>
      <c r="NU2210" s="0"/>
      <c r="NV2210" s="0"/>
      <c r="NW2210" s="0"/>
      <c r="NX2210" s="0"/>
      <c r="NY2210" s="0"/>
      <c r="NZ2210" s="0"/>
      <c r="OA2210" s="0"/>
      <c r="OB2210" s="0"/>
      <c r="OC2210" s="0"/>
      <c r="OD2210" s="0"/>
      <c r="OE2210" s="0"/>
      <c r="OF2210" s="0"/>
      <c r="OG2210" s="0"/>
      <c r="OH2210" s="0"/>
      <c r="OI2210" s="0"/>
      <c r="OJ2210" s="0"/>
      <c r="OK2210" s="0"/>
      <c r="OL2210" s="0"/>
      <c r="OM2210" s="0"/>
      <c r="ON2210" s="0"/>
      <c r="OO2210" s="0"/>
      <c r="OP2210" s="0"/>
      <c r="OQ2210" s="0"/>
      <c r="OR2210" s="0"/>
      <c r="OS2210" s="0"/>
      <c r="OT2210" s="0"/>
      <c r="OU2210" s="0"/>
      <c r="OV2210" s="0"/>
      <c r="OW2210" s="0"/>
      <c r="OX2210" s="0"/>
      <c r="OY2210" s="0"/>
      <c r="OZ2210" s="0"/>
      <c r="PA2210" s="0"/>
      <c r="PB2210" s="0"/>
      <c r="PC2210" s="0"/>
      <c r="PD2210" s="0"/>
      <c r="PE2210" s="0"/>
      <c r="PF2210" s="0"/>
      <c r="PG2210" s="0"/>
      <c r="PH2210" s="0"/>
      <c r="PI2210" s="0"/>
      <c r="PJ2210" s="0"/>
      <c r="PK2210" s="0"/>
      <c r="PL2210" s="0"/>
      <c r="PM2210" s="0"/>
      <c r="PN2210" s="0"/>
      <c r="PO2210" s="0"/>
      <c r="PP2210" s="0"/>
      <c r="PQ2210" s="0"/>
      <c r="PR2210" s="0"/>
      <c r="PS2210" s="0"/>
      <c r="PT2210" s="0"/>
      <c r="PU2210" s="0"/>
      <c r="PV2210" s="0"/>
      <c r="PW2210" s="0"/>
      <c r="PX2210" s="0"/>
      <c r="PY2210" s="0"/>
      <c r="PZ2210" s="0"/>
      <c r="QA2210" s="0"/>
      <c r="QB2210" s="0"/>
      <c r="QC2210" s="0"/>
      <c r="QD2210" s="0"/>
      <c r="QE2210" s="0"/>
      <c r="QF2210" s="0"/>
      <c r="QG2210" s="0"/>
      <c r="QH2210" s="0"/>
      <c r="QI2210" s="0"/>
      <c r="QJ2210" s="0"/>
      <c r="QK2210" s="0"/>
      <c r="QL2210" s="0"/>
      <c r="QM2210" s="0"/>
      <c r="QN2210" s="0"/>
      <c r="QO2210" s="0"/>
      <c r="QP2210" s="0"/>
      <c r="QQ2210" s="0"/>
      <c r="QR2210" s="0"/>
      <c r="QS2210" s="0"/>
      <c r="QT2210" s="0"/>
      <c r="QU2210" s="0"/>
      <c r="QV2210" s="0"/>
      <c r="QW2210" s="0"/>
      <c r="QX2210" s="0"/>
      <c r="QY2210" s="0"/>
      <c r="QZ2210" s="0"/>
      <c r="RA2210" s="0"/>
      <c r="RB2210" s="0"/>
      <c r="RC2210" s="0"/>
      <c r="RD2210" s="0"/>
      <c r="RE2210" s="0"/>
      <c r="RF2210" s="0"/>
      <c r="RG2210" s="0"/>
      <c r="RH2210" s="0"/>
      <c r="RI2210" s="0"/>
      <c r="RJ2210" s="0"/>
      <c r="RK2210" s="0"/>
      <c r="RL2210" s="0"/>
      <c r="RM2210" s="0"/>
      <c r="RN2210" s="0"/>
      <c r="RO2210" s="0"/>
      <c r="RP2210" s="0"/>
      <c r="RQ2210" s="0"/>
      <c r="RR2210" s="0"/>
      <c r="RS2210" s="0"/>
      <c r="RT2210" s="0"/>
      <c r="RU2210" s="0"/>
      <c r="RV2210" s="0"/>
      <c r="RW2210" s="0"/>
      <c r="RX2210" s="0"/>
      <c r="RY2210" s="0"/>
      <c r="RZ2210" s="0"/>
      <c r="SA2210" s="0"/>
      <c r="SB2210" s="0"/>
      <c r="SC2210" s="0"/>
      <c r="SD2210" s="0"/>
      <c r="SE2210" s="0"/>
      <c r="SF2210" s="0"/>
      <c r="SG2210" s="0"/>
      <c r="SH2210" s="0"/>
      <c r="SI2210" s="0"/>
      <c r="SJ2210" s="0"/>
      <c r="SK2210" s="0"/>
      <c r="SL2210" s="0"/>
      <c r="SM2210" s="0"/>
      <c r="SN2210" s="0"/>
      <c r="SO2210" s="0"/>
      <c r="SP2210" s="0"/>
      <c r="SQ2210" s="0"/>
      <c r="SR2210" s="0"/>
      <c r="SS2210" s="0"/>
      <c r="ST2210" s="0"/>
      <c r="SU2210" s="0"/>
      <c r="SV2210" s="0"/>
      <c r="SW2210" s="0"/>
      <c r="SX2210" s="0"/>
      <c r="SY2210" s="0"/>
      <c r="SZ2210" s="0"/>
      <c r="TA2210" s="0"/>
      <c r="TB2210" s="0"/>
      <c r="TC2210" s="0"/>
      <c r="TD2210" s="0"/>
      <c r="TE2210" s="0"/>
      <c r="TF2210" s="0"/>
      <c r="TG2210" s="0"/>
      <c r="TH2210" s="0"/>
      <c r="TI2210" s="0"/>
      <c r="TJ2210" s="0"/>
      <c r="TK2210" s="0"/>
      <c r="TL2210" s="0"/>
      <c r="TM2210" s="0"/>
      <c r="TN2210" s="0"/>
      <c r="TO2210" s="0"/>
      <c r="TP2210" s="0"/>
      <c r="TQ2210" s="0"/>
      <c r="TR2210" s="0"/>
      <c r="TS2210" s="0"/>
      <c r="TT2210" s="0"/>
      <c r="TU2210" s="0"/>
      <c r="TV2210" s="0"/>
      <c r="TW2210" s="0"/>
      <c r="TX2210" s="0"/>
      <c r="TY2210" s="0"/>
      <c r="TZ2210" s="0"/>
      <c r="UA2210" s="0"/>
      <c r="UB2210" s="0"/>
      <c r="UC2210" s="0"/>
      <c r="UD2210" s="0"/>
      <c r="UE2210" s="0"/>
      <c r="UF2210" s="0"/>
      <c r="UG2210" s="0"/>
      <c r="UH2210" s="0"/>
      <c r="UI2210" s="0"/>
      <c r="UJ2210" s="0"/>
      <c r="UK2210" s="0"/>
      <c r="UL2210" s="0"/>
      <c r="UM2210" s="0"/>
      <c r="UN2210" s="0"/>
      <c r="UO2210" s="0"/>
      <c r="UP2210" s="0"/>
      <c r="UQ2210" s="0"/>
      <c r="UR2210" s="0"/>
      <c r="US2210" s="0"/>
      <c r="UT2210" s="0"/>
      <c r="UU2210" s="0"/>
      <c r="UV2210" s="0"/>
      <c r="UW2210" s="0"/>
      <c r="UX2210" s="0"/>
      <c r="UY2210" s="0"/>
      <c r="UZ2210" s="0"/>
      <c r="VA2210" s="0"/>
      <c r="VB2210" s="0"/>
      <c r="VC2210" s="0"/>
      <c r="VD2210" s="0"/>
      <c r="VE2210" s="0"/>
      <c r="VF2210" s="0"/>
      <c r="VG2210" s="0"/>
      <c r="VH2210" s="0"/>
      <c r="VI2210" s="0"/>
      <c r="VJ2210" s="0"/>
      <c r="VK2210" s="0"/>
      <c r="VL2210" s="0"/>
      <c r="VM2210" s="0"/>
      <c r="VN2210" s="0"/>
      <c r="VO2210" s="0"/>
      <c r="VP2210" s="0"/>
      <c r="VQ2210" s="0"/>
      <c r="VR2210" s="0"/>
      <c r="VS2210" s="0"/>
      <c r="VT2210" s="0"/>
      <c r="VU2210" s="0"/>
      <c r="VV2210" s="0"/>
      <c r="VW2210" s="0"/>
      <c r="VX2210" s="0"/>
      <c r="VY2210" s="0"/>
      <c r="VZ2210" s="0"/>
      <c r="WA2210" s="0"/>
      <c r="WB2210" s="0"/>
      <c r="WC2210" s="0"/>
      <c r="WD2210" s="0"/>
      <c r="WE2210" s="0"/>
      <c r="WF2210" s="0"/>
      <c r="WG2210" s="0"/>
      <c r="WH2210" s="0"/>
      <c r="WI2210" s="0"/>
      <c r="WJ2210" s="0"/>
      <c r="WK2210" s="0"/>
      <c r="WL2210" s="0"/>
      <c r="WM2210" s="0"/>
      <c r="WN2210" s="0"/>
      <c r="WO2210" s="0"/>
      <c r="WP2210" s="0"/>
      <c r="WQ2210" s="0"/>
      <c r="WR2210" s="0"/>
      <c r="WS2210" s="0"/>
      <c r="WT2210" s="0"/>
      <c r="WU2210" s="0"/>
      <c r="WV2210" s="0"/>
      <c r="WW2210" s="0"/>
      <c r="WX2210" s="0"/>
      <c r="WY2210" s="0"/>
      <c r="WZ2210" s="0"/>
      <c r="XA2210" s="0"/>
      <c r="XB2210" s="0"/>
      <c r="XC2210" s="0"/>
      <c r="XD2210" s="0"/>
      <c r="XE2210" s="0"/>
      <c r="XF2210" s="0"/>
      <c r="XG2210" s="0"/>
      <c r="XH2210" s="0"/>
      <c r="XI2210" s="0"/>
      <c r="XJ2210" s="0"/>
      <c r="XK2210" s="0"/>
      <c r="XL2210" s="0"/>
      <c r="XM2210" s="0"/>
      <c r="XN2210" s="0"/>
      <c r="XO2210" s="0"/>
      <c r="XP2210" s="0"/>
      <c r="XQ2210" s="0"/>
      <c r="XR2210" s="0"/>
      <c r="XS2210" s="0"/>
      <c r="XT2210" s="0"/>
      <c r="XU2210" s="0"/>
      <c r="XV2210" s="0"/>
      <c r="XW2210" s="0"/>
      <c r="XX2210" s="0"/>
      <c r="XY2210" s="0"/>
      <c r="XZ2210" s="0"/>
      <c r="YA2210" s="0"/>
      <c r="YB2210" s="0"/>
      <c r="YC2210" s="0"/>
      <c r="YD2210" s="0"/>
      <c r="YE2210" s="0"/>
      <c r="YF2210" s="0"/>
      <c r="YG2210" s="0"/>
      <c r="YH2210" s="0"/>
      <c r="YI2210" s="0"/>
      <c r="YJ2210" s="0"/>
      <c r="YK2210" s="0"/>
      <c r="YL2210" s="0"/>
      <c r="YM2210" s="0"/>
      <c r="YN2210" s="0"/>
      <c r="YO2210" s="0"/>
      <c r="YP2210" s="0"/>
      <c r="YQ2210" s="0"/>
      <c r="YR2210" s="0"/>
      <c r="YS2210" s="0"/>
      <c r="YT2210" s="0"/>
      <c r="YU2210" s="0"/>
      <c r="YV2210" s="0"/>
      <c r="YW2210" s="0"/>
      <c r="YX2210" s="0"/>
      <c r="YY2210" s="0"/>
      <c r="YZ2210" s="0"/>
      <c r="ZA2210" s="0"/>
      <c r="ZB2210" s="0"/>
      <c r="ZC2210" s="0"/>
      <c r="ZD2210" s="0"/>
      <c r="ZE2210" s="0"/>
      <c r="ZF2210" s="0"/>
      <c r="ZG2210" s="0"/>
      <c r="ZH2210" s="0"/>
      <c r="ZI2210" s="0"/>
      <c r="ZJ2210" s="0"/>
      <c r="ZK2210" s="0"/>
      <c r="ZL2210" s="0"/>
      <c r="ZM2210" s="0"/>
      <c r="ZN2210" s="0"/>
      <c r="ZO2210" s="0"/>
      <c r="ZP2210" s="0"/>
      <c r="ZQ2210" s="0"/>
      <c r="ZR2210" s="0"/>
      <c r="ZS2210" s="0"/>
      <c r="ZT2210" s="0"/>
      <c r="ZU2210" s="0"/>
      <c r="ZV2210" s="0"/>
      <c r="ZW2210" s="0"/>
      <c r="ZX2210" s="0"/>
      <c r="ZY2210" s="0"/>
      <c r="ZZ2210" s="0"/>
      <c r="AAA2210" s="0"/>
      <c r="AAB2210" s="0"/>
      <c r="AAC2210" s="0"/>
      <c r="AAD2210" s="0"/>
      <c r="AAE2210" s="0"/>
      <c r="AAF2210" s="0"/>
      <c r="AAG2210" s="0"/>
      <c r="AAH2210" s="0"/>
      <c r="AAI2210" s="0"/>
      <c r="AAJ2210" s="0"/>
      <c r="AAK2210" s="0"/>
      <c r="AAL2210" s="0"/>
      <c r="AAM2210" s="0"/>
      <c r="AAN2210" s="0"/>
      <c r="AAO2210" s="0"/>
      <c r="AAP2210" s="0"/>
      <c r="AAQ2210" s="0"/>
      <c r="AAR2210" s="0"/>
      <c r="AAS2210" s="0"/>
      <c r="AAT2210" s="0"/>
      <c r="AAU2210" s="0"/>
      <c r="AAV2210" s="0"/>
      <c r="AAW2210" s="0"/>
      <c r="AAX2210" s="0"/>
      <c r="AAY2210" s="0"/>
      <c r="AAZ2210" s="0"/>
      <c r="ABA2210" s="0"/>
      <c r="ABB2210" s="0"/>
      <c r="ABC2210" s="0"/>
      <c r="ABD2210" s="0"/>
      <c r="ABE2210" s="0"/>
      <c r="ABF2210" s="0"/>
      <c r="ABG2210" s="0"/>
      <c r="ABH2210" s="0"/>
      <c r="ABI2210" s="0"/>
      <c r="ABJ2210" s="0"/>
      <c r="ABK2210" s="0"/>
      <c r="ABL2210" s="0"/>
      <c r="ABM2210" s="0"/>
      <c r="ABN2210" s="0"/>
      <c r="ABO2210" s="0"/>
      <c r="ABP2210" s="0"/>
      <c r="ABQ2210" s="0"/>
      <c r="ABR2210" s="0"/>
      <c r="ABS2210" s="0"/>
      <c r="ABT2210" s="0"/>
      <c r="ABU2210" s="0"/>
      <c r="ABV2210" s="0"/>
      <c r="ABW2210" s="0"/>
      <c r="ABX2210" s="0"/>
      <c r="ABY2210" s="0"/>
      <c r="ABZ2210" s="0"/>
      <c r="ACA2210" s="0"/>
      <c r="ACB2210" s="0"/>
      <c r="ACC2210" s="0"/>
      <c r="ACD2210" s="0"/>
      <c r="ACE2210" s="0"/>
      <c r="ACF2210" s="0"/>
      <c r="ACG2210" s="0"/>
      <c r="ACH2210" s="0"/>
      <c r="ACI2210" s="0"/>
      <c r="ACJ2210" s="0"/>
      <c r="ACK2210" s="0"/>
      <c r="ACL2210" s="0"/>
      <c r="ACM2210" s="0"/>
      <c r="ACN2210" s="0"/>
      <c r="ACO2210" s="0"/>
      <c r="ACP2210" s="0"/>
      <c r="ACQ2210" s="0"/>
      <c r="ACR2210" s="0"/>
      <c r="ACS2210" s="0"/>
      <c r="ACT2210" s="0"/>
      <c r="ACU2210" s="0"/>
      <c r="ACV2210" s="0"/>
      <c r="ACW2210" s="0"/>
      <c r="ACX2210" s="0"/>
      <c r="ACY2210" s="0"/>
      <c r="ACZ2210" s="0"/>
      <c r="ADA2210" s="0"/>
      <c r="ADB2210" s="0"/>
      <c r="ADC2210" s="0"/>
      <c r="ADD2210" s="0"/>
      <c r="ADE2210" s="0"/>
      <c r="ADF2210" s="0"/>
      <c r="ADG2210" s="0"/>
      <c r="ADH2210" s="0"/>
      <c r="ADI2210" s="0"/>
      <c r="ADJ2210" s="0"/>
      <c r="ADK2210" s="0"/>
      <c r="ADL2210" s="0"/>
      <c r="ADM2210" s="0"/>
      <c r="ADN2210" s="0"/>
      <c r="ADO2210" s="0"/>
      <c r="ADP2210" s="0"/>
      <c r="ADQ2210" s="0"/>
      <c r="ADR2210" s="0"/>
      <c r="ADS2210" s="0"/>
      <c r="ADT2210" s="0"/>
      <c r="ADU2210" s="0"/>
      <c r="ADV2210" s="0"/>
      <c r="ADW2210" s="0"/>
      <c r="ADX2210" s="0"/>
      <c r="ADY2210" s="0"/>
      <c r="ADZ2210" s="0"/>
      <c r="AEA2210" s="0"/>
      <c r="AEB2210" s="0"/>
      <c r="AEC2210" s="0"/>
      <c r="AED2210" s="0"/>
      <c r="AEE2210" s="0"/>
      <c r="AEF2210" s="0"/>
      <c r="AEG2210" s="0"/>
      <c r="AEH2210" s="0"/>
      <c r="AEI2210" s="0"/>
      <c r="AEJ2210" s="0"/>
      <c r="AEK2210" s="0"/>
      <c r="AEL2210" s="0"/>
      <c r="AEM2210" s="0"/>
      <c r="AEN2210" s="0"/>
      <c r="AEO2210" s="0"/>
      <c r="AEP2210" s="0"/>
      <c r="AEQ2210" s="0"/>
      <c r="AER2210" s="0"/>
      <c r="AES2210" s="0"/>
      <c r="AET2210" s="0"/>
      <c r="AEU2210" s="0"/>
      <c r="AEV2210" s="0"/>
      <c r="AEW2210" s="0"/>
      <c r="AEX2210" s="0"/>
      <c r="AEY2210" s="0"/>
      <c r="AEZ2210" s="0"/>
      <c r="AFA2210" s="0"/>
      <c r="AFB2210" s="0"/>
      <c r="AFC2210" s="0"/>
      <c r="AFD2210" s="0"/>
      <c r="AFE2210" s="0"/>
      <c r="AFF2210" s="0"/>
      <c r="AFG2210" s="0"/>
      <c r="AFH2210" s="0"/>
      <c r="AFI2210" s="0"/>
      <c r="AFJ2210" s="0"/>
      <c r="AFK2210" s="0"/>
      <c r="AFL2210" s="0"/>
      <c r="AFM2210" s="0"/>
      <c r="AFN2210" s="0"/>
      <c r="AFO2210" s="0"/>
      <c r="AFP2210" s="0"/>
      <c r="AFQ2210" s="0"/>
      <c r="AFR2210" s="0"/>
      <c r="AFS2210" s="0"/>
      <c r="AFT2210" s="0"/>
      <c r="AFU2210" s="0"/>
      <c r="AFV2210" s="0"/>
      <c r="AFW2210" s="0"/>
      <c r="AFX2210" s="0"/>
      <c r="AFY2210" s="0"/>
      <c r="AFZ2210" s="0"/>
      <c r="AGA2210" s="0"/>
      <c r="AGB2210" s="0"/>
      <c r="AGC2210" s="0"/>
      <c r="AGD2210" s="0"/>
      <c r="AGE2210" s="0"/>
      <c r="AGF2210" s="0"/>
      <c r="AGG2210" s="0"/>
      <c r="AGH2210" s="0"/>
      <c r="AGI2210" s="0"/>
      <c r="AGJ2210" s="0"/>
      <c r="AGK2210" s="0"/>
      <c r="AGL2210" s="0"/>
      <c r="AGM2210" s="0"/>
      <c r="AGN2210" s="0"/>
      <c r="AGO2210" s="0"/>
      <c r="AGP2210" s="0"/>
      <c r="AGQ2210" s="0"/>
      <c r="AGR2210" s="0"/>
      <c r="AGS2210" s="0"/>
      <c r="AGT2210" s="0"/>
      <c r="AGU2210" s="0"/>
      <c r="AGV2210" s="0"/>
      <c r="AGW2210" s="0"/>
      <c r="AGX2210" s="0"/>
      <c r="AGY2210" s="0"/>
      <c r="AGZ2210" s="0"/>
      <c r="AHA2210" s="0"/>
      <c r="AHB2210" s="0"/>
      <c r="AHC2210" s="0"/>
      <c r="AHD2210" s="0"/>
      <c r="AHE2210" s="0"/>
      <c r="AHF2210" s="0"/>
      <c r="AHG2210" s="0"/>
      <c r="AHH2210" s="0"/>
      <c r="AHI2210" s="0"/>
      <c r="AHJ2210" s="0"/>
      <c r="AHK2210" s="0"/>
      <c r="AHL2210" s="0"/>
      <c r="AHM2210" s="0"/>
      <c r="AHN2210" s="0"/>
      <c r="AHO2210" s="0"/>
      <c r="AHP2210" s="0"/>
      <c r="AHQ2210" s="0"/>
      <c r="AHR2210" s="0"/>
      <c r="AHS2210" s="0"/>
      <c r="AHT2210" s="0"/>
      <c r="AHU2210" s="0"/>
      <c r="AHV2210" s="0"/>
      <c r="AHW2210" s="0"/>
      <c r="AHX2210" s="0"/>
      <c r="AHY2210" s="0"/>
      <c r="AHZ2210" s="0"/>
      <c r="AIA2210" s="0"/>
      <c r="AIB2210" s="0"/>
      <c r="AIC2210" s="0"/>
      <c r="AID2210" s="0"/>
      <c r="AIE2210" s="0"/>
      <c r="AIF2210" s="0"/>
      <c r="AIG2210" s="0"/>
      <c r="AIH2210" s="0"/>
      <c r="AII2210" s="0"/>
      <c r="AIJ2210" s="0"/>
      <c r="AIK2210" s="0"/>
      <c r="AIL2210" s="0"/>
      <c r="AIM2210" s="0"/>
      <c r="AIN2210" s="0"/>
      <c r="AIO2210" s="0"/>
      <c r="AIP2210" s="0"/>
      <c r="AIQ2210" s="0"/>
      <c r="AIR2210" s="0"/>
      <c r="AIS2210" s="0"/>
      <c r="AIT2210" s="0"/>
      <c r="AIU2210" s="0"/>
      <c r="AIV2210" s="0"/>
      <c r="AIW2210" s="0"/>
      <c r="AIX2210" s="0"/>
      <c r="AIY2210" s="0"/>
      <c r="AIZ2210" s="0"/>
      <c r="AJA2210" s="0"/>
      <c r="AJB2210" s="0"/>
      <c r="AJC2210" s="0"/>
      <c r="AJD2210" s="0"/>
      <c r="AJE2210" s="0"/>
      <c r="AJF2210" s="0"/>
      <c r="AJG2210" s="0"/>
      <c r="AJH2210" s="0"/>
      <c r="AJI2210" s="0"/>
      <c r="AJJ2210" s="0"/>
      <c r="AJK2210" s="0"/>
      <c r="AJL2210" s="0"/>
      <c r="AJM2210" s="0"/>
      <c r="AJN2210" s="0"/>
      <c r="AJO2210" s="0"/>
      <c r="AJP2210" s="0"/>
      <c r="AJQ2210" s="0"/>
      <c r="AJR2210" s="0"/>
      <c r="AJS2210" s="0"/>
      <c r="AJT2210" s="0"/>
      <c r="AJU2210" s="0"/>
      <c r="AJV2210" s="0"/>
      <c r="AJW2210" s="0"/>
      <c r="AJX2210" s="0"/>
      <c r="AJY2210" s="0"/>
      <c r="AJZ2210" s="0"/>
      <c r="AKA2210" s="0"/>
      <c r="AKB2210" s="0"/>
      <c r="AKC2210" s="0"/>
      <c r="AKD2210" s="0"/>
      <c r="AKE2210" s="0"/>
      <c r="AKF2210" s="0"/>
      <c r="AKG2210" s="0"/>
      <c r="AKH2210" s="0"/>
      <c r="AKI2210" s="0"/>
      <c r="AKJ2210" s="0"/>
      <c r="AKK2210" s="0"/>
      <c r="AKL2210" s="0"/>
      <c r="AKM2210" s="0"/>
      <c r="AKN2210" s="0"/>
      <c r="AKO2210" s="0"/>
      <c r="AKP2210" s="0"/>
      <c r="AKQ2210" s="0"/>
      <c r="AKR2210" s="0"/>
      <c r="AKS2210" s="0"/>
      <c r="AKT2210" s="0"/>
      <c r="AKU2210" s="0"/>
      <c r="AKV2210" s="0"/>
      <c r="AKW2210" s="0"/>
      <c r="AKX2210" s="0"/>
      <c r="AKY2210" s="0"/>
      <c r="AKZ2210" s="0"/>
      <c r="ALA2210" s="0"/>
      <c r="ALB2210" s="0"/>
      <c r="ALC2210" s="0"/>
      <c r="ALD2210" s="0"/>
      <c r="ALE2210" s="0"/>
      <c r="ALF2210" s="0"/>
      <c r="ALG2210" s="0"/>
      <c r="ALH2210" s="0"/>
      <c r="ALI2210" s="0"/>
      <c r="ALJ2210" s="0"/>
      <c r="ALK2210" s="0"/>
      <c r="ALL2210" s="0"/>
      <c r="ALM2210" s="0"/>
      <c r="ALN2210" s="0"/>
      <c r="ALO2210" s="0"/>
      <c r="ALP2210" s="0"/>
      <c r="ALQ2210" s="0"/>
      <c r="ALR2210" s="0"/>
      <c r="ALS2210" s="0"/>
      <c r="ALT2210" s="0"/>
      <c r="ALU2210" s="0"/>
      <c r="ALV2210" s="0"/>
      <c r="ALW2210" s="0"/>
      <c r="ALX2210" s="0"/>
      <c r="ALY2210" s="0"/>
      <c r="ALZ2210" s="0"/>
      <c r="AMA2210" s="0"/>
      <c r="AMB2210" s="0"/>
      <c r="AMC2210" s="0"/>
      <c r="AMD2210" s="0"/>
      <c r="AME2210" s="0"/>
      <c r="AMF2210" s="0"/>
      <c r="AMG2210" s="0"/>
      <c r="AMH2210" s="0"/>
      <c r="AMI2210" s="0"/>
      <c r="AMJ2210" s="0"/>
    </row>
    <row r="2211" customFormat="false" ht="13.8" hidden="false" customHeight="false" outlineLevel="0" collapsed="false">
      <c r="A2211" s="38" t="s">
        <v>52</v>
      </c>
      <c r="B2211" s="39" t="s">
        <v>5108</v>
      </c>
      <c r="C2211" s="40" t="s">
        <v>895</v>
      </c>
      <c r="D2211" s="40" t="s">
        <v>165</v>
      </c>
      <c r="E2211" s="40" t="s">
        <v>4530</v>
      </c>
      <c r="F2211" s="38" t="n">
        <v>2015</v>
      </c>
      <c r="G2211" s="31" t="s">
        <v>5109</v>
      </c>
      <c r="H2211" s="13"/>
      <c r="I2211" s="13"/>
      <c r="J2211" s="13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  <c r="AP2211" s="13"/>
      <c r="AQ2211" s="13"/>
      <c r="AR2211" s="13"/>
      <c r="AS2211" s="13"/>
      <c r="AT2211" s="13"/>
      <c r="AU2211" s="13"/>
      <c r="AV2211" s="0"/>
      <c r="AW2211" s="0"/>
      <c r="AX2211" s="0"/>
      <c r="AY2211" s="0"/>
      <c r="AZ2211" s="0"/>
      <c r="BA2211" s="0"/>
      <c r="BB2211" s="0"/>
      <c r="BC2211" s="0"/>
      <c r="BD2211" s="0"/>
      <c r="BE2211" s="0"/>
      <c r="BF2211" s="0"/>
      <c r="BG2211" s="0"/>
      <c r="BH2211" s="0"/>
      <c r="BI2211" s="0"/>
      <c r="BJ2211" s="0"/>
      <c r="BK2211" s="0"/>
      <c r="BL2211" s="0"/>
      <c r="BM2211" s="0"/>
      <c r="BN2211" s="0"/>
      <c r="BO2211" s="0"/>
      <c r="BP2211" s="0"/>
      <c r="BQ2211" s="0"/>
      <c r="BR2211" s="0"/>
      <c r="BS2211" s="0"/>
      <c r="BT2211" s="0"/>
      <c r="BU2211" s="0"/>
      <c r="BV2211" s="0"/>
      <c r="BW2211" s="0"/>
      <c r="BX2211" s="0"/>
      <c r="BY2211" s="0"/>
      <c r="BZ2211" s="0"/>
      <c r="CA2211" s="0"/>
      <c r="CB2211" s="0"/>
      <c r="CC2211" s="0"/>
      <c r="CD2211" s="0"/>
      <c r="CE2211" s="0"/>
      <c r="CF2211" s="0"/>
      <c r="CG2211" s="0"/>
      <c r="CH2211" s="0"/>
      <c r="CI2211" s="0"/>
      <c r="CJ2211" s="0"/>
      <c r="CK2211" s="0"/>
      <c r="CL2211" s="0"/>
      <c r="CM2211" s="0"/>
      <c r="CN2211" s="0"/>
      <c r="CO2211" s="0"/>
      <c r="CP2211" s="0"/>
      <c r="CQ2211" s="0"/>
      <c r="CR2211" s="0"/>
      <c r="CS2211" s="0"/>
      <c r="CT2211" s="0"/>
      <c r="CU2211" s="0"/>
      <c r="CV2211" s="0"/>
      <c r="CW2211" s="0"/>
      <c r="CX2211" s="0"/>
      <c r="CY2211" s="0"/>
      <c r="CZ2211" s="0"/>
      <c r="DA2211" s="0"/>
      <c r="DB2211" s="0"/>
      <c r="DC2211" s="0"/>
      <c r="DD2211" s="0"/>
      <c r="DE2211" s="0"/>
      <c r="DF2211" s="0"/>
      <c r="DG2211" s="0"/>
      <c r="DH2211" s="0"/>
      <c r="DI2211" s="0"/>
      <c r="DJ2211" s="0"/>
      <c r="DK2211" s="0"/>
      <c r="DL2211" s="0"/>
      <c r="DM2211" s="0"/>
      <c r="DN2211" s="0"/>
      <c r="DO2211" s="0"/>
      <c r="DP2211" s="0"/>
      <c r="DQ2211" s="0"/>
      <c r="DR2211" s="0"/>
      <c r="DS2211" s="0"/>
      <c r="DT2211" s="0"/>
      <c r="DU2211" s="0"/>
      <c r="DV2211" s="0"/>
      <c r="DW2211" s="0"/>
      <c r="DX2211" s="0"/>
      <c r="DY2211" s="0"/>
      <c r="DZ2211" s="0"/>
      <c r="EA2211" s="0"/>
      <c r="EB2211" s="0"/>
      <c r="EC2211" s="0"/>
      <c r="ED2211" s="0"/>
      <c r="EE2211" s="0"/>
      <c r="EF2211" s="0"/>
      <c r="EG2211" s="0"/>
      <c r="EH2211" s="0"/>
      <c r="EI2211" s="0"/>
      <c r="EJ2211" s="0"/>
      <c r="EK2211" s="0"/>
      <c r="EL2211" s="0"/>
      <c r="EM2211" s="0"/>
      <c r="EN2211" s="0"/>
      <c r="EO2211" s="0"/>
      <c r="EP2211" s="0"/>
      <c r="EQ2211" s="0"/>
      <c r="ER2211" s="0"/>
      <c r="ES2211" s="0"/>
      <c r="ET2211" s="0"/>
      <c r="EU2211" s="0"/>
      <c r="EV2211" s="0"/>
      <c r="EW2211" s="0"/>
      <c r="EX2211" s="0"/>
      <c r="EY2211" s="0"/>
      <c r="EZ2211" s="0"/>
      <c r="FA2211" s="0"/>
      <c r="FB2211" s="0"/>
      <c r="FC2211" s="0"/>
      <c r="FD2211" s="0"/>
      <c r="FE2211" s="0"/>
      <c r="FF2211" s="0"/>
      <c r="FG2211" s="0"/>
      <c r="FH2211" s="0"/>
      <c r="FI2211" s="0"/>
      <c r="FJ2211" s="0"/>
      <c r="FK2211" s="0"/>
      <c r="FL2211" s="0"/>
      <c r="FM2211" s="0"/>
      <c r="FN2211" s="0"/>
      <c r="FO2211" s="0"/>
      <c r="FP2211" s="0"/>
      <c r="FQ2211" s="0"/>
      <c r="FR2211" s="0"/>
      <c r="FS2211" s="0"/>
      <c r="FT2211" s="0"/>
      <c r="FU2211" s="0"/>
      <c r="FV2211" s="0"/>
      <c r="FW2211" s="0"/>
      <c r="FX2211" s="0"/>
      <c r="FY2211" s="0"/>
      <c r="FZ2211" s="0"/>
      <c r="GA2211" s="0"/>
      <c r="GB2211" s="0"/>
      <c r="GC2211" s="0"/>
      <c r="GD2211" s="0"/>
      <c r="GE2211" s="0"/>
      <c r="GF2211" s="0"/>
      <c r="GG2211" s="0"/>
      <c r="GH2211" s="0"/>
      <c r="GI2211" s="0"/>
      <c r="GJ2211" s="0"/>
      <c r="GK2211" s="0"/>
      <c r="GL2211" s="0"/>
      <c r="GM2211" s="0"/>
      <c r="GN2211" s="0"/>
      <c r="GO2211" s="0"/>
      <c r="GP2211" s="0"/>
      <c r="GQ2211" s="0"/>
      <c r="GR2211" s="0"/>
      <c r="GS2211" s="0"/>
      <c r="GT2211" s="0"/>
      <c r="GU2211" s="0"/>
      <c r="GV2211" s="0"/>
      <c r="GW2211" s="0"/>
      <c r="GX2211" s="0"/>
      <c r="GY2211" s="0"/>
      <c r="GZ2211" s="0"/>
      <c r="HA2211" s="0"/>
      <c r="HB2211" s="0"/>
      <c r="HC2211" s="0"/>
      <c r="HD2211" s="0"/>
      <c r="HE2211" s="0"/>
      <c r="HF2211" s="0"/>
      <c r="HG2211" s="0"/>
      <c r="HH2211" s="0"/>
      <c r="HI2211" s="0"/>
      <c r="HJ2211" s="0"/>
      <c r="HK2211" s="0"/>
      <c r="HL2211" s="0"/>
      <c r="HM2211" s="0"/>
      <c r="HN2211" s="0"/>
      <c r="HO2211" s="0"/>
      <c r="HP2211" s="0"/>
      <c r="HQ2211" s="0"/>
      <c r="HR2211" s="0"/>
      <c r="HS2211" s="0"/>
      <c r="HT2211" s="0"/>
      <c r="HU2211" s="0"/>
      <c r="HV2211" s="0"/>
      <c r="HW2211" s="0"/>
      <c r="HX2211" s="0"/>
      <c r="HY2211" s="0"/>
      <c r="HZ2211" s="0"/>
      <c r="IA2211" s="0"/>
      <c r="IB2211" s="0"/>
      <c r="IC2211" s="0"/>
      <c r="ID2211" s="0"/>
      <c r="IE2211" s="0"/>
      <c r="IF2211" s="0"/>
      <c r="IG2211" s="0"/>
      <c r="IH2211" s="0"/>
      <c r="II2211" s="0"/>
      <c r="IJ2211" s="0"/>
      <c r="IK2211" s="0"/>
      <c r="IL2211" s="0"/>
      <c r="IM2211" s="0"/>
      <c r="IN2211" s="0"/>
      <c r="IO2211" s="0"/>
      <c r="IP2211" s="0"/>
      <c r="IQ2211" s="0"/>
      <c r="IR2211" s="0"/>
      <c r="IS2211" s="0"/>
      <c r="IT2211" s="0"/>
      <c r="IU2211" s="0"/>
      <c r="IV2211" s="0"/>
      <c r="IW2211" s="0"/>
      <c r="IX2211" s="0"/>
      <c r="IY2211" s="0"/>
      <c r="IZ2211" s="0"/>
      <c r="JA2211" s="0"/>
      <c r="JB2211" s="0"/>
      <c r="JC2211" s="0"/>
      <c r="JD2211" s="0"/>
      <c r="JE2211" s="0"/>
      <c r="JF2211" s="0"/>
      <c r="JG2211" s="0"/>
      <c r="JH2211" s="0"/>
      <c r="JI2211" s="0"/>
      <c r="JJ2211" s="0"/>
      <c r="JK2211" s="0"/>
      <c r="JL2211" s="0"/>
      <c r="JM2211" s="0"/>
      <c r="JN2211" s="0"/>
      <c r="JO2211" s="0"/>
      <c r="JP2211" s="0"/>
      <c r="JQ2211" s="0"/>
      <c r="JR2211" s="0"/>
      <c r="JS2211" s="0"/>
      <c r="JT2211" s="0"/>
      <c r="JU2211" s="0"/>
      <c r="JV2211" s="0"/>
      <c r="JW2211" s="0"/>
      <c r="JX2211" s="0"/>
      <c r="JY2211" s="0"/>
      <c r="JZ2211" s="0"/>
      <c r="KA2211" s="0"/>
      <c r="KB2211" s="0"/>
      <c r="KC2211" s="0"/>
      <c r="KD2211" s="0"/>
      <c r="KE2211" s="0"/>
      <c r="KF2211" s="0"/>
      <c r="KG2211" s="0"/>
      <c r="KH2211" s="0"/>
      <c r="KI2211" s="0"/>
      <c r="KJ2211" s="0"/>
      <c r="KK2211" s="0"/>
      <c r="KL2211" s="0"/>
      <c r="KM2211" s="0"/>
      <c r="KN2211" s="0"/>
      <c r="KO2211" s="0"/>
      <c r="KP2211" s="0"/>
      <c r="KQ2211" s="0"/>
      <c r="KR2211" s="0"/>
      <c r="KS2211" s="0"/>
      <c r="KT2211" s="0"/>
      <c r="KU2211" s="0"/>
      <c r="KV2211" s="0"/>
      <c r="KW2211" s="0"/>
      <c r="KX2211" s="0"/>
      <c r="KY2211" s="0"/>
      <c r="KZ2211" s="0"/>
      <c r="LA2211" s="0"/>
      <c r="LB2211" s="0"/>
      <c r="LC2211" s="0"/>
      <c r="LD2211" s="0"/>
      <c r="LE2211" s="0"/>
      <c r="LF2211" s="0"/>
      <c r="LG2211" s="0"/>
      <c r="LH2211" s="0"/>
      <c r="LI2211" s="0"/>
      <c r="LJ2211" s="0"/>
      <c r="LK2211" s="0"/>
      <c r="LL2211" s="0"/>
      <c r="LM2211" s="0"/>
      <c r="LN2211" s="0"/>
      <c r="LO2211" s="0"/>
      <c r="LP2211" s="0"/>
      <c r="LQ2211" s="0"/>
      <c r="LR2211" s="0"/>
      <c r="LS2211" s="0"/>
      <c r="LT2211" s="0"/>
      <c r="LU2211" s="0"/>
      <c r="LV2211" s="0"/>
      <c r="LW2211" s="0"/>
      <c r="LX2211" s="0"/>
      <c r="LY2211" s="0"/>
      <c r="LZ2211" s="0"/>
      <c r="MA2211" s="0"/>
      <c r="MB2211" s="0"/>
      <c r="MC2211" s="0"/>
      <c r="MD2211" s="0"/>
      <c r="ME2211" s="0"/>
      <c r="MF2211" s="0"/>
      <c r="MG2211" s="0"/>
      <c r="MH2211" s="0"/>
      <c r="MI2211" s="0"/>
      <c r="MJ2211" s="0"/>
      <c r="MK2211" s="0"/>
      <c r="ML2211" s="0"/>
      <c r="MM2211" s="0"/>
      <c r="MN2211" s="0"/>
      <c r="MO2211" s="0"/>
      <c r="MP2211" s="0"/>
      <c r="MQ2211" s="0"/>
      <c r="MR2211" s="0"/>
      <c r="MS2211" s="0"/>
      <c r="MT2211" s="0"/>
      <c r="MU2211" s="0"/>
      <c r="MV2211" s="0"/>
      <c r="MW2211" s="0"/>
      <c r="MX2211" s="0"/>
      <c r="MY2211" s="0"/>
      <c r="MZ2211" s="0"/>
      <c r="NA2211" s="0"/>
      <c r="NB2211" s="0"/>
      <c r="NC2211" s="0"/>
      <c r="ND2211" s="0"/>
      <c r="NE2211" s="0"/>
      <c r="NF2211" s="0"/>
      <c r="NG2211" s="0"/>
      <c r="NH2211" s="0"/>
      <c r="NI2211" s="0"/>
      <c r="NJ2211" s="0"/>
      <c r="NK2211" s="0"/>
      <c r="NL2211" s="0"/>
      <c r="NM2211" s="0"/>
      <c r="NN2211" s="0"/>
      <c r="NO2211" s="0"/>
      <c r="NP2211" s="0"/>
      <c r="NQ2211" s="0"/>
      <c r="NR2211" s="0"/>
      <c r="NS2211" s="0"/>
      <c r="NT2211" s="0"/>
      <c r="NU2211" s="0"/>
      <c r="NV2211" s="0"/>
      <c r="NW2211" s="0"/>
      <c r="NX2211" s="0"/>
      <c r="NY2211" s="0"/>
      <c r="NZ2211" s="0"/>
      <c r="OA2211" s="0"/>
      <c r="OB2211" s="0"/>
      <c r="OC2211" s="0"/>
      <c r="OD2211" s="0"/>
      <c r="OE2211" s="0"/>
      <c r="OF2211" s="0"/>
      <c r="OG2211" s="0"/>
      <c r="OH2211" s="0"/>
      <c r="OI2211" s="0"/>
      <c r="OJ2211" s="0"/>
      <c r="OK2211" s="0"/>
      <c r="OL2211" s="0"/>
      <c r="OM2211" s="0"/>
      <c r="ON2211" s="0"/>
      <c r="OO2211" s="0"/>
      <c r="OP2211" s="0"/>
      <c r="OQ2211" s="0"/>
      <c r="OR2211" s="0"/>
      <c r="OS2211" s="0"/>
      <c r="OT2211" s="0"/>
      <c r="OU2211" s="0"/>
      <c r="OV2211" s="0"/>
      <c r="OW2211" s="0"/>
      <c r="OX2211" s="0"/>
      <c r="OY2211" s="0"/>
      <c r="OZ2211" s="0"/>
      <c r="PA2211" s="0"/>
      <c r="PB2211" s="0"/>
      <c r="PC2211" s="0"/>
      <c r="PD2211" s="0"/>
      <c r="PE2211" s="0"/>
      <c r="PF2211" s="0"/>
      <c r="PG2211" s="0"/>
      <c r="PH2211" s="0"/>
      <c r="PI2211" s="0"/>
      <c r="PJ2211" s="0"/>
      <c r="PK2211" s="0"/>
      <c r="PL2211" s="0"/>
      <c r="PM2211" s="0"/>
      <c r="PN2211" s="0"/>
      <c r="PO2211" s="0"/>
      <c r="PP2211" s="0"/>
      <c r="PQ2211" s="0"/>
      <c r="PR2211" s="0"/>
      <c r="PS2211" s="0"/>
      <c r="PT2211" s="0"/>
      <c r="PU2211" s="0"/>
      <c r="PV2211" s="0"/>
      <c r="PW2211" s="0"/>
      <c r="PX2211" s="0"/>
      <c r="PY2211" s="0"/>
      <c r="PZ2211" s="0"/>
      <c r="QA2211" s="0"/>
      <c r="QB2211" s="0"/>
      <c r="QC2211" s="0"/>
      <c r="QD2211" s="0"/>
      <c r="QE2211" s="0"/>
      <c r="QF2211" s="0"/>
      <c r="QG2211" s="0"/>
      <c r="QH2211" s="0"/>
      <c r="QI2211" s="0"/>
      <c r="QJ2211" s="0"/>
      <c r="QK2211" s="0"/>
      <c r="QL2211" s="0"/>
      <c r="QM2211" s="0"/>
      <c r="QN2211" s="0"/>
      <c r="QO2211" s="0"/>
      <c r="QP2211" s="0"/>
      <c r="QQ2211" s="0"/>
      <c r="QR2211" s="0"/>
      <c r="QS2211" s="0"/>
      <c r="QT2211" s="0"/>
      <c r="QU2211" s="0"/>
      <c r="QV2211" s="0"/>
      <c r="QW2211" s="0"/>
      <c r="QX2211" s="0"/>
      <c r="QY2211" s="0"/>
      <c r="QZ2211" s="0"/>
      <c r="RA2211" s="0"/>
      <c r="RB2211" s="0"/>
      <c r="RC2211" s="0"/>
      <c r="RD2211" s="0"/>
      <c r="RE2211" s="0"/>
      <c r="RF2211" s="0"/>
      <c r="RG2211" s="0"/>
      <c r="RH2211" s="0"/>
      <c r="RI2211" s="0"/>
      <c r="RJ2211" s="0"/>
      <c r="RK2211" s="0"/>
      <c r="RL2211" s="0"/>
      <c r="RM2211" s="0"/>
      <c r="RN2211" s="0"/>
      <c r="RO2211" s="0"/>
      <c r="RP2211" s="0"/>
      <c r="RQ2211" s="0"/>
      <c r="RR2211" s="0"/>
      <c r="RS2211" s="0"/>
      <c r="RT2211" s="0"/>
      <c r="RU2211" s="0"/>
      <c r="RV2211" s="0"/>
      <c r="RW2211" s="0"/>
      <c r="RX2211" s="0"/>
      <c r="RY2211" s="0"/>
      <c r="RZ2211" s="0"/>
      <c r="SA2211" s="0"/>
      <c r="SB2211" s="0"/>
      <c r="SC2211" s="0"/>
      <c r="SD2211" s="0"/>
      <c r="SE2211" s="0"/>
      <c r="SF2211" s="0"/>
      <c r="SG2211" s="0"/>
      <c r="SH2211" s="0"/>
      <c r="SI2211" s="0"/>
      <c r="SJ2211" s="0"/>
      <c r="SK2211" s="0"/>
      <c r="SL2211" s="0"/>
      <c r="SM2211" s="0"/>
      <c r="SN2211" s="0"/>
      <c r="SO2211" s="0"/>
      <c r="SP2211" s="0"/>
      <c r="SQ2211" s="0"/>
      <c r="SR2211" s="0"/>
      <c r="SS2211" s="0"/>
      <c r="ST2211" s="0"/>
      <c r="SU2211" s="0"/>
      <c r="SV2211" s="0"/>
      <c r="SW2211" s="0"/>
      <c r="SX2211" s="0"/>
      <c r="SY2211" s="0"/>
      <c r="SZ2211" s="0"/>
      <c r="TA2211" s="0"/>
      <c r="TB2211" s="0"/>
      <c r="TC2211" s="0"/>
      <c r="TD2211" s="0"/>
      <c r="TE2211" s="0"/>
      <c r="TF2211" s="0"/>
      <c r="TG2211" s="0"/>
      <c r="TH2211" s="0"/>
      <c r="TI2211" s="0"/>
      <c r="TJ2211" s="0"/>
      <c r="TK2211" s="0"/>
      <c r="TL2211" s="0"/>
      <c r="TM2211" s="0"/>
      <c r="TN2211" s="0"/>
      <c r="TO2211" s="0"/>
      <c r="TP2211" s="0"/>
      <c r="TQ2211" s="0"/>
      <c r="TR2211" s="0"/>
      <c r="TS2211" s="0"/>
      <c r="TT2211" s="0"/>
      <c r="TU2211" s="0"/>
      <c r="TV2211" s="0"/>
      <c r="TW2211" s="0"/>
      <c r="TX2211" s="0"/>
      <c r="TY2211" s="0"/>
      <c r="TZ2211" s="0"/>
      <c r="UA2211" s="0"/>
      <c r="UB2211" s="0"/>
      <c r="UC2211" s="0"/>
      <c r="UD2211" s="0"/>
      <c r="UE2211" s="0"/>
      <c r="UF2211" s="0"/>
      <c r="UG2211" s="0"/>
      <c r="UH2211" s="0"/>
      <c r="UI2211" s="0"/>
      <c r="UJ2211" s="0"/>
      <c r="UK2211" s="0"/>
      <c r="UL2211" s="0"/>
      <c r="UM2211" s="0"/>
      <c r="UN2211" s="0"/>
      <c r="UO2211" s="0"/>
      <c r="UP2211" s="0"/>
      <c r="UQ2211" s="0"/>
      <c r="UR2211" s="0"/>
      <c r="US2211" s="0"/>
      <c r="UT2211" s="0"/>
      <c r="UU2211" s="0"/>
      <c r="UV2211" s="0"/>
      <c r="UW2211" s="0"/>
      <c r="UX2211" s="0"/>
      <c r="UY2211" s="0"/>
      <c r="UZ2211" s="0"/>
      <c r="VA2211" s="0"/>
      <c r="VB2211" s="0"/>
      <c r="VC2211" s="0"/>
      <c r="VD2211" s="0"/>
      <c r="VE2211" s="0"/>
      <c r="VF2211" s="0"/>
      <c r="VG2211" s="0"/>
      <c r="VH2211" s="0"/>
      <c r="VI2211" s="0"/>
      <c r="VJ2211" s="0"/>
      <c r="VK2211" s="0"/>
      <c r="VL2211" s="0"/>
      <c r="VM2211" s="0"/>
      <c r="VN2211" s="0"/>
      <c r="VO2211" s="0"/>
      <c r="VP2211" s="0"/>
      <c r="VQ2211" s="0"/>
      <c r="VR2211" s="0"/>
      <c r="VS2211" s="0"/>
      <c r="VT2211" s="0"/>
      <c r="VU2211" s="0"/>
      <c r="VV2211" s="0"/>
      <c r="VW2211" s="0"/>
      <c r="VX2211" s="0"/>
      <c r="VY2211" s="0"/>
      <c r="VZ2211" s="0"/>
      <c r="WA2211" s="0"/>
      <c r="WB2211" s="0"/>
      <c r="WC2211" s="0"/>
      <c r="WD2211" s="0"/>
      <c r="WE2211" s="0"/>
      <c r="WF2211" s="0"/>
      <c r="WG2211" s="0"/>
      <c r="WH2211" s="0"/>
      <c r="WI2211" s="0"/>
      <c r="WJ2211" s="0"/>
      <c r="WK2211" s="0"/>
      <c r="WL2211" s="0"/>
      <c r="WM2211" s="0"/>
      <c r="WN2211" s="0"/>
      <c r="WO2211" s="0"/>
      <c r="WP2211" s="0"/>
      <c r="WQ2211" s="0"/>
      <c r="WR2211" s="0"/>
      <c r="WS2211" s="0"/>
      <c r="WT2211" s="0"/>
      <c r="WU2211" s="0"/>
      <c r="WV2211" s="0"/>
      <c r="WW2211" s="0"/>
      <c r="WX2211" s="0"/>
      <c r="WY2211" s="0"/>
      <c r="WZ2211" s="0"/>
      <c r="XA2211" s="0"/>
      <c r="XB2211" s="0"/>
      <c r="XC2211" s="0"/>
      <c r="XD2211" s="0"/>
      <c r="XE2211" s="0"/>
      <c r="XF2211" s="0"/>
      <c r="XG2211" s="0"/>
      <c r="XH2211" s="0"/>
      <c r="XI2211" s="0"/>
      <c r="XJ2211" s="0"/>
      <c r="XK2211" s="0"/>
      <c r="XL2211" s="0"/>
      <c r="XM2211" s="0"/>
      <c r="XN2211" s="0"/>
      <c r="XO2211" s="0"/>
      <c r="XP2211" s="0"/>
      <c r="XQ2211" s="0"/>
      <c r="XR2211" s="0"/>
      <c r="XS2211" s="0"/>
      <c r="XT2211" s="0"/>
      <c r="XU2211" s="0"/>
      <c r="XV2211" s="0"/>
      <c r="XW2211" s="0"/>
      <c r="XX2211" s="0"/>
      <c r="XY2211" s="0"/>
      <c r="XZ2211" s="0"/>
      <c r="YA2211" s="0"/>
      <c r="YB2211" s="0"/>
      <c r="YC2211" s="0"/>
      <c r="YD2211" s="0"/>
      <c r="YE2211" s="0"/>
      <c r="YF2211" s="0"/>
      <c r="YG2211" s="0"/>
      <c r="YH2211" s="0"/>
      <c r="YI2211" s="0"/>
      <c r="YJ2211" s="0"/>
      <c r="YK2211" s="0"/>
      <c r="YL2211" s="0"/>
      <c r="YM2211" s="0"/>
      <c r="YN2211" s="0"/>
      <c r="YO2211" s="0"/>
      <c r="YP2211" s="0"/>
      <c r="YQ2211" s="0"/>
      <c r="YR2211" s="0"/>
      <c r="YS2211" s="0"/>
      <c r="YT2211" s="0"/>
      <c r="YU2211" s="0"/>
      <c r="YV2211" s="0"/>
      <c r="YW2211" s="0"/>
      <c r="YX2211" s="0"/>
      <c r="YY2211" s="0"/>
      <c r="YZ2211" s="0"/>
      <c r="ZA2211" s="0"/>
      <c r="ZB2211" s="0"/>
      <c r="ZC2211" s="0"/>
      <c r="ZD2211" s="0"/>
      <c r="ZE2211" s="0"/>
      <c r="ZF2211" s="0"/>
      <c r="ZG2211" s="0"/>
      <c r="ZH2211" s="0"/>
      <c r="ZI2211" s="0"/>
      <c r="ZJ2211" s="0"/>
      <c r="ZK2211" s="0"/>
      <c r="ZL2211" s="0"/>
      <c r="ZM2211" s="0"/>
      <c r="ZN2211" s="0"/>
      <c r="ZO2211" s="0"/>
      <c r="ZP2211" s="0"/>
      <c r="ZQ2211" s="0"/>
      <c r="ZR2211" s="0"/>
      <c r="ZS2211" s="0"/>
      <c r="ZT2211" s="0"/>
      <c r="ZU2211" s="0"/>
      <c r="ZV2211" s="0"/>
      <c r="ZW2211" s="0"/>
      <c r="ZX2211" s="0"/>
      <c r="ZY2211" s="0"/>
      <c r="ZZ2211" s="0"/>
      <c r="AAA2211" s="0"/>
      <c r="AAB2211" s="0"/>
      <c r="AAC2211" s="0"/>
      <c r="AAD2211" s="0"/>
      <c r="AAE2211" s="0"/>
      <c r="AAF2211" s="0"/>
      <c r="AAG2211" s="0"/>
      <c r="AAH2211" s="0"/>
      <c r="AAI2211" s="0"/>
      <c r="AAJ2211" s="0"/>
      <c r="AAK2211" s="0"/>
      <c r="AAL2211" s="0"/>
      <c r="AAM2211" s="0"/>
      <c r="AAN2211" s="0"/>
      <c r="AAO2211" s="0"/>
      <c r="AAP2211" s="0"/>
      <c r="AAQ2211" s="0"/>
      <c r="AAR2211" s="0"/>
      <c r="AAS2211" s="0"/>
      <c r="AAT2211" s="0"/>
      <c r="AAU2211" s="0"/>
      <c r="AAV2211" s="0"/>
      <c r="AAW2211" s="0"/>
      <c r="AAX2211" s="0"/>
      <c r="AAY2211" s="0"/>
      <c r="AAZ2211" s="0"/>
      <c r="ABA2211" s="0"/>
      <c r="ABB2211" s="0"/>
      <c r="ABC2211" s="0"/>
      <c r="ABD2211" s="0"/>
      <c r="ABE2211" s="0"/>
      <c r="ABF2211" s="0"/>
      <c r="ABG2211" s="0"/>
      <c r="ABH2211" s="0"/>
      <c r="ABI2211" s="0"/>
      <c r="ABJ2211" s="0"/>
      <c r="ABK2211" s="0"/>
      <c r="ABL2211" s="0"/>
      <c r="ABM2211" s="0"/>
      <c r="ABN2211" s="0"/>
      <c r="ABO2211" s="0"/>
      <c r="ABP2211" s="0"/>
      <c r="ABQ2211" s="0"/>
      <c r="ABR2211" s="0"/>
      <c r="ABS2211" s="0"/>
      <c r="ABT2211" s="0"/>
      <c r="ABU2211" s="0"/>
      <c r="ABV2211" s="0"/>
      <c r="ABW2211" s="0"/>
      <c r="ABX2211" s="0"/>
      <c r="ABY2211" s="0"/>
      <c r="ABZ2211" s="0"/>
      <c r="ACA2211" s="0"/>
      <c r="ACB2211" s="0"/>
      <c r="ACC2211" s="0"/>
      <c r="ACD2211" s="0"/>
      <c r="ACE2211" s="0"/>
      <c r="ACF2211" s="0"/>
      <c r="ACG2211" s="0"/>
      <c r="ACH2211" s="0"/>
      <c r="ACI2211" s="0"/>
      <c r="ACJ2211" s="0"/>
      <c r="ACK2211" s="0"/>
      <c r="ACL2211" s="0"/>
      <c r="ACM2211" s="0"/>
      <c r="ACN2211" s="0"/>
      <c r="ACO2211" s="0"/>
      <c r="ACP2211" s="0"/>
      <c r="ACQ2211" s="0"/>
      <c r="ACR2211" s="0"/>
      <c r="ACS2211" s="0"/>
      <c r="ACT2211" s="0"/>
      <c r="ACU2211" s="0"/>
      <c r="ACV2211" s="0"/>
      <c r="ACW2211" s="0"/>
      <c r="ACX2211" s="0"/>
      <c r="ACY2211" s="0"/>
      <c r="ACZ2211" s="0"/>
      <c r="ADA2211" s="0"/>
      <c r="ADB2211" s="0"/>
      <c r="ADC2211" s="0"/>
      <c r="ADD2211" s="0"/>
      <c r="ADE2211" s="0"/>
      <c r="ADF2211" s="0"/>
      <c r="ADG2211" s="0"/>
      <c r="ADH2211" s="0"/>
      <c r="ADI2211" s="0"/>
      <c r="ADJ2211" s="0"/>
      <c r="ADK2211" s="0"/>
      <c r="ADL2211" s="0"/>
      <c r="ADM2211" s="0"/>
      <c r="ADN2211" s="0"/>
      <c r="ADO2211" s="0"/>
      <c r="ADP2211" s="0"/>
      <c r="ADQ2211" s="0"/>
      <c r="ADR2211" s="0"/>
      <c r="ADS2211" s="0"/>
      <c r="ADT2211" s="0"/>
      <c r="ADU2211" s="0"/>
      <c r="ADV2211" s="0"/>
      <c r="ADW2211" s="0"/>
      <c r="ADX2211" s="0"/>
      <c r="ADY2211" s="0"/>
      <c r="ADZ2211" s="0"/>
      <c r="AEA2211" s="0"/>
      <c r="AEB2211" s="0"/>
      <c r="AEC2211" s="0"/>
      <c r="AED2211" s="0"/>
      <c r="AEE2211" s="0"/>
      <c r="AEF2211" s="0"/>
      <c r="AEG2211" s="0"/>
      <c r="AEH2211" s="0"/>
      <c r="AEI2211" s="0"/>
      <c r="AEJ2211" s="0"/>
      <c r="AEK2211" s="0"/>
      <c r="AEL2211" s="0"/>
      <c r="AEM2211" s="0"/>
      <c r="AEN2211" s="0"/>
      <c r="AEO2211" s="0"/>
      <c r="AEP2211" s="0"/>
      <c r="AEQ2211" s="0"/>
      <c r="AER2211" s="0"/>
      <c r="AES2211" s="0"/>
      <c r="AET2211" s="0"/>
      <c r="AEU2211" s="0"/>
      <c r="AEV2211" s="0"/>
      <c r="AEW2211" s="0"/>
      <c r="AEX2211" s="0"/>
      <c r="AEY2211" s="0"/>
      <c r="AEZ2211" s="0"/>
      <c r="AFA2211" s="0"/>
      <c r="AFB2211" s="0"/>
      <c r="AFC2211" s="0"/>
      <c r="AFD2211" s="0"/>
      <c r="AFE2211" s="0"/>
      <c r="AFF2211" s="0"/>
      <c r="AFG2211" s="0"/>
      <c r="AFH2211" s="0"/>
      <c r="AFI2211" s="0"/>
      <c r="AFJ2211" s="0"/>
      <c r="AFK2211" s="0"/>
      <c r="AFL2211" s="0"/>
      <c r="AFM2211" s="0"/>
      <c r="AFN2211" s="0"/>
      <c r="AFO2211" s="0"/>
      <c r="AFP2211" s="0"/>
      <c r="AFQ2211" s="0"/>
      <c r="AFR2211" s="0"/>
      <c r="AFS2211" s="0"/>
      <c r="AFT2211" s="0"/>
      <c r="AFU2211" s="0"/>
      <c r="AFV2211" s="0"/>
      <c r="AFW2211" s="0"/>
      <c r="AFX2211" s="0"/>
      <c r="AFY2211" s="0"/>
      <c r="AFZ2211" s="0"/>
      <c r="AGA2211" s="0"/>
      <c r="AGB2211" s="0"/>
      <c r="AGC2211" s="0"/>
      <c r="AGD2211" s="0"/>
      <c r="AGE2211" s="0"/>
      <c r="AGF2211" s="0"/>
      <c r="AGG2211" s="0"/>
      <c r="AGH2211" s="0"/>
      <c r="AGI2211" s="0"/>
      <c r="AGJ2211" s="0"/>
      <c r="AGK2211" s="0"/>
      <c r="AGL2211" s="0"/>
      <c r="AGM2211" s="0"/>
      <c r="AGN2211" s="0"/>
      <c r="AGO2211" s="0"/>
      <c r="AGP2211" s="0"/>
      <c r="AGQ2211" s="0"/>
      <c r="AGR2211" s="0"/>
      <c r="AGS2211" s="0"/>
      <c r="AGT2211" s="0"/>
      <c r="AGU2211" s="0"/>
      <c r="AGV2211" s="0"/>
      <c r="AGW2211" s="0"/>
      <c r="AGX2211" s="0"/>
      <c r="AGY2211" s="0"/>
      <c r="AGZ2211" s="0"/>
      <c r="AHA2211" s="0"/>
      <c r="AHB2211" s="0"/>
      <c r="AHC2211" s="0"/>
      <c r="AHD2211" s="0"/>
      <c r="AHE2211" s="0"/>
      <c r="AHF2211" s="0"/>
      <c r="AHG2211" s="0"/>
      <c r="AHH2211" s="0"/>
      <c r="AHI2211" s="0"/>
      <c r="AHJ2211" s="0"/>
      <c r="AHK2211" s="0"/>
      <c r="AHL2211" s="0"/>
      <c r="AHM2211" s="0"/>
      <c r="AHN2211" s="0"/>
      <c r="AHO2211" s="0"/>
      <c r="AHP2211" s="0"/>
      <c r="AHQ2211" s="0"/>
      <c r="AHR2211" s="0"/>
      <c r="AHS2211" s="0"/>
      <c r="AHT2211" s="0"/>
      <c r="AHU2211" s="0"/>
      <c r="AHV2211" s="0"/>
      <c r="AHW2211" s="0"/>
      <c r="AHX2211" s="0"/>
      <c r="AHY2211" s="0"/>
      <c r="AHZ2211" s="0"/>
      <c r="AIA2211" s="0"/>
      <c r="AIB2211" s="0"/>
      <c r="AIC2211" s="0"/>
      <c r="AID2211" s="0"/>
      <c r="AIE2211" s="0"/>
      <c r="AIF2211" s="0"/>
      <c r="AIG2211" s="0"/>
      <c r="AIH2211" s="0"/>
      <c r="AII2211" s="0"/>
      <c r="AIJ2211" s="0"/>
      <c r="AIK2211" s="0"/>
      <c r="AIL2211" s="0"/>
      <c r="AIM2211" s="0"/>
      <c r="AIN2211" s="0"/>
      <c r="AIO2211" s="0"/>
      <c r="AIP2211" s="0"/>
      <c r="AIQ2211" s="0"/>
      <c r="AIR2211" s="0"/>
      <c r="AIS2211" s="0"/>
      <c r="AIT2211" s="0"/>
      <c r="AIU2211" s="0"/>
      <c r="AIV2211" s="0"/>
      <c r="AIW2211" s="0"/>
      <c r="AIX2211" s="0"/>
      <c r="AIY2211" s="0"/>
      <c r="AIZ2211" s="0"/>
      <c r="AJA2211" s="0"/>
      <c r="AJB2211" s="0"/>
      <c r="AJC2211" s="0"/>
      <c r="AJD2211" s="0"/>
      <c r="AJE2211" s="0"/>
      <c r="AJF2211" s="0"/>
      <c r="AJG2211" s="0"/>
      <c r="AJH2211" s="0"/>
      <c r="AJI2211" s="0"/>
      <c r="AJJ2211" s="0"/>
      <c r="AJK2211" s="0"/>
      <c r="AJL2211" s="0"/>
      <c r="AJM2211" s="0"/>
      <c r="AJN2211" s="0"/>
      <c r="AJO2211" s="0"/>
      <c r="AJP2211" s="0"/>
      <c r="AJQ2211" s="0"/>
      <c r="AJR2211" s="0"/>
      <c r="AJS2211" s="0"/>
      <c r="AJT2211" s="0"/>
      <c r="AJU2211" s="0"/>
      <c r="AJV2211" s="0"/>
      <c r="AJW2211" s="0"/>
      <c r="AJX2211" s="0"/>
      <c r="AJY2211" s="0"/>
      <c r="AJZ2211" s="0"/>
      <c r="AKA2211" s="0"/>
      <c r="AKB2211" s="0"/>
      <c r="AKC2211" s="0"/>
      <c r="AKD2211" s="0"/>
      <c r="AKE2211" s="0"/>
      <c r="AKF2211" s="0"/>
      <c r="AKG2211" s="0"/>
      <c r="AKH2211" s="0"/>
      <c r="AKI2211" s="0"/>
      <c r="AKJ2211" s="0"/>
      <c r="AKK2211" s="0"/>
      <c r="AKL2211" s="0"/>
      <c r="AKM2211" s="0"/>
      <c r="AKN2211" s="0"/>
      <c r="AKO2211" s="0"/>
      <c r="AKP2211" s="0"/>
      <c r="AKQ2211" s="0"/>
      <c r="AKR2211" s="0"/>
      <c r="AKS2211" s="0"/>
      <c r="AKT2211" s="0"/>
      <c r="AKU2211" s="0"/>
      <c r="AKV2211" s="0"/>
      <c r="AKW2211" s="0"/>
      <c r="AKX2211" s="0"/>
      <c r="AKY2211" s="0"/>
      <c r="AKZ2211" s="0"/>
      <c r="ALA2211" s="0"/>
      <c r="ALB2211" s="0"/>
      <c r="ALC2211" s="0"/>
      <c r="ALD2211" s="0"/>
      <c r="ALE2211" s="0"/>
      <c r="ALF2211" s="0"/>
      <c r="ALG2211" s="0"/>
      <c r="ALH2211" s="0"/>
      <c r="ALI2211" s="0"/>
      <c r="ALJ2211" s="0"/>
      <c r="ALK2211" s="0"/>
      <c r="ALL2211" s="0"/>
      <c r="ALM2211" s="0"/>
      <c r="ALN2211" s="0"/>
      <c r="ALO2211" s="0"/>
      <c r="ALP2211" s="0"/>
      <c r="ALQ2211" s="0"/>
      <c r="ALR2211" s="0"/>
      <c r="ALS2211" s="0"/>
      <c r="ALT2211" s="0"/>
      <c r="ALU2211" s="0"/>
      <c r="ALV2211" s="0"/>
      <c r="ALW2211" s="0"/>
      <c r="ALX2211" s="0"/>
      <c r="ALY2211" s="0"/>
      <c r="ALZ2211" s="0"/>
      <c r="AMA2211" s="0"/>
      <c r="AMB2211" s="0"/>
      <c r="AMC2211" s="0"/>
      <c r="AMD2211" s="0"/>
      <c r="AME2211" s="0"/>
      <c r="AMF2211" s="0"/>
      <c r="AMG2211" s="0"/>
      <c r="AMH2211" s="0"/>
      <c r="AMI2211" s="0"/>
      <c r="AMJ2211" s="0"/>
    </row>
    <row r="2212" customFormat="false" ht="13.8" hidden="false" customHeight="false" outlineLevel="0" collapsed="false">
      <c r="A2212" s="38" t="s">
        <v>52</v>
      </c>
      <c r="B2212" s="39" t="s">
        <v>4831</v>
      </c>
      <c r="C2212" s="40" t="s">
        <v>4832</v>
      </c>
      <c r="D2212" s="40"/>
      <c r="E2212" s="40" t="s">
        <v>4468</v>
      </c>
      <c r="F2212" s="38" t="n">
        <v>2015</v>
      </c>
      <c r="G2212" s="31" t="s">
        <v>5110</v>
      </c>
      <c r="H2212" s="13"/>
      <c r="I2212" s="13"/>
      <c r="J2212" s="13"/>
      <c r="K2212" s="13"/>
      <c r="L2212" s="13"/>
      <c r="M2212" s="13"/>
      <c r="N2212" s="13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  <c r="AP2212" s="13"/>
      <c r="AQ2212" s="13"/>
      <c r="AR2212" s="13"/>
      <c r="AS2212" s="13"/>
      <c r="AT2212" s="13"/>
      <c r="AU2212" s="13"/>
      <c r="AV2212" s="0"/>
      <c r="AW2212" s="0"/>
      <c r="AX2212" s="0"/>
      <c r="AY2212" s="0"/>
      <c r="AZ2212" s="0"/>
      <c r="BA2212" s="0"/>
      <c r="BB2212" s="0"/>
      <c r="BC2212" s="0"/>
      <c r="BD2212" s="0"/>
      <c r="BE2212" s="0"/>
      <c r="BF2212" s="0"/>
      <c r="BG2212" s="0"/>
      <c r="BH2212" s="0"/>
      <c r="BI2212" s="0"/>
      <c r="BJ2212" s="0"/>
      <c r="BK2212" s="0"/>
      <c r="BL2212" s="0"/>
      <c r="BM2212" s="0"/>
      <c r="BN2212" s="0"/>
      <c r="BO2212" s="0"/>
      <c r="BP2212" s="0"/>
      <c r="BQ2212" s="0"/>
      <c r="BR2212" s="0"/>
      <c r="BS2212" s="0"/>
      <c r="BT2212" s="0"/>
      <c r="BU2212" s="0"/>
      <c r="BV2212" s="0"/>
      <c r="BW2212" s="0"/>
      <c r="BX2212" s="0"/>
      <c r="BY2212" s="0"/>
      <c r="BZ2212" s="0"/>
      <c r="CA2212" s="0"/>
      <c r="CB2212" s="0"/>
      <c r="CC2212" s="0"/>
      <c r="CD2212" s="0"/>
      <c r="CE2212" s="0"/>
      <c r="CF2212" s="0"/>
      <c r="CG2212" s="0"/>
      <c r="CH2212" s="0"/>
      <c r="CI2212" s="0"/>
      <c r="CJ2212" s="0"/>
      <c r="CK2212" s="0"/>
      <c r="CL2212" s="0"/>
      <c r="CM2212" s="0"/>
      <c r="CN2212" s="0"/>
      <c r="CO2212" s="0"/>
      <c r="CP2212" s="0"/>
      <c r="CQ2212" s="0"/>
      <c r="CR2212" s="0"/>
      <c r="CS2212" s="0"/>
      <c r="CT2212" s="0"/>
      <c r="CU2212" s="0"/>
      <c r="CV2212" s="0"/>
      <c r="CW2212" s="0"/>
      <c r="CX2212" s="0"/>
      <c r="CY2212" s="0"/>
      <c r="CZ2212" s="0"/>
      <c r="DA2212" s="0"/>
      <c r="DB2212" s="0"/>
      <c r="DC2212" s="0"/>
      <c r="DD2212" s="0"/>
      <c r="DE2212" s="0"/>
      <c r="DF2212" s="0"/>
      <c r="DG2212" s="0"/>
      <c r="DH2212" s="0"/>
      <c r="DI2212" s="0"/>
      <c r="DJ2212" s="0"/>
      <c r="DK2212" s="0"/>
      <c r="DL2212" s="0"/>
      <c r="DM2212" s="0"/>
      <c r="DN2212" s="0"/>
      <c r="DO2212" s="0"/>
      <c r="DP2212" s="0"/>
      <c r="DQ2212" s="0"/>
      <c r="DR2212" s="0"/>
      <c r="DS2212" s="0"/>
      <c r="DT2212" s="0"/>
      <c r="DU2212" s="0"/>
      <c r="DV2212" s="0"/>
      <c r="DW2212" s="0"/>
      <c r="DX2212" s="0"/>
      <c r="DY2212" s="0"/>
      <c r="DZ2212" s="0"/>
      <c r="EA2212" s="0"/>
      <c r="EB2212" s="0"/>
      <c r="EC2212" s="0"/>
      <c r="ED2212" s="0"/>
      <c r="EE2212" s="0"/>
      <c r="EF2212" s="0"/>
      <c r="EG2212" s="0"/>
      <c r="EH2212" s="0"/>
      <c r="EI2212" s="0"/>
      <c r="EJ2212" s="0"/>
      <c r="EK2212" s="0"/>
      <c r="EL2212" s="0"/>
      <c r="EM2212" s="0"/>
      <c r="EN2212" s="0"/>
      <c r="EO2212" s="0"/>
      <c r="EP2212" s="0"/>
      <c r="EQ2212" s="0"/>
      <c r="ER2212" s="0"/>
      <c r="ES2212" s="0"/>
      <c r="ET2212" s="0"/>
      <c r="EU2212" s="0"/>
      <c r="EV2212" s="0"/>
      <c r="EW2212" s="0"/>
      <c r="EX2212" s="0"/>
      <c r="EY2212" s="0"/>
      <c r="EZ2212" s="0"/>
      <c r="FA2212" s="0"/>
      <c r="FB2212" s="0"/>
      <c r="FC2212" s="0"/>
      <c r="FD2212" s="0"/>
      <c r="FE2212" s="0"/>
      <c r="FF2212" s="0"/>
      <c r="FG2212" s="0"/>
      <c r="FH2212" s="0"/>
      <c r="FI2212" s="0"/>
      <c r="FJ2212" s="0"/>
      <c r="FK2212" s="0"/>
      <c r="FL2212" s="0"/>
      <c r="FM2212" s="0"/>
      <c r="FN2212" s="0"/>
      <c r="FO2212" s="0"/>
      <c r="FP2212" s="0"/>
      <c r="FQ2212" s="0"/>
      <c r="FR2212" s="0"/>
      <c r="FS2212" s="0"/>
      <c r="FT2212" s="0"/>
      <c r="FU2212" s="0"/>
      <c r="FV2212" s="0"/>
      <c r="FW2212" s="0"/>
      <c r="FX2212" s="0"/>
      <c r="FY2212" s="0"/>
      <c r="FZ2212" s="0"/>
      <c r="GA2212" s="0"/>
      <c r="GB2212" s="0"/>
      <c r="GC2212" s="0"/>
      <c r="GD2212" s="0"/>
      <c r="GE2212" s="0"/>
      <c r="GF2212" s="0"/>
      <c r="GG2212" s="0"/>
      <c r="GH2212" s="0"/>
      <c r="GI2212" s="0"/>
      <c r="GJ2212" s="0"/>
      <c r="GK2212" s="0"/>
      <c r="GL2212" s="0"/>
      <c r="GM2212" s="0"/>
      <c r="GN2212" s="0"/>
      <c r="GO2212" s="0"/>
      <c r="GP2212" s="0"/>
      <c r="GQ2212" s="0"/>
      <c r="GR2212" s="0"/>
      <c r="GS2212" s="0"/>
      <c r="GT2212" s="0"/>
      <c r="GU2212" s="0"/>
      <c r="GV2212" s="0"/>
      <c r="GW2212" s="0"/>
      <c r="GX2212" s="0"/>
      <c r="GY2212" s="0"/>
      <c r="GZ2212" s="0"/>
      <c r="HA2212" s="0"/>
      <c r="HB2212" s="0"/>
      <c r="HC2212" s="0"/>
      <c r="HD2212" s="0"/>
      <c r="HE2212" s="0"/>
      <c r="HF2212" s="0"/>
      <c r="HG2212" s="0"/>
      <c r="HH2212" s="0"/>
      <c r="HI2212" s="0"/>
      <c r="HJ2212" s="0"/>
      <c r="HK2212" s="0"/>
      <c r="HL2212" s="0"/>
      <c r="HM2212" s="0"/>
      <c r="HN2212" s="0"/>
      <c r="HO2212" s="0"/>
      <c r="HP2212" s="0"/>
      <c r="HQ2212" s="0"/>
      <c r="HR2212" s="0"/>
      <c r="HS2212" s="0"/>
      <c r="HT2212" s="0"/>
      <c r="HU2212" s="0"/>
      <c r="HV2212" s="0"/>
      <c r="HW2212" s="0"/>
      <c r="HX2212" s="0"/>
      <c r="HY2212" s="0"/>
      <c r="HZ2212" s="0"/>
      <c r="IA2212" s="0"/>
      <c r="IB2212" s="0"/>
      <c r="IC2212" s="0"/>
      <c r="ID2212" s="0"/>
      <c r="IE2212" s="0"/>
      <c r="IF2212" s="0"/>
      <c r="IG2212" s="0"/>
      <c r="IH2212" s="0"/>
      <c r="II2212" s="0"/>
      <c r="IJ2212" s="0"/>
      <c r="IK2212" s="0"/>
      <c r="IL2212" s="0"/>
      <c r="IM2212" s="0"/>
      <c r="IN2212" s="0"/>
      <c r="IO2212" s="0"/>
      <c r="IP2212" s="0"/>
      <c r="IQ2212" s="0"/>
      <c r="IR2212" s="0"/>
      <c r="IS2212" s="0"/>
      <c r="IT2212" s="0"/>
      <c r="IU2212" s="0"/>
      <c r="IV2212" s="0"/>
      <c r="IW2212" s="0"/>
      <c r="IX2212" s="0"/>
      <c r="IY2212" s="0"/>
      <c r="IZ2212" s="0"/>
      <c r="JA2212" s="0"/>
      <c r="JB2212" s="0"/>
      <c r="JC2212" s="0"/>
      <c r="JD2212" s="0"/>
      <c r="JE2212" s="0"/>
      <c r="JF2212" s="0"/>
      <c r="JG2212" s="0"/>
      <c r="JH2212" s="0"/>
      <c r="JI2212" s="0"/>
      <c r="JJ2212" s="0"/>
      <c r="JK2212" s="0"/>
      <c r="JL2212" s="0"/>
      <c r="JM2212" s="0"/>
      <c r="JN2212" s="0"/>
      <c r="JO2212" s="0"/>
      <c r="JP2212" s="0"/>
      <c r="JQ2212" s="0"/>
      <c r="JR2212" s="0"/>
      <c r="JS2212" s="0"/>
      <c r="JT2212" s="0"/>
      <c r="JU2212" s="0"/>
      <c r="JV2212" s="0"/>
      <c r="JW2212" s="0"/>
      <c r="JX2212" s="0"/>
      <c r="JY2212" s="0"/>
      <c r="JZ2212" s="0"/>
      <c r="KA2212" s="0"/>
      <c r="KB2212" s="0"/>
      <c r="KC2212" s="0"/>
      <c r="KD2212" s="0"/>
      <c r="KE2212" s="0"/>
      <c r="KF2212" s="0"/>
      <c r="KG2212" s="0"/>
      <c r="KH2212" s="0"/>
      <c r="KI2212" s="0"/>
      <c r="KJ2212" s="0"/>
      <c r="KK2212" s="0"/>
      <c r="KL2212" s="0"/>
      <c r="KM2212" s="0"/>
      <c r="KN2212" s="0"/>
      <c r="KO2212" s="0"/>
      <c r="KP2212" s="0"/>
      <c r="KQ2212" s="0"/>
      <c r="KR2212" s="0"/>
      <c r="KS2212" s="0"/>
      <c r="KT2212" s="0"/>
      <c r="KU2212" s="0"/>
      <c r="KV2212" s="0"/>
      <c r="KW2212" s="0"/>
      <c r="KX2212" s="0"/>
      <c r="KY2212" s="0"/>
      <c r="KZ2212" s="0"/>
      <c r="LA2212" s="0"/>
      <c r="LB2212" s="0"/>
      <c r="LC2212" s="0"/>
      <c r="LD2212" s="0"/>
      <c r="LE2212" s="0"/>
      <c r="LF2212" s="0"/>
      <c r="LG2212" s="0"/>
      <c r="LH2212" s="0"/>
      <c r="LI2212" s="0"/>
      <c r="LJ2212" s="0"/>
      <c r="LK2212" s="0"/>
      <c r="LL2212" s="0"/>
      <c r="LM2212" s="0"/>
      <c r="LN2212" s="0"/>
      <c r="LO2212" s="0"/>
      <c r="LP2212" s="0"/>
      <c r="LQ2212" s="0"/>
      <c r="LR2212" s="0"/>
      <c r="LS2212" s="0"/>
      <c r="LT2212" s="0"/>
      <c r="LU2212" s="0"/>
      <c r="LV2212" s="0"/>
      <c r="LW2212" s="0"/>
      <c r="LX2212" s="0"/>
      <c r="LY2212" s="0"/>
      <c r="LZ2212" s="0"/>
      <c r="MA2212" s="0"/>
      <c r="MB2212" s="0"/>
      <c r="MC2212" s="0"/>
      <c r="MD2212" s="0"/>
      <c r="ME2212" s="0"/>
      <c r="MF2212" s="0"/>
      <c r="MG2212" s="0"/>
      <c r="MH2212" s="0"/>
      <c r="MI2212" s="0"/>
      <c r="MJ2212" s="0"/>
      <c r="MK2212" s="0"/>
      <c r="ML2212" s="0"/>
      <c r="MM2212" s="0"/>
      <c r="MN2212" s="0"/>
      <c r="MO2212" s="0"/>
      <c r="MP2212" s="0"/>
      <c r="MQ2212" s="0"/>
      <c r="MR2212" s="0"/>
      <c r="MS2212" s="0"/>
      <c r="MT2212" s="0"/>
      <c r="MU2212" s="0"/>
      <c r="MV2212" s="0"/>
      <c r="MW2212" s="0"/>
      <c r="MX2212" s="0"/>
      <c r="MY2212" s="0"/>
      <c r="MZ2212" s="0"/>
      <c r="NA2212" s="0"/>
      <c r="NB2212" s="0"/>
      <c r="NC2212" s="0"/>
      <c r="ND2212" s="0"/>
      <c r="NE2212" s="0"/>
      <c r="NF2212" s="0"/>
      <c r="NG2212" s="0"/>
      <c r="NH2212" s="0"/>
      <c r="NI2212" s="0"/>
      <c r="NJ2212" s="0"/>
      <c r="NK2212" s="0"/>
      <c r="NL2212" s="0"/>
      <c r="NM2212" s="0"/>
      <c r="NN2212" s="0"/>
      <c r="NO2212" s="0"/>
      <c r="NP2212" s="0"/>
      <c r="NQ2212" s="0"/>
      <c r="NR2212" s="0"/>
      <c r="NS2212" s="0"/>
      <c r="NT2212" s="0"/>
      <c r="NU2212" s="0"/>
      <c r="NV2212" s="0"/>
      <c r="NW2212" s="0"/>
      <c r="NX2212" s="0"/>
      <c r="NY2212" s="0"/>
      <c r="NZ2212" s="0"/>
      <c r="OA2212" s="0"/>
      <c r="OB2212" s="0"/>
      <c r="OC2212" s="0"/>
      <c r="OD2212" s="0"/>
      <c r="OE2212" s="0"/>
      <c r="OF2212" s="0"/>
      <c r="OG2212" s="0"/>
      <c r="OH2212" s="0"/>
      <c r="OI2212" s="0"/>
      <c r="OJ2212" s="0"/>
      <c r="OK2212" s="0"/>
      <c r="OL2212" s="0"/>
      <c r="OM2212" s="0"/>
      <c r="ON2212" s="0"/>
      <c r="OO2212" s="0"/>
      <c r="OP2212" s="0"/>
      <c r="OQ2212" s="0"/>
      <c r="OR2212" s="0"/>
      <c r="OS2212" s="0"/>
      <c r="OT2212" s="0"/>
      <c r="OU2212" s="0"/>
      <c r="OV2212" s="0"/>
      <c r="OW2212" s="0"/>
      <c r="OX2212" s="0"/>
      <c r="OY2212" s="0"/>
      <c r="OZ2212" s="0"/>
      <c r="PA2212" s="0"/>
      <c r="PB2212" s="0"/>
      <c r="PC2212" s="0"/>
      <c r="PD2212" s="0"/>
      <c r="PE2212" s="0"/>
      <c r="PF2212" s="0"/>
      <c r="PG2212" s="0"/>
      <c r="PH2212" s="0"/>
      <c r="PI2212" s="0"/>
      <c r="PJ2212" s="0"/>
      <c r="PK2212" s="0"/>
      <c r="PL2212" s="0"/>
      <c r="PM2212" s="0"/>
      <c r="PN2212" s="0"/>
      <c r="PO2212" s="0"/>
      <c r="PP2212" s="0"/>
      <c r="PQ2212" s="0"/>
      <c r="PR2212" s="0"/>
      <c r="PS2212" s="0"/>
      <c r="PT2212" s="0"/>
      <c r="PU2212" s="0"/>
      <c r="PV2212" s="0"/>
      <c r="PW2212" s="0"/>
      <c r="PX2212" s="0"/>
      <c r="PY2212" s="0"/>
      <c r="PZ2212" s="0"/>
      <c r="QA2212" s="0"/>
      <c r="QB2212" s="0"/>
      <c r="QC2212" s="0"/>
      <c r="QD2212" s="0"/>
      <c r="QE2212" s="0"/>
      <c r="QF2212" s="0"/>
      <c r="QG2212" s="0"/>
      <c r="QH2212" s="0"/>
      <c r="QI2212" s="0"/>
      <c r="QJ2212" s="0"/>
      <c r="QK2212" s="0"/>
      <c r="QL2212" s="0"/>
      <c r="QM2212" s="0"/>
      <c r="QN2212" s="0"/>
      <c r="QO2212" s="0"/>
      <c r="QP2212" s="0"/>
      <c r="QQ2212" s="0"/>
      <c r="QR2212" s="0"/>
      <c r="QS2212" s="0"/>
      <c r="QT2212" s="0"/>
      <c r="QU2212" s="0"/>
      <c r="QV2212" s="0"/>
      <c r="QW2212" s="0"/>
      <c r="QX2212" s="0"/>
      <c r="QY2212" s="0"/>
      <c r="QZ2212" s="0"/>
      <c r="RA2212" s="0"/>
      <c r="RB2212" s="0"/>
      <c r="RC2212" s="0"/>
      <c r="RD2212" s="0"/>
      <c r="RE2212" s="0"/>
      <c r="RF2212" s="0"/>
      <c r="RG2212" s="0"/>
      <c r="RH2212" s="0"/>
      <c r="RI2212" s="0"/>
      <c r="RJ2212" s="0"/>
      <c r="RK2212" s="0"/>
      <c r="RL2212" s="0"/>
      <c r="RM2212" s="0"/>
      <c r="RN2212" s="0"/>
      <c r="RO2212" s="0"/>
      <c r="RP2212" s="0"/>
      <c r="RQ2212" s="0"/>
      <c r="RR2212" s="0"/>
      <c r="RS2212" s="0"/>
      <c r="RT2212" s="0"/>
      <c r="RU2212" s="0"/>
      <c r="RV2212" s="0"/>
      <c r="RW2212" s="0"/>
      <c r="RX2212" s="0"/>
      <c r="RY2212" s="0"/>
      <c r="RZ2212" s="0"/>
      <c r="SA2212" s="0"/>
      <c r="SB2212" s="0"/>
      <c r="SC2212" s="0"/>
      <c r="SD2212" s="0"/>
      <c r="SE2212" s="0"/>
      <c r="SF2212" s="0"/>
      <c r="SG2212" s="0"/>
      <c r="SH2212" s="0"/>
      <c r="SI2212" s="0"/>
      <c r="SJ2212" s="0"/>
      <c r="SK2212" s="0"/>
      <c r="SL2212" s="0"/>
      <c r="SM2212" s="0"/>
      <c r="SN2212" s="0"/>
      <c r="SO2212" s="0"/>
      <c r="SP2212" s="0"/>
      <c r="SQ2212" s="0"/>
      <c r="SR2212" s="0"/>
      <c r="SS2212" s="0"/>
      <c r="ST2212" s="0"/>
      <c r="SU2212" s="0"/>
      <c r="SV2212" s="0"/>
      <c r="SW2212" s="0"/>
      <c r="SX2212" s="0"/>
      <c r="SY2212" s="0"/>
      <c r="SZ2212" s="0"/>
      <c r="TA2212" s="0"/>
      <c r="TB2212" s="0"/>
      <c r="TC2212" s="0"/>
      <c r="TD2212" s="0"/>
      <c r="TE2212" s="0"/>
      <c r="TF2212" s="0"/>
      <c r="TG2212" s="0"/>
      <c r="TH2212" s="0"/>
      <c r="TI2212" s="0"/>
      <c r="TJ2212" s="0"/>
      <c r="TK2212" s="0"/>
      <c r="TL2212" s="0"/>
      <c r="TM2212" s="0"/>
      <c r="TN2212" s="0"/>
      <c r="TO2212" s="0"/>
      <c r="TP2212" s="0"/>
      <c r="TQ2212" s="0"/>
      <c r="TR2212" s="0"/>
      <c r="TS2212" s="0"/>
      <c r="TT2212" s="0"/>
      <c r="TU2212" s="0"/>
      <c r="TV2212" s="0"/>
      <c r="TW2212" s="0"/>
      <c r="TX2212" s="0"/>
      <c r="TY2212" s="0"/>
      <c r="TZ2212" s="0"/>
      <c r="UA2212" s="0"/>
      <c r="UB2212" s="0"/>
      <c r="UC2212" s="0"/>
      <c r="UD2212" s="0"/>
      <c r="UE2212" s="0"/>
      <c r="UF2212" s="0"/>
      <c r="UG2212" s="0"/>
      <c r="UH2212" s="0"/>
      <c r="UI2212" s="0"/>
      <c r="UJ2212" s="0"/>
      <c r="UK2212" s="0"/>
      <c r="UL2212" s="0"/>
      <c r="UM2212" s="0"/>
      <c r="UN2212" s="0"/>
      <c r="UO2212" s="0"/>
      <c r="UP2212" s="0"/>
      <c r="UQ2212" s="0"/>
      <c r="UR2212" s="0"/>
      <c r="US2212" s="0"/>
      <c r="UT2212" s="0"/>
      <c r="UU2212" s="0"/>
      <c r="UV2212" s="0"/>
      <c r="UW2212" s="0"/>
      <c r="UX2212" s="0"/>
      <c r="UY2212" s="0"/>
      <c r="UZ2212" s="0"/>
      <c r="VA2212" s="0"/>
      <c r="VB2212" s="0"/>
      <c r="VC2212" s="0"/>
      <c r="VD2212" s="0"/>
      <c r="VE2212" s="0"/>
      <c r="VF2212" s="0"/>
      <c r="VG2212" s="0"/>
      <c r="VH2212" s="0"/>
      <c r="VI2212" s="0"/>
      <c r="VJ2212" s="0"/>
      <c r="VK2212" s="0"/>
      <c r="VL2212" s="0"/>
      <c r="VM2212" s="0"/>
      <c r="VN2212" s="0"/>
      <c r="VO2212" s="0"/>
      <c r="VP2212" s="0"/>
      <c r="VQ2212" s="0"/>
      <c r="VR2212" s="0"/>
      <c r="VS2212" s="0"/>
      <c r="VT2212" s="0"/>
      <c r="VU2212" s="0"/>
      <c r="VV2212" s="0"/>
      <c r="VW2212" s="0"/>
      <c r="VX2212" s="0"/>
      <c r="VY2212" s="0"/>
      <c r="VZ2212" s="0"/>
      <c r="WA2212" s="0"/>
      <c r="WB2212" s="0"/>
      <c r="WC2212" s="0"/>
      <c r="WD2212" s="0"/>
      <c r="WE2212" s="0"/>
      <c r="WF2212" s="0"/>
      <c r="WG2212" s="0"/>
      <c r="WH2212" s="0"/>
      <c r="WI2212" s="0"/>
      <c r="WJ2212" s="0"/>
      <c r="WK2212" s="0"/>
      <c r="WL2212" s="0"/>
      <c r="WM2212" s="0"/>
      <c r="WN2212" s="0"/>
      <c r="WO2212" s="0"/>
      <c r="WP2212" s="0"/>
      <c r="WQ2212" s="0"/>
      <c r="WR2212" s="0"/>
      <c r="WS2212" s="0"/>
      <c r="WT2212" s="0"/>
      <c r="WU2212" s="0"/>
      <c r="WV2212" s="0"/>
      <c r="WW2212" s="0"/>
      <c r="WX2212" s="0"/>
      <c r="WY2212" s="0"/>
      <c r="WZ2212" s="0"/>
      <c r="XA2212" s="0"/>
      <c r="XB2212" s="0"/>
      <c r="XC2212" s="0"/>
      <c r="XD2212" s="0"/>
      <c r="XE2212" s="0"/>
      <c r="XF2212" s="0"/>
      <c r="XG2212" s="0"/>
      <c r="XH2212" s="0"/>
      <c r="XI2212" s="0"/>
      <c r="XJ2212" s="0"/>
      <c r="XK2212" s="0"/>
      <c r="XL2212" s="0"/>
      <c r="XM2212" s="0"/>
      <c r="XN2212" s="0"/>
      <c r="XO2212" s="0"/>
      <c r="XP2212" s="0"/>
      <c r="XQ2212" s="0"/>
      <c r="XR2212" s="0"/>
      <c r="XS2212" s="0"/>
      <c r="XT2212" s="0"/>
      <c r="XU2212" s="0"/>
      <c r="XV2212" s="0"/>
      <c r="XW2212" s="0"/>
      <c r="XX2212" s="0"/>
      <c r="XY2212" s="0"/>
      <c r="XZ2212" s="0"/>
      <c r="YA2212" s="0"/>
      <c r="YB2212" s="0"/>
      <c r="YC2212" s="0"/>
      <c r="YD2212" s="0"/>
      <c r="YE2212" s="0"/>
      <c r="YF2212" s="0"/>
      <c r="YG2212" s="0"/>
      <c r="YH2212" s="0"/>
      <c r="YI2212" s="0"/>
      <c r="YJ2212" s="0"/>
      <c r="YK2212" s="0"/>
      <c r="YL2212" s="0"/>
      <c r="YM2212" s="0"/>
      <c r="YN2212" s="0"/>
      <c r="YO2212" s="0"/>
      <c r="YP2212" s="0"/>
      <c r="YQ2212" s="0"/>
      <c r="YR2212" s="0"/>
      <c r="YS2212" s="0"/>
      <c r="YT2212" s="0"/>
      <c r="YU2212" s="0"/>
      <c r="YV2212" s="0"/>
      <c r="YW2212" s="0"/>
      <c r="YX2212" s="0"/>
      <c r="YY2212" s="0"/>
      <c r="YZ2212" s="0"/>
      <c r="ZA2212" s="0"/>
      <c r="ZB2212" s="0"/>
      <c r="ZC2212" s="0"/>
      <c r="ZD2212" s="0"/>
      <c r="ZE2212" s="0"/>
      <c r="ZF2212" s="0"/>
      <c r="ZG2212" s="0"/>
      <c r="ZH2212" s="0"/>
      <c r="ZI2212" s="0"/>
      <c r="ZJ2212" s="0"/>
      <c r="ZK2212" s="0"/>
      <c r="ZL2212" s="0"/>
      <c r="ZM2212" s="0"/>
      <c r="ZN2212" s="0"/>
      <c r="ZO2212" s="0"/>
      <c r="ZP2212" s="0"/>
      <c r="ZQ2212" s="0"/>
      <c r="ZR2212" s="0"/>
      <c r="ZS2212" s="0"/>
      <c r="ZT2212" s="0"/>
      <c r="ZU2212" s="0"/>
      <c r="ZV2212" s="0"/>
      <c r="ZW2212" s="0"/>
      <c r="ZX2212" s="0"/>
      <c r="ZY2212" s="0"/>
      <c r="ZZ2212" s="0"/>
      <c r="AAA2212" s="0"/>
      <c r="AAB2212" s="0"/>
      <c r="AAC2212" s="0"/>
      <c r="AAD2212" s="0"/>
      <c r="AAE2212" s="0"/>
      <c r="AAF2212" s="0"/>
      <c r="AAG2212" s="0"/>
      <c r="AAH2212" s="0"/>
      <c r="AAI2212" s="0"/>
      <c r="AAJ2212" s="0"/>
      <c r="AAK2212" s="0"/>
      <c r="AAL2212" s="0"/>
      <c r="AAM2212" s="0"/>
      <c r="AAN2212" s="0"/>
      <c r="AAO2212" s="0"/>
      <c r="AAP2212" s="0"/>
      <c r="AAQ2212" s="0"/>
      <c r="AAR2212" s="0"/>
      <c r="AAS2212" s="0"/>
      <c r="AAT2212" s="0"/>
      <c r="AAU2212" s="0"/>
      <c r="AAV2212" s="0"/>
      <c r="AAW2212" s="0"/>
      <c r="AAX2212" s="0"/>
      <c r="AAY2212" s="0"/>
      <c r="AAZ2212" s="0"/>
      <c r="ABA2212" s="0"/>
      <c r="ABB2212" s="0"/>
      <c r="ABC2212" s="0"/>
      <c r="ABD2212" s="0"/>
      <c r="ABE2212" s="0"/>
      <c r="ABF2212" s="0"/>
      <c r="ABG2212" s="0"/>
      <c r="ABH2212" s="0"/>
      <c r="ABI2212" s="0"/>
      <c r="ABJ2212" s="0"/>
      <c r="ABK2212" s="0"/>
      <c r="ABL2212" s="0"/>
      <c r="ABM2212" s="0"/>
      <c r="ABN2212" s="0"/>
      <c r="ABO2212" s="0"/>
      <c r="ABP2212" s="0"/>
      <c r="ABQ2212" s="0"/>
      <c r="ABR2212" s="0"/>
      <c r="ABS2212" s="0"/>
      <c r="ABT2212" s="0"/>
      <c r="ABU2212" s="0"/>
      <c r="ABV2212" s="0"/>
      <c r="ABW2212" s="0"/>
      <c r="ABX2212" s="0"/>
      <c r="ABY2212" s="0"/>
      <c r="ABZ2212" s="0"/>
      <c r="ACA2212" s="0"/>
      <c r="ACB2212" s="0"/>
      <c r="ACC2212" s="0"/>
      <c r="ACD2212" s="0"/>
      <c r="ACE2212" s="0"/>
      <c r="ACF2212" s="0"/>
      <c r="ACG2212" s="0"/>
      <c r="ACH2212" s="0"/>
      <c r="ACI2212" s="0"/>
      <c r="ACJ2212" s="0"/>
      <c r="ACK2212" s="0"/>
      <c r="ACL2212" s="0"/>
      <c r="ACM2212" s="0"/>
      <c r="ACN2212" s="0"/>
      <c r="ACO2212" s="0"/>
      <c r="ACP2212" s="0"/>
      <c r="ACQ2212" s="0"/>
      <c r="ACR2212" s="0"/>
      <c r="ACS2212" s="0"/>
      <c r="ACT2212" s="0"/>
      <c r="ACU2212" s="0"/>
      <c r="ACV2212" s="0"/>
      <c r="ACW2212" s="0"/>
      <c r="ACX2212" s="0"/>
      <c r="ACY2212" s="0"/>
      <c r="ACZ2212" s="0"/>
      <c r="ADA2212" s="0"/>
      <c r="ADB2212" s="0"/>
      <c r="ADC2212" s="0"/>
      <c r="ADD2212" s="0"/>
      <c r="ADE2212" s="0"/>
      <c r="ADF2212" s="0"/>
      <c r="ADG2212" s="0"/>
      <c r="ADH2212" s="0"/>
      <c r="ADI2212" s="0"/>
      <c r="ADJ2212" s="0"/>
      <c r="ADK2212" s="0"/>
      <c r="ADL2212" s="0"/>
      <c r="ADM2212" s="0"/>
      <c r="ADN2212" s="0"/>
      <c r="ADO2212" s="0"/>
      <c r="ADP2212" s="0"/>
      <c r="ADQ2212" s="0"/>
      <c r="ADR2212" s="0"/>
      <c r="ADS2212" s="0"/>
      <c r="ADT2212" s="0"/>
      <c r="ADU2212" s="0"/>
      <c r="ADV2212" s="0"/>
      <c r="ADW2212" s="0"/>
      <c r="ADX2212" s="0"/>
      <c r="ADY2212" s="0"/>
      <c r="ADZ2212" s="0"/>
      <c r="AEA2212" s="0"/>
      <c r="AEB2212" s="0"/>
      <c r="AEC2212" s="0"/>
      <c r="AED2212" s="0"/>
      <c r="AEE2212" s="0"/>
      <c r="AEF2212" s="0"/>
      <c r="AEG2212" s="0"/>
      <c r="AEH2212" s="0"/>
      <c r="AEI2212" s="0"/>
      <c r="AEJ2212" s="0"/>
      <c r="AEK2212" s="0"/>
      <c r="AEL2212" s="0"/>
      <c r="AEM2212" s="0"/>
      <c r="AEN2212" s="0"/>
      <c r="AEO2212" s="0"/>
      <c r="AEP2212" s="0"/>
      <c r="AEQ2212" s="0"/>
      <c r="AER2212" s="0"/>
      <c r="AES2212" s="0"/>
      <c r="AET2212" s="0"/>
      <c r="AEU2212" s="0"/>
      <c r="AEV2212" s="0"/>
      <c r="AEW2212" s="0"/>
      <c r="AEX2212" s="0"/>
      <c r="AEY2212" s="0"/>
      <c r="AEZ2212" s="0"/>
      <c r="AFA2212" s="0"/>
      <c r="AFB2212" s="0"/>
      <c r="AFC2212" s="0"/>
      <c r="AFD2212" s="0"/>
      <c r="AFE2212" s="0"/>
      <c r="AFF2212" s="0"/>
      <c r="AFG2212" s="0"/>
      <c r="AFH2212" s="0"/>
      <c r="AFI2212" s="0"/>
      <c r="AFJ2212" s="0"/>
      <c r="AFK2212" s="0"/>
      <c r="AFL2212" s="0"/>
      <c r="AFM2212" s="0"/>
      <c r="AFN2212" s="0"/>
      <c r="AFO2212" s="0"/>
      <c r="AFP2212" s="0"/>
      <c r="AFQ2212" s="0"/>
      <c r="AFR2212" s="0"/>
      <c r="AFS2212" s="0"/>
      <c r="AFT2212" s="0"/>
      <c r="AFU2212" s="0"/>
      <c r="AFV2212" s="0"/>
      <c r="AFW2212" s="0"/>
      <c r="AFX2212" s="0"/>
      <c r="AFY2212" s="0"/>
      <c r="AFZ2212" s="0"/>
      <c r="AGA2212" s="0"/>
      <c r="AGB2212" s="0"/>
      <c r="AGC2212" s="0"/>
      <c r="AGD2212" s="0"/>
      <c r="AGE2212" s="0"/>
      <c r="AGF2212" s="0"/>
      <c r="AGG2212" s="0"/>
      <c r="AGH2212" s="0"/>
      <c r="AGI2212" s="0"/>
      <c r="AGJ2212" s="0"/>
      <c r="AGK2212" s="0"/>
      <c r="AGL2212" s="0"/>
      <c r="AGM2212" s="0"/>
      <c r="AGN2212" s="0"/>
      <c r="AGO2212" s="0"/>
      <c r="AGP2212" s="0"/>
      <c r="AGQ2212" s="0"/>
      <c r="AGR2212" s="0"/>
      <c r="AGS2212" s="0"/>
      <c r="AGT2212" s="0"/>
      <c r="AGU2212" s="0"/>
      <c r="AGV2212" s="0"/>
      <c r="AGW2212" s="0"/>
      <c r="AGX2212" s="0"/>
      <c r="AGY2212" s="0"/>
      <c r="AGZ2212" s="0"/>
      <c r="AHA2212" s="0"/>
      <c r="AHB2212" s="0"/>
      <c r="AHC2212" s="0"/>
      <c r="AHD2212" s="0"/>
      <c r="AHE2212" s="0"/>
      <c r="AHF2212" s="0"/>
      <c r="AHG2212" s="0"/>
      <c r="AHH2212" s="0"/>
      <c r="AHI2212" s="0"/>
      <c r="AHJ2212" s="0"/>
      <c r="AHK2212" s="0"/>
      <c r="AHL2212" s="0"/>
      <c r="AHM2212" s="0"/>
      <c r="AHN2212" s="0"/>
      <c r="AHO2212" s="0"/>
      <c r="AHP2212" s="0"/>
      <c r="AHQ2212" s="0"/>
      <c r="AHR2212" s="0"/>
      <c r="AHS2212" s="0"/>
      <c r="AHT2212" s="0"/>
      <c r="AHU2212" s="0"/>
      <c r="AHV2212" s="0"/>
      <c r="AHW2212" s="0"/>
      <c r="AHX2212" s="0"/>
      <c r="AHY2212" s="0"/>
      <c r="AHZ2212" s="0"/>
      <c r="AIA2212" s="0"/>
      <c r="AIB2212" s="0"/>
      <c r="AIC2212" s="0"/>
      <c r="AID2212" s="0"/>
      <c r="AIE2212" s="0"/>
      <c r="AIF2212" s="0"/>
      <c r="AIG2212" s="0"/>
      <c r="AIH2212" s="0"/>
      <c r="AII2212" s="0"/>
      <c r="AIJ2212" s="0"/>
      <c r="AIK2212" s="0"/>
      <c r="AIL2212" s="0"/>
      <c r="AIM2212" s="0"/>
      <c r="AIN2212" s="0"/>
      <c r="AIO2212" s="0"/>
      <c r="AIP2212" s="0"/>
      <c r="AIQ2212" s="0"/>
      <c r="AIR2212" s="0"/>
      <c r="AIS2212" s="0"/>
      <c r="AIT2212" s="0"/>
      <c r="AIU2212" s="0"/>
      <c r="AIV2212" s="0"/>
      <c r="AIW2212" s="0"/>
      <c r="AIX2212" s="0"/>
      <c r="AIY2212" s="0"/>
      <c r="AIZ2212" s="0"/>
      <c r="AJA2212" s="0"/>
      <c r="AJB2212" s="0"/>
      <c r="AJC2212" s="0"/>
      <c r="AJD2212" s="0"/>
      <c r="AJE2212" s="0"/>
      <c r="AJF2212" s="0"/>
      <c r="AJG2212" s="0"/>
      <c r="AJH2212" s="0"/>
      <c r="AJI2212" s="0"/>
      <c r="AJJ2212" s="0"/>
      <c r="AJK2212" s="0"/>
      <c r="AJL2212" s="0"/>
      <c r="AJM2212" s="0"/>
      <c r="AJN2212" s="0"/>
      <c r="AJO2212" s="0"/>
      <c r="AJP2212" s="0"/>
      <c r="AJQ2212" s="0"/>
      <c r="AJR2212" s="0"/>
      <c r="AJS2212" s="0"/>
      <c r="AJT2212" s="0"/>
      <c r="AJU2212" s="0"/>
      <c r="AJV2212" s="0"/>
      <c r="AJW2212" s="0"/>
      <c r="AJX2212" s="0"/>
      <c r="AJY2212" s="0"/>
      <c r="AJZ2212" s="0"/>
      <c r="AKA2212" s="0"/>
      <c r="AKB2212" s="0"/>
      <c r="AKC2212" s="0"/>
      <c r="AKD2212" s="0"/>
      <c r="AKE2212" s="0"/>
      <c r="AKF2212" s="0"/>
      <c r="AKG2212" s="0"/>
      <c r="AKH2212" s="0"/>
      <c r="AKI2212" s="0"/>
      <c r="AKJ2212" s="0"/>
      <c r="AKK2212" s="0"/>
      <c r="AKL2212" s="0"/>
      <c r="AKM2212" s="0"/>
      <c r="AKN2212" s="0"/>
      <c r="AKO2212" s="0"/>
      <c r="AKP2212" s="0"/>
      <c r="AKQ2212" s="0"/>
      <c r="AKR2212" s="0"/>
      <c r="AKS2212" s="0"/>
      <c r="AKT2212" s="0"/>
      <c r="AKU2212" s="0"/>
      <c r="AKV2212" s="0"/>
      <c r="AKW2212" s="0"/>
      <c r="AKX2212" s="0"/>
      <c r="AKY2212" s="0"/>
      <c r="AKZ2212" s="0"/>
      <c r="ALA2212" s="0"/>
      <c r="ALB2212" s="0"/>
      <c r="ALC2212" s="0"/>
      <c r="ALD2212" s="0"/>
      <c r="ALE2212" s="0"/>
      <c r="ALF2212" s="0"/>
      <c r="ALG2212" s="0"/>
      <c r="ALH2212" s="0"/>
      <c r="ALI2212" s="0"/>
      <c r="ALJ2212" s="0"/>
      <c r="ALK2212" s="0"/>
      <c r="ALL2212" s="0"/>
      <c r="ALM2212" s="0"/>
      <c r="ALN2212" s="0"/>
      <c r="ALO2212" s="0"/>
      <c r="ALP2212" s="0"/>
      <c r="ALQ2212" s="0"/>
      <c r="ALR2212" s="0"/>
      <c r="ALS2212" s="0"/>
      <c r="ALT2212" s="0"/>
      <c r="ALU2212" s="0"/>
      <c r="ALV2212" s="0"/>
      <c r="ALW2212" s="0"/>
      <c r="ALX2212" s="0"/>
      <c r="ALY2212" s="0"/>
      <c r="ALZ2212" s="0"/>
      <c r="AMA2212" s="0"/>
      <c r="AMB2212" s="0"/>
      <c r="AMC2212" s="0"/>
      <c r="AMD2212" s="0"/>
      <c r="AME2212" s="0"/>
      <c r="AMF2212" s="0"/>
      <c r="AMG2212" s="0"/>
      <c r="AMH2212" s="0"/>
      <c r="AMI2212" s="0"/>
      <c r="AMJ2212" s="0"/>
    </row>
    <row r="2213" customFormat="false" ht="13.8" hidden="false" customHeight="false" outlineLevel="0" collapsed="false">
      <c r="A2213" s="38" t="s">
        <v>52</v>
      </c>
      <c r="B2213" s="39" t="s">
        <v>5111</v>
      </c>
      <c r="C2213" s="40" t="s">
        <v>4322</v>
      </c>
      <c r="D2213" s="40"/>
      <c r="E2213" s="40" t="s">
        <v>5042</v>
      </c>
      <c r="F2213" s="38" t="n">
        <v>2015</v>
      </c>
      <c r="G2213" s="31" t="s">
        <v>5112</v>
      </c>
      <c r="H2213" s="13"/>
      <c r="I2213" s="13"/>
      <c r="J2213" s="13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  <c r="AP2213" s="13"/>
      <c r="AQ2213" s="13"/>
      <c r="AR2213" s="13"/>
      <c r="AS2213" s="13"/>
      <c r="AT2213" s="13"/>
      <c r="AU2213" s="13"/>
      <c r="AV2213" s="0"/>
      <c r="AW2213" s="0"/>
      <c r="AX2213" s="0"/>
      <c r="AY2213" s="0"/>
      <c r="AZ2213" s="0"/>
      <c r="BA2213" s="0"/>
      <c r="BB2213" s="0"/>
      <c r="BC2213" s="0"/>
      <c r="BD2213" s="0"/>
      <c r="BE2213" s="0"/>
      <c r="BF2213" s="0"/>
      <c r="BG2213" s="0"/>
      <c r="BH2213" s="0"/>
      <c r="BI2213" s="0"/>
      <c r="BJ2213" s="0"/>
      <c r="BK2213" s="0"/>
      <c r="BL2213" s="0"/>
      <c r="BM2213" s="0"/>
      <c r="BN2213" s="0"/>
      <c r="BO2213" s="0"/>
      <c r="BP2213" s="0"/>
      <c r="BQ2213" s="0"/>
      <c r="BR2213" s="0"/>
      <c r="BS2213" s="0"/>
      <c r="BT2213" s="0"/>
      <c r="BU2213" s="0"/>
      <c r="BV2213" s="0"/>
      <c r="BW2213" s="0"/>
      <c r="BX2213" s="0"/>
      <c r="BY2213" s="0"/>
      <c r="BZ2213" s="0"/>
      <c r="CA2213" s="0"/>
      <c r="CB2213" s="0"/>
      <c r="CC2213" s="0"/>
      <c r="CD2213" s="0"/>
      <c r="CE2213" s="0"/>
      <c r="CF2213" s="0"/>
      <c r="CG2213" s="0"/>
      <c r="CH2213" s="0"/>
      <c r="CI2213" s="0"/>
      <c r="CJ2213" s="0"/>
      <c r="CK2213" s="0"/>
      <c r="CL2213" s="0"/>
      <c r="CM2213" s="0"/>
      <c r="CN2213" s="0"/>
      <c r="CO2213" s="0"/>
      <c r="CP2213" s="0"/>
      <c r="CQ2213" s="0"/>
      <c r="CR2213" s="0"/>
      <c r="CS2213" s="0"/>
      <c r="CT2213" s="0"/>
      <c r="CU2213" s="0"/>
      <c r="CV2213" s="0"/>
      <c r="CW2213" s="0"/>
      <c r="CX2213" s="0"/>
      <c r="CY2213" s="0"/>
      <c r="CZ2213" s="0"/>
      <c r="DA2213" s="0"/>
      <c r="DB2213" s="0"/>
      <c r="DC2213" s="0"/>
      <c r="DD2213" s="0"/>
      <c r="DE2213" s="0"/>
      <c r="DF2213" s="0"/>
      <c r="DG2213" s="0"/>
      <c r="DH2213" s="0"/>
      <c r="DI2213" s="0"/>
      <c r="DJ2213" s="0"/>
      <c r="DK2213" s="0"/>
      <c r="DL2213" s="0"/>
      <c r="DM2213" s="0"/>
      <c r="DN2213" s="0"/>
      <c r="DO2213" s="0"/>
      <c r="DP2213" s="0"/>
      <c r="DQ2213" s="0"/>
      <c r="DR2213" s="0"/>
      <c r="DS2213" s="0"/>
      <c r="DT2213" s="0"/>
      <c r="DU2213" s="0"/>
      <c r="DV2213" s="0"/>
      <c r="DW2213" s="0"/>
      <c r="DX2213" s="0"/>
      <c r="DY2213" s="0"/>
      <c r="DZ2213" s="0"/>
      <c r="EA2213" s="0"/>
      <c r="EB2213" s="0"/>
      <c r="EC2213" s="0"/>
      <c r="ED2213" s="0"/>
      <c r="EE2213" s="0"/>
      <c r="EF2213" s="0"/>
      <c r="EG2213" s="0"/>
      <c r="EH2213" s="0"/>
      <c r="EI2213" s="0"/>
      <c r="EJ2213" s="0"/>
      <c r="EK2213" s="0"/>
      <c r="EL2213" s="0"/>
      <c r="EM2213" s="0"/>
      <c r="EN2213" s="0"/>
      <c r="EO2213" s="0"/>
      <c r="EP2213" s="0"/>
      <c r="EQ2213" s="0"/>
      <c r="ER2213" s="0"/>
      <c r="ES2213" s="0"/>
      <c r="ET2213" s="0"/>
      <c r="EU2213" s="0"/>
      <c r="EV2213" s="0"/>
      <c r="EW2213" s="0"/>
      <c r="EX2213" s="0"/>
      <c r="EY2213" s="0"/>
      <c r="EZ2213" s="0"/>
      <c r="FA2213" s="0"/>
      <c r="FB2213" s="0"/>
      <c r="FC2213" s="0"/>
      <c r="FD2213" s="0"/>
      <c r="FE2213" s="0"/>
      <c r="FF2213" s="0"/>
      <c r="FG2213" s="0"/>
      <c r="FH2213" s="0"/>
      <c r="FI2213" s="0"/>
      <c r="FJ2213" s="0"/>
      <c r="FK2213" s="0"/>
      <c r="FL2213" s="0"/>
      <c r="FM2213" s="0"/>
      <c r="FN2213" s="0"/>
      <c r="FO2213" s="0"/>
      <c r="FP2213" s="0"/>
      <c r="FQ2213" s="0"/>
      <c r="FR2213" s="0"/>
      <c r="FS2213" s="0"/>
      <c r="FT2213" s="0"/>
      <c r="FU2213" s="0"/>
      <c r="FV2213" s="0"/>
      <c r="FW2213" s="0"/>
      <c r="FX2213" s="0"/>
      <c r="FY2213" s="0"/>
      <c r="FZ2213" s="0"/>
      <c r="GA2213" s="0"/>
      <c r="GB2213" s="0"/>
      <c r="GC2213" s="0"/>
      <c r="GD2213" s="0"/>
      <c r="GE2213" s="0"/>
      <c r="GF2213" s="0"/>
      <c r="GG2213" s="0"/>
      <c r="GH2213" s="0"/>
      <c r="GI2213" s="0"/>
      <c r="GJ2213" s="0"/>
      <c r="GK2213" s="0"/>
      <c r="GL2213" s="0"/>
      <c r="GM2213" s="0"/>
      <c r="GN2213" s="0"/>
      <c r="GO2213" s="0"/>
      <c r="GP2213" s="0"/>
      <c r="GQ2213" s="0"/>
      <c r="GR2213" s="0"/>
      <c r="GS2213" s="0"/>
      <c r="GT2213" s="0"/>
      <c r="GU2213" s="0"/>
      <c r="GV2213" s="0"/>
      <c r="GW2213" s="0"/>
      <c r="GX2213" s="0"/>
      <c r="GY2213" s="0"/>
      <c r="GZ2213" s="0"/>
      <c r="HA2213" s="0"/>
      <c r="HB2213" s="0"/>
      <c r="HC2213" s="0"/>
      <c r="HD2213" s="0"/>
      <c r="HE2213" s="0"/>
      <c r="HF2213" s="0"/>
      <c r="HG2213" s="0"/>
      <c r="HH2213" s="0"/>
      <c r="HI2213" s="0"/>
      <c r="HJ2213" s="0"/>
      <c r="HK2213" s="0"/>
      <c r="HL2213" s="0"/>
      <c r="HM2213" s="0"/>
      <c r="HN2213" s="0"/>
      <c r="HO2213" s="0"/>
      <c r="HP2213" s="0"/>
      <c r="HQ2213" s="0"/>
      <c r="HR2213" s="0"/>
      <c r="HS2213" s="0"/>
      <c r="HT2213" s="0"/>
      <c r="HU2213" s="0"/>
      <c r="HV2213" s="0"/>
      <c r="HW2213" s="0"/>
      <c r="HX2213" s="0"/>
      <c r="HY2213" s="0"/>
      <c r="HZ2213" s="0"/>
      <c r="IA2213" s="0"/>
      <c r="IB2213" s="0"/>
      <c r="IC2213" s="0"/>
      <c r="ID2213" s="0"/>
      <c r="IE2213" s="0"/>
      <c r="IF2213" s="0"/>
      <c r="IG2213" s="0"/>
      <c r="IH2213" s="0"/>
      <c r="II2213" s="0"/>
      <c r="IJ2213" s="0"/>
      <c r="IK2213" s="0"/>
      <c r="IL2213" s="0"/>
      <c r="IM2213" s="0"/>
      <c r="IN2213" s="0"/>
      <c r="IO2213" s="0"/>
      <c r="IP2213" s="0"/>
      <c r="IQ2213" s="0"/>
      <c r="IR2213" s="0"/>
      <c r="IS2213" s="0"/>
      <c r="IT2213" s="0"/>
      <c r="IU2213" s="0"/>
      <c r="IV2213" s="0"/>
      <c r="IW2213" s="0"/>
      <c r="IX2213" s="0"/>
      <c r="IY2213" s="0"/>
      <c r="IZ2213" s="0"/>
      <c r="JA2213" s="0"/>
      <c r="JB2213" s="0"/>
      <c r="JC2213" s="0"/>
      <c r="JD2213" s="0"/>
      <c r="JE2213" s="0"/>
      <c r="JF2213" s="0"/>
      <c r="JG2213" s="0"/>
      <c r="JH2213" s="0"/>
      <c r="JI2213" s="0"/>
      <c r="JJ2213" s="0"/>
      <c r="JK2213" s="0"/>
      <c r="JL2213" s="0"/>
      <c r="JM2213" s="0"/>
      <c r="JN2213" s="0"/>
      <c r="JO2213" s="0"/>
      <c r="JP2213" s="0"/>
      <c r="JQ2213" s="0"/>
      <c r="JR2213" s="0"/>
      <c r="JS2213" s="0"/>
      <c r="JT2213" s="0"/>
      <c r="JU2213" s="0"/>
      <c r="JV2213" s="0"/>
      <c r="JW2213" s="0"/>
      <c r="JX2213" s="0"/>
      <c r="JY2213" s="0"/>
      <c r="JZ2213" s="0"/>
      <c r="KA2213" s="0"/>
      <c r="KB2213" s="0"/>
      <c r="KC2213" s="0"/>
      <c r="KD2213" s="0"/>
      <c r="KE2213" s="0"/>
      <c r="KF2213" s="0"/>
      <c r="KG2213" s="0"/>
      <c r="KH2213" s="0"/>
      <c r="KI2213" s="0"/>
      <c r="KJ2213" s="0"/>
      <c r="KK2213" s="0"/>
      <c r="KL2213" s="0"/>
      <c r="KM2213" s="0"/>
      <c r="KN2213" s="0"/>
      <c r="KO2213" s="0"/>
      <c r="KP2213" s="0"/>
      <c r="KQ2213" s="0"/>
      <c r="KR2213" s="0"/>
      <c r="KS2213" s="0"/>
      <c r="KT2213" s="0"/>
      <c r="KU2213" s="0"/>
      <c r="KV2213" s="0"/>
      <c r="KW2213" s="0"/>
      <c r="KX2213" s="0"/>
      <c r="KY2213" s="0"/>
      <c r="KZ2213" s="0"/>
      <c r="LA2213" s="0"/>
      <c r="LB2213" s="0"/>
      <c r="LC2213" s="0"/>
      <c r="LD2213" s="0"/>
      <c r="LE2213" s="0"/>
      <c r="LF2213" s="0"/>
      <c r="LG2213" s="0"/>
      <c r="LH2213" s="0"/>
      <c r="LI2213" s="0"/>
      <c r="LJ2213" s="0"/>
      <c r="LK2213" s="0"/>
      <c r="LL2213" s="0"/>
      <c r="LM2213" s="0"/>
      <c r="LN2213" s="0"/>
      <c r="LO2213" s="0"/>
      <c r="LP2213" s="0"/>
      <c r="LQ2213" s="0"/>
      <c r="LR2213" s="0"/>
      <c r="LS2213" s="0"/>
      <c r="LT2213" s="0"/>
      <c r="LU2213" s="0"/>
      <c r="LV2213" s="0"/>
      <c r="LW2213" s="0"/>
      <c r="LX2213" s="0"/>
      <c r="LY2213" s="0"/>
      <c r="LZ2213" s="0"/>
      <c r="MA2213" s="0"/>
      <c r="MB2213" s="0"/>
      <c r="MC2213" s="0"/>
      <c r="MD2213" s="0"/>
      <c r="ME2213" s="0"/>
      <c r="MF2213" s="0"/>
      <c r="MG2213" s="0"/>
      <c r="MH2213" s="0"/>
      <c r="MI2213" s="0"/>
      <c r="MJ2213" s="0"/>
      <c r="MK2213" s="0"/>
      <c r="ML2213" s="0"/>
      <c r="MM2213" s="0"/>
      <c r="MN2213" s="0"/>
      <c r="MO2213" s="0"/>
      <c r="MP2213" s="0"/>
      <c r="MQ2213" s="0"/>
      <c r="MR2213" s="0"/>
      <c r="MS2213" s="0"/>
      <c r="MT2213" s="0"/>
      <c r="MU2213" s="0"/>
      <c r="MV2213" s="0"/>
      <c r="MW2213" s="0"/>
      <c r="MX2213" s="0"/>
      <c r="MY2213" s="0"/>
      <c r="MZ2213" s="0"/>
      <c r="NA2213" s="0"/>
      <c r="NB2213" s="0"/>
      <c r="NC2213" s="0"/>
      <c r="ND2213" s="0"/>
      <c r="NE2213" s="0"/>
      <c r="NF2213" s="0"/>
      <c r="NG2213" s="0"/>
      <c r="NH2213" s="0"/>
      <c r="NI2213" s="0"/>
      <c r="NJ2213" s="0"/>
      <c r="NK2213" s="0"/>
      <c r="NL2213" s="0"/>
      <c r="NM2213" s="0"/>
      <c r="NN2213" s="0"/>
      <c r="NO2213" s="0"/>
      <c r="NP2213" s="0"/>
      <c r="NQ2213" s="0"/>
      <c r="NR2213" s="0"/>
      <c r="NS2213" s="0"/>
      <c r="NT2213" s="0"/>
      <c r="NU2213" s="0"/>
      <c r="NV2213" s="0"/>
      <c r="NW2213" s="0"/>
      <c r="NX2213" s="0"/>
      <c r="NY2213" s="0"/>
      <c r="NZ2213" s="0"/>
      <c r="OA2213" s="0"/>
      <c r="OB2213" s="0"/>
      <c r="OC2213" s="0"/>
      <c r="OD2213" s="0"/>
      <c r="OE2213" s="0"/>
      <c r="OF2213" s="0"/>
      <c r="OG2213" s="0"/>
      <c r="OH2213" s="0"/>
      <c r="OI2213" s="0"/>
      <c r="OJ2213" s="0"/>
      <c r="OK2213" s="0"/>
      <c r="OL2213" s="0"/>
      <c r="OM2213" s="0"/>
      <c r="ON2213" s="0"/>
      <c r="OO2213" s="0"/>
      <c r="OP2213" s="0"/>
      <c r="OQ2213" s="0"/>
      <c r="OR2213" s="0"/>
      <c r="OS2213" s="0"/>
      <c r="OT2213" s="0"/>
      <c r="OU2213" s="0"/>
      <c r="OV2213" s="0"/>
      <c r="OW2213" s="0"/>
      <c r="OX2213" s="0"/>
      <c r="OY2213" s="0"/>
      <c r="OZ2213" s="0"/>
      <c r="PA2213" s="0"/>
      <c r="PB2213" s="0"/>
      <c r="PC2213" s="0"/>
      <c r="PD2213" s="0"/>
      <c r="PE2213" s="0"/>
      <c r="PF2213" s="0"/>
      <c r="PG2213" s="0"/>
      <c r="PH2213" s="0"/>
      <c r="PI2213" s="0"/>
      <c r="PJ2213" s="0"/>
      <c r="PK2213" s="0"/>
      <c r="PL2213" s="0"/>
      <c r="PM2213" s="0"/>
      <c r="PN2213" s="0"/>
      <c r="PO2213" s="0"/>
      <c r="PP2213" s="0"/>
      <c r="PQ2213" s="0"/>
      <c r="PR2213" s="0"/>
      <c r="PS2213" s="0"/>
      <c r="PT2213" s="0"/>
      <c r="PU2213" s="0"/>
      <c r="PV2213" s="0"/>
      <c r="PW2213" s="0"/>
      <c r="PX2213" s="0"/>
      <c r="PY2213" s="0"/>
      <c r="PZ2213" s="0"/>
      <c r="QA2213" s="0"/>
      <c r="QB2213" s="0"/>
      <c r="QC2213" s="0"/>
      <c r="QD2213" s="0"/>
      <c r="QE2213" s="0"/>
      <c r="QF2213" s="0"/>
      <c r="QG2213" s="0"/>
      <c r="QH2213" s="0"/>
      <c r="QI2213" s="0"/>
      <c r="QJ2213" s="0"/>
      <c r="QK2213" s="0"/>
      <c r="QL2213" s="0"/>
      <c r="QM2213" s="0"/>
      <c r="QN2213" s="0"/>
      <c r="QO2213" s="0"/>
      <c r="QP2213" s="0"/>
      <c r="QQ2213" s="0"/>
      <c r="QR2213" s="0"/>
      <c r="QS2213" s="0"/>
      <c r="QT2213" s="0"/>
      <c r="QU2213" s="0"/>
      <c r="QV2213" s="0"/>
      <c r="QW2213" s="0"/>
      <c r="QX2213" s="0"/>
      <c r="QY2213" s="0"/>
      <c r="QZ2213" s="0"/>
      <c r="RA2213" s="0"/>
      <c r="RB2213" s="0"/>
      <c r="RC2213" s="0"/>
      <c r="RD2213" s="0"/>
      <c r="RE2213" s="0"/>
      <c r="RF2213" s="0"/>
      <c r="RG2213" s="0"/>
      <c r="RH2213" s="0"/>
      <c r="RI2213" s="0"/>
      <c r="RJ2213" s="0"/>
      <c r="RK2213" s="0"/>
      <c r="RL2213" s="0"/>
      <c r="RM2213" s="0"/>
      <c r="RN2213" s="0"/>
      <c r="RO2213" s="0"/>
      <c r="RP2213" s="0"/>
      <c r="RQ2213" s="0"/>
      <c r="RR2213" s="0"/>
      <c r="RS2213" s="0"/>
      <c r="RT2213" s="0"/>
      <c r="RU2213" s="0"/>
      <c r="RV2213" s="0"/>
      <c r="RW2213" s="0"/>
      <c r="RX2213" s="0"/>
      <c r="RY2213" s="0"/>
      <c r="RZ2213" s="0"/>
      <c r="SA2213" s="0"/>
      <c r="SB2213" s="0"/>
      <c r="SC2213" s="0"/>
      <c r="SD2213" s="0"/>
      <c r="SE2213" s="0"/>
      <c r="SF2213" s="0"/>
      <c r="SG2213" s="0"/>
      <c r="SH2213" s="0"/>
      <c r="SI2213" s="0"/>
      <c r="SJ2213" s="0"/>
      <c r="SK2213" s="0"/>
      <c r="SL2213" s="0"/>
      <c r="SM2213" s="0"/>
      <c r="SN2213" s="0"/>
      <c r="SO2213" s="0"/>
      <c r="SP2213" s="0"/>
      <c r="SQ2213" s="0"/>
      <c r="SR2213" s="0"/>
      <c r="SS2213" s="0"/>
      <c r="ST2213" s="0"/>
      <c r="SU2213" s="0"/>
      <c r="SV2213" s="0"/>
      <c r="SW2213" s="0"/>
      <c r="SX2213" s="0"/>
      <c r="SY2213" s="0"/>
      <c r="SZ2213" s="0"/>
      <c r="TA2213" s="0"/>
      <c r="TB2213" s="0"/>
      <c r="TC2213" s="0"/>
      <c r="TD2213" s="0"/>
      <c r="TE2213" s="0"/>
      <c r="TF2213" s="0"/>
      <c r="TG2213" s="0"/>
      <c r="TH2213" s="0"/>
      <c r="TI2213" s="0"/>
      <c r="TJ2213" s="0"/>
      <c r="TK2213" s="0"/>
      <c r="TL2213" s="0"/>
      <c r="TM2213" s="0"/>
      <c r="TN2213" s="0"/>
      <c r="TO2213" s="0"/>
      <c r="TP2213" s="0"/>
      <c r="TQ2213" s="0"/>
      <c r="TR2213" s="0"/>
      <c r="TS2213" s="0"/>
      <c r="TT2213" s="0"/>
      <c r="TU2213" s="0"/>
      <c r="TV2213" s="0"/>
      <c r="TW2213" s="0"/>
      <c r="TX2213" s="0"/>
      <c r="TY2213" s="0"/>
      <c r="TZ2213" s="0"/>
      <c r="UA2213" s="0"/>
      <c r="UB2213" s="0"/>
      <c r="UC2213" s="0"/>
      <c r="UD2213" s="0"/>
      <c r="UE2213" s="0"/>
      <c r="UF2213" s="0"/>
      <c r="UG2213" s="0"/>
      <c r="UH2213" s="0"/>
      <c r="UI2213" s="0"/>
      <c r="UJ2213" s="0"/>
      <c r="UK2213" s="0"/>
      <c r="UL2213" s="0"/>
      <c r="UM2213" s="0"/>
      <c r="UN2213" s="0"/>
      <c r="UO2213" s="0"/>
      <c r="UP2213" s="0"/>
      <c r="UQ2213" s="0"/>
      <c r="UR2213" s="0"/>
      <c r="US2213" s="0"/>
      <c r="UT2213" s="0"/>
      <c r="UU2213" s="0"/>
      <c r="UV2213" s="0"/>
      <c r="UW2213" s="0"/>
      <c r="UX2213" s="0"/>
      <c r="UY2213" s="0"/>
      <c r="UZ2213" s="0"/>
      <c r="VA2213" s="0"/>
      <c r="VB2213" s="0"/>
      <c r="VC2213" s="0"/>
      <c r="VD2213" s="0"/>
      <c r="VE2213" s="0"/>
      <c r="VF2213" s="0"/>
      <c r="VG2213" s="0"/>
      <c r="VH2213" s="0"/>
      <c r="VI2213" s="0"/>
      <c r="VJ2213" s="0"/>
      <c r="VK2213" s="0"/>
      <c r="VL2213" s="0"/>
      <c r="VM2213" s="0"/>
      <c r="VN2213" s="0"/>
      <c r="VO2213" s="0"/>
      <c r="VP2213" s="0"/>
      <c r="VQ2213" s="0"/>
      <c r="VR2213" s="0"/>
      <c r="VS2213" s="0"/>
      <c r="VT2213" s="0"/>
      <c r="VU2213" s="0"/>
      <c r="VV2213" s="0"/>
      <c r="VW2213" s="0"/>
      <c r="VX2213" s="0"/>
      <c r="VY2213" s="0"/>
      <c r="VZ2213" s="0"/>
      <c r="WA2213" s="0"/>
      <c r="WB2213" s="0"/>
      <c r="WC2213" s="0"/>
      <c r="WD2213" s="0"/>
      <c r="WE2213" s="0"/>
      <c r="WF2213" s="0"/>
      <c r="WG2213" s="0"/>
      <c r="WH2213" s="0"/>
      <c r="WI2213" s="0"/>
      <c r="WJ2213" s="0"/>
      <c r="WK2213" s="0"/>
      <c r="WL2213" s="0"/>
      <c r="WM2213" s="0"/>
      <c r="WN2213" s="0"/>
      <c r="WO2213" s="0"/>
      <c r="WP2213" s="0"/>
      <c r="WQ2213" s="0"/>
      <c r="WR2213" s="0"/>
      <c r="WS2213" s="0"/>
      <c r="WT2213" s="0"/>
      <c r="WU2213" s="0"/>
      <c r="WV2213" s="0"/>
      <c r="WW2213" s="0"/>
      <c r="WX2213" s="0"/>
      <c r="WY2213" s="0"/>
      <c r="WZ2213" s="0"/>
      <c r="XA2213" s="0"/>
      <c r="XB2213" s="0"/>
      <c r="XC2213" s="0"/>
      <c r="XD2213" s="0"/>
      <c r="XE2213" s="0"/>
      <c r="XF2213" s="0"/>
      <c r="XG2213" s="0"/>
      <c r="XH2213" s="0"/>
      <c r="XI2213" s="0"/>
      <c r="XJ2213" s="0"/>
      <c r="XK2213" s="0"/>
      <c r="XL2213" s="0"/>
      <c r="XM2213" s="0"/>
      <c r="XN2213" s="0"/>
      <c r="XO2213" s="0"/>
      <c r="XP2213" s="0"/>
      <c r="XQ2213" s="0"/>
      <c r="XR2213" s="0"/>
      <c r="XS2213" s="0"/>
      <c r="XT2213" s="0"/>
      <c r="XU2213" s="0"/>
      <c r="XV2213" s="0"/>
      <c r="XW2213" s="0"/>
      <c r="XX2213" s="0"/>
      <c r="XY2213" s="0"/>
      <c r="XZ2213" s="0"/>
      <c r="YA2213" s="0"/>
      <c r="YB2213" s="0"/>
      <c r="YC2213" s="0"/>
      <c r="YD2213" s="0"/>
      <c r="YE2213" s="0"/>
      <c r="YF2213" s="0"/>
      <c r="YG2213" s="0"/>
      <c r="YH2213" s="0"/>
      <c r="YI2213" s="0"/>
      <c r="YJ2213" s="0"/>
      <c r="YK2213" s="0"/>
      <c r="YL2213" s="0"/>
      <c r="YM2213" s="0"/>
      <c r="YN2213" s="0"/>
      <c r="YO2213" s="0"/>
      <c r="YP2213" s="0"/>
      <c r="YQ2213" s="0"/>
      <c r="YR2213" s="0"/>
      <c r="YS2213" s="0"/>
      <c r="YT2213" s="0"/>
      <c r="YU2213" s="0"/>
      <c r="YV2213" s="0"/>
      <c r="YW2213" s="0"/>
      <c r="YX2213" s="0"/>
      <c r="YY2213" s="0"/>
      <c r="YZ2213" s="0"/>
      <c r="ZA2213" s="0"/>
      <c r="ZB2213" s="0"/>
      <c r="ZC2213" s="0"/>
      <c r="ZD2213" s="0"/>
      <c r="ZE2213" s="0"/>
      <c r="ZF2213" s="0"/>
      <c r="ZG2213" s="0"/>
      <c r="ZH2213" s="0"/>
      <c r="ZI2213" s="0"/>
      <c r="ZJ2213" s="0"/>
      <c r="ZK2213" s="0"/>
      <c r="ZL2213" s="0"/>
      <c r="ZM2213" s="0"/>
      <c r="ZN2213" s="0"/>
      <c r="ZO2213" s="0"/>
      <c r="ZP2213" s="0"/>
      <c r="ZQ2213" s="0"/>
      <c r="ZR2213" s="0"/>
      <c r="ZS2213" s="0"/>
      <c r="ZT2213" s="0"/>
      <c r="ZU2213" s="0"/>
      <c r="ZV2213" s="0"/>
      <c r="ZW2213" s="0"/>
      <c r="ZX2213" s="0"/>
      <c r="ZY2213" s="0"/>
      <c r="ZZ2213" s="0"/>
      <c r="AAA2213" s="0"/>
      <c r="AAB2213" s="0"/>
      <c r="AAC2213" s="0"/>
      <c r="AAD2213" s="0"/>
      <c r="AAE2213" s="0"/>
      <c r="AAF2213" s="0"/>
      <c r="AAG2213" s="0"/>
      <c r="AAH2213" s="0"/>
      <c r="AAI2213" s="0"/>
      <c r="AAJ2213" s="0"/>
      <c r="AAK2213" s="0"/>
      <c r="AAL2213" s="0"/>
      <c r="AAM2213" s="0"/>
      <c r="AAN2213" s="0"/>
      <c r="AAO2213" s="0"/>
      <c r="AAP2213" s="0"/>
      <c r="AAQ2213" s="0"/>
      <c r="AAR2213" s="0"/>
      <c r="AAS2213" s="0"/>
      <c r="AAT2213" s="0"/>
      <c r="AAU2213" s="0"/>
      <c r="AAV2213" s="0"/>
      <c r="AAW2213" s="0"/>
      <c r="AAX2213" s="0"/>
      <c r="AAY2213" s="0"/>
      <c r="AAZ2213" s="0"/>
      <c r="ABA2213" s="0"/>
      <c r="ABB2213" s="0"/>
      <c r="ABC2213" s="0"/>
      <c r="ABD2213" s="0"/>
      <c r="ABE2213" s="0"/>
      <c r="ABF2213" s="0"/>
      <c r="ABG2213" s="0"/>
      <c r="ABH2213" s="0"/>
      <c r="ABI2213" s="0"/>
      <c r="ABJ2213" s="0"/>
      <c r="ABK2213" s="0"/>
      <c r="ABL2213" s="0"/>
      <c r="ABM2213" s="0"/>
      <c r="ABN2213" s="0"/>
      <c r="ABO2213" s="0"/>
      <c r="ABP2213" s="0"/>
      <c r="ABQ2213" s="0"/>
      <c r="ABR2213" s="0"/>
      <c r="ABS2213" s="0"/>
      <c r="ABT2213" s="0"/>
      <c r="ABU2213" s="0"/>
      <c r="ABV2213" s="0"/>
      <c r="ABW2213" s="0"/>
      <c r="ABX2213" s="0"/>
      <c r="ABY2213" s="0"/>
      <c r="ABZ2213" s="0"/>
      <c r="ACA2213" s="0"/>
      <c r="ACB2213" s="0"/>
      <c r="ACC2213" s="0"/>
      <c r="ACD2213" s="0"/>
      <c r="ACE2213" s="0"/>
      <c r="ACF2213" s="0"/>
      <c r="ACG2213" s="0"/>
      <c r="ACH2213" s="0"/>
      <c r="ACI2213" s="0"/>
      <c r="ACJ2213" s="0"/>
      <c r="ACK2213" s="0"/>
      <c r="ACL2213" s="0"/>
      <c r="ACM2213" s="0"/>
      <c r="ACN2213" s="0"/>
      <c r="ACO2213" s="0"/>
      <c r="ACP2213" s="0"/>
      <c r="ACQ2213" s="0"/>
      <c r="ACR2213" s="0"/>
      <c r="ACS2213" s="0"/>
      <c r="ACT2213" s="0"/>
      <c r="ACU2213" s="0"/>
      <c r="ACV2213" s="0"/>
      <c r="ACW2213" s="0"/>
      <c r="ACX2213" s="0"/>
      <c r="ACY2213" s="0"/>
      <c r="ACZ2213" s="0"/>
      <c r="ADA2213" s="0"/>
      <c r="ADB2213" s="0"/>
      <c r="ADC2213" s="0"/>
      <c r="ADD2213" s="0"/>
      <c r="ADE2213" s="0"/>
      <c r="ADF2213" s="0"/>
      <c r="ADG2213" s="0"/>
      <c r="ADH2213" s="0"/>
      <c r="ADI2213" s="0"/>
      <c r="ADJ2213" s="0"/>
      <c r="ADK2213" s="0"/>
      <c r="ADL2213" s="0"/>
      <c r="ADM2213" s="0"/>
      <c r="ADN2213" s="0"/>
      <c r="ADO2213" s="0"/>
      <c r="ADP2213" s="0"/>
      <c r="ADQ2213" s="0"/>
      <c r="ADR2213" s="0"/>
      <c r="ADS2213" s="0"/>
      <c r="ADT2213" s="0"/>
      <c r="ADU2213" s="0"/>
      <c r="ADV2213" s="0"/>
      <c r="ADW2213" s="0"/>
      <c r="ADX2213" s="0"/>
      <c r="ADY2213" s="0"/>
      <c r="ADZ2213" s="0"/>
      <c r="AEA2213" s="0"/>
      <c r="AEB2213" s="0"/>
      <c r="AEC2213" s="0"/>
      <c r="AED2213" s="0"/>
      <c r="AEE2213" s="0"/>
      <c r="AEF2213" s="0"/>
      <c r="AEG2213" s="0"/>
      <c r="AEH2213" s="0"/>
      <c r="AEI2213" s="0"/>
      <c r="AEJ2213" s="0"/>
      <c r="AEK2213" s="0"/>
      <c r="AEL2213" s="0"/>
      <c r="AEM2213" s="0"/>
      <c r="AEN2213" s="0"/>
      <c r="AEO2213" s="0"/>
      <c r="AEP2213" s="0"/>
      <c r="AEQ2213" s="0"/>
      <c r="AER2213" s="0"/>
      <c r="AES2213" s="0"/>
      <c r="AET2213" s="0"/>
      <c r="AEU2213" s="0"/>
      <c r="AEV2213" s="0"/>
      <c r="AEW2213" s="0"/>
      <c r="AEX2213" s="0"/>
      <c r="AEY2213" s="0"/>
      <c r="AEZ2213" s="0"/>
      <c r="AFA2213" s="0"/>
      <c r="AFB2213" s="0"/>
      <c r="AFC2213" s="0"/>
      <c r="AFD2213" s="0"/>
      <c r="AFE2213" s="0"/>
      <c r="AFF2213" s="0"/>
      <c r="AFG2213" s="0"/>
      <c r="AFH2213" s="0"/>
      <c r="AFI2213" s="0"/>
      <c r="AFJ2213" s="0"/>
      <c r="AFK2213" s="0"/>
      <c r="AFL2213" s="0"/>
      <c r="AFM2213" s="0"/>
      <c r="AFN2213" s="0"/>
      <c r="AFO2213" s="0"/>
      <c r="AFP2213" s="0"/>
      <c r="AFQ2213" s="0"/>
      <c r="AFR2213" s="0"/>
      <c r="AFS2213" s="0"/>
      <c r="AFT2213" s="0"/>
      <c r="AFU2213" s="0"/>
      <c r="AFV2213" s="0"/>
      <c r="AFW2213" s="0"/>
      <c r="AFX2213" s="0"/>
      <c r="AFY2213" s="0"/>
      <c r="AFZ2213" s="0"/>
      <c r="AGA2213" s="0"/>
      <c r="AGB2213" s="0"/>
      <c r="AGC2213" s="0"/>
      <c r="AGD2213" s="0"/>
      <c r="AGE2213" s="0"/>
      <c r="AGF2213" s="0"/>
      <c r="AGG2213" s="0"/>
      <c r="AGH2213" s="0"/>
      <c r="AGI2213" s="0"/>
      <c r="AGJ2213" s="0"/>
      <c r="AGK2213" s="0"/>
      <c r="AGL2213" s="0"/>
      <c r="AGM2213" s="0"/>
      <c r="AGN2213" s="0"/>
      <c r="AGO2213" s="0"/>
      <c r="AGP2213" s="0"/>
      <c r="AGQ2213" s="0"/>
      <c r="AGR2213" s="0"/>
      <c r="AGS2213" s="0"/>
      <c r="AGT2213" s="0"/>
      <c r="AGU2213" s="0"/>
      <c r="AGV2213" s="0"/>
      <c r="AGW2213" s="0"/>
      <c r="AGX2213" s="0"/>
      <c r="AGY2213" s="0"/>
      <c r="AGZ2213" s="0"/>
      <c r="AHA2213" s="0"/>
      <c r="AHB2213" s="0"/>
      <c r="AHC2213" s="0"/>
      <c r="AHD2213" s="0"/>
      <c r="AHE2213" s="0"/>
      <c r="AHF2213" s="0"/>
      <c r="AHG2213" s="0"/>
      <c r="AHH2213" s="0"/>
      <c r="AHI2213" s="0"/>
      <c r="AHJ2213" s="0"/>
      <c r="AHK2213" s="0"/>
      <c r="AHL2213" s="0"/>
      <c r="AHM2213" s="0"/>
      <c r="AHN2213" s="0"/>
      <c r="AHO2213" s="0"/>
      <c r="AHP2213" s="0"/>
      <c r="AHQ2213" s="0"/>
      <c r="AHR2213" s="0"/>
      <c r="AHS2213" s="0"/>
      <c r="AHT2213" s="0"/>
      <c r="AHU2213" s="0"/>
      <c r="AHV2213" s="0"/>
      <c r="AHW2213" s="0"/>
      <c r="AHX2213" s="0"/>
      <c r="AHY2213" s="0"/>
      <c r="AHZ2213" s="0"/>
      <c r="AIA2213" s="0"/>
      <c r="AIB2213" s="0"/>
      <c r="AIC2213" s="0"/>
      <c r="AID2213" s="0"/>
      <c r="AIE2213" s="0"/>
      <c r="AIF2213" s="0"/>
      <c r="AIG2213" s="0"/>
      <c r="AIH2213" s="0"/>
      <c r="AII2213" s="0"/>
      <c r="AIJ2213" s="0"/>
      <c r="AIK2213" s="0"/>
      <c r="AIL2213" s="0"/>
      <c r="AIM2213" s="0"/>
      <c r="AIN2213" s="0"/>
      <c r="AIO2213" s="0"/>
      <c r="AIP2213" s="0"/>
      <c r="AIQ2213" s="0"/>
      <c r="AIR2213" s="0"/>
      <c r="AIS2213" s="0"/>
      <c r="AIT2213" s="0"/>
      <c r="AIU2213" s="0"/>
      <c r="AIV2213" s="0"/>
      <c r="AIW2213" s="0"/>
      <c r="AIX2213" s="0"/>
      <c r="AIY2213" s="0"/>
      <c r="AIZ2213" s="0"/>
      <c r="AJA2213" s="0"/>
      <c r="AJB2213" s="0"/>
      <c r="AJC2213" s="0"/>
      <c r="AJD2213" s="0"/>
      <c r="AJE2213" s="0"/>
      <c r="AJF2213" s="0"/>
      <c r="AJG2213" s="0"/>
      <c r="AJH2213" s="0"/>
      <c r="AJI2213" s="0"/>
      <c r="AJJ2213" s="0"/>
      <c r="AJK2213" s="0"/>
      <c r="AJL2213" s="0"/>
      <c r="AJM2213" s="0"/>
      <c r="AJN2213" s="0"/>
      <c r="AJO2213" s="0"/>
      <c r="AJP2213" s="0"/>
      <c r="AJQ2213" s="0"/>
      <c r="AJR2213" s="0"/>
      <c r="AJS2213" s="0"/>
      <c r="AJT2213" s="0"/>
      <c r="AJU2213" s="0"/>
      <c r="AJV2213" s="0"/>
      <c r="AJW2213" s="0"/>
      <c r="AJX2213" s="0"/>
      <c r="AJY2213" s="0"/>
      <c r="AJZ2213" s="0"/>
      <c r="AKA2213" s="0"/>
      <c r="AKB2213" s="0"/>
      <c r="AKC2213" s="0"/>
      <c r="AKD2213" s="0"/>
      <c r="AKE2213" s="0"/>
      <c r="AKF2213" s="0"/>
      <c r="AKG2213" s="0"/>
      <c r="AKH2213" s="0"/>
      <c r="AKI2213" s="0"/>
      <c r="AKJ2213" s="0"/>
      <c r="AKK2213" s="0"/>
      <c r="AKL2213" s="0"/>
      <c r="AKM2213" s="0"/>
      <c r="AKN2213" s="0"/>
      <c r="AKO2213" s="0"/>
      <c r="AKP2213" s="0"/>
      <c r="AKQ2213" s="0"/>
      <c r="AKR2213" s="0"/>
      <c r="AKS2213" s="0"/>
      <c r="AKT2213" s="0"/>
      <c r="AKU2213" s="0"/>
      <c r="AKV2213" s="0"/>
      <c r="AKW2213" s="0"/>
      <c r="AKX2213" s="0"/>
      <c r="AKY2213" s="0"/>
      <c r="AKZ2213" s="0"/>
      <c r="ALA2213" s="0"/>
      <c r="ALB2213" s="0"/>
      <c r="ALC2213" s="0"/>
      <c r="ALD2213" s="0"/>
      <c r="ALE2213" s="0"/>
      <c r="ALF2213" s="0"/>
      <c r="ALG2213" s="0"/>
      <c r="ALH2213" s="0"/>
      <c r="ALI2213" s="0"/>
      <c r="ALJ2213" s="0"/>
      <c r="ALK2213" s="0"/>
      <c r="ALL2213" s="0"/>
      <c r="ALM2213" s="0"/>
      <c r="ALN2213" s="0"/>
      <c r="ALO2213" s="0"/>
      <c r="ALP2213" s="0"/>
      <c r="ALQ2213" s="0"/>
      <c r="ALR2213" s="0"/>
      <c r="ALS2213" s="0"/>
      <c r="ALT2213" s="0"/>
      <c r="ALU2213" s="0"/>
      <c r="ALV2213" s="0"/>
      <c r="ALW2213" s="0"/>
      <c r="ALX2213" s="0"/>
      <c r="ALY2213" s="0"/>
      <c r="ALZ2213" s="0"/>
      <c r="AMA2213" s="0"/>
      <c r="AMB2213" s="0"/>
      <c r="AMC2213" s="0"/>
      <c r="AMD2213" s="0"/>
      <c r="AME2213" s="0"/>
      <c r="AMF2213" s="0"/>
      <c r="AMG2213" s="0"/>
      <c r="AMH2213" s="0"/>
      <c r="AMI2213" s="0"/>
      <c r="AMJ2213" s="0"/>
    </row>
    <row r="2214" customFormat="false" ht="14.7" hidden="false" customHeight="false" outlineLevel="0" collapsed="false">
      <c r="A2214" s="38" t="s">
        <v>245</v>
      </c>
      <c r="B2214" s="39" t="s">
        <v>4651</v>
      </c>
      <c r="C2214" s="40" t="s">
        <v>5066</v>
      </c>
      <c r="D2214" s="40" t="s">
        <v>4652</v>
      </c>
      <c r="E2214" s="40" t="s">
        <v>3195</v>
      </c>
      <c r="F2214" s="38" t="n">
        <v>2015</v>
      </c>
      <c r="G2214" s="31" t="s">
        <v>5113</v>
      </c>
      <c r="H2214" s="13"/>
      <c r="I2214" s="13"/>
      <c r="J2214" s="13"/>
      <c r="K2214" s="13"/>
      <c r="L2214" s="13"/>
      <c r="M2214" s="13"/>
      <c r="N2214" s="13"/>
      <c r="O2214" s="13"/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  <c r="AP2214" s="13"/>
      <c r="AQ2214" s="13"/>
      <c r="AR2214" s="13"/>
      <c r="AS2214" s="13"/>
      <c r="AT2214" s="13"/>
      <c r="AU2214" s="13"/>
      <c r="AV2214" s="0"/>
      <c r="AW2214" s="0"/>
      <c r="AX2214" s="0"/>
      <c r="AY2214" s="0"/>
      <c r="AZ2214" s="0"/>
      <c r="BA2214" s="0"/>
      <c r="BB2214" s="0"/>
      <c r="BC2214" s="0"/>
      <c r="BD2214" s="0"/>
      <c r="BE2214" s="0"/>
      <c r="BF2214" s="0"/>
      <c r="BG2214" s="0"/>
      <c r="BH2214" s="0"/>
      <c r="BI2214" s="0"/>
      <c r="BJ2214" s="0"/>
      <c r="BK2214" s="0"/>
      <c r="BL2214" s="0"/>
      <c r="BM2214" s="0"/>
      <c r="BN2214" s="0"/>
      <c r="BO2214" s="0"/>
      <c r="BP2214" s="0"/>
      <c r="BQ2214" s="0"/>
      <c r="BR2214" s="0"/>
      <c r="BS2214" s="0"/>
      <c r="BT2214" s="0"/>
      <c r="BU2214" s="0"/>
      <c r="BV2214" s="0"/>
      <c r="BW2214" s="0"/>
      <c r="BX2214" s="0"/>
      <c r="BY2214" s="0"/>
      <c r="BZ2214" s="0"/>
      <c r="CA2214" s="0"/>
      <c r="CB2214" s="0"/>
      <c r="CC2214" s="0"/>
      <c r="CD2214" s="0"/>
      <c r="CE2214" s="0"/>
      <c r="CF2214" s="0"/>
      <c r="CG2214" s="0"/>
      <c r="CH2214" s="0"/>
      <c r="CI2214" s="0"/>
      <c r="CJ2214" s="0"/>
      <c r="CK2214" s="0"/>
      <c r="CL2214" s="0"/>
      <c r="CM2214" s="0"/>
      <c r="CN2214" s="0"/>
      <c r="CO2214" s="0"/>
      <c r="CP2214" s="0"/>
      <c r="CQ2214" s="0"/>
      <c r="CR2214" s="0"/>
      <c r="CS2214" s="0"/>
      <c r="CT2214" s="0"/>
      <c r="CU2214" s="0"/>
      <c r="CV2214" s="0"/>
      <c r="CW2214" s="0"/>
      <c r="CX2214" s="0"/>
      <c r="CY2214" s="0"/>
      <c r="CZ2214" s="0"/>
      <c r="DA2214" s="0"/>
      <c r="DB2214" s="0"/>
      <c r="DC2214" s="0"/>
      <c r="DD2214" s="0"/>
      <c r="DE2214" s="0"/>
      <c r="DF2214" s="0"/>
      <c r="DG2214" s="0"/>
      <c r="DH2214" s="0"/>
      <c r="DI2214" s="0"/>
      <c r="DJ2214" s="0"/>
      <c r="DK2214" s="0"/>
      <c r="DL2214" s="0"/>
      <c r="DM2214" s="0"/>
      <c r="DN2214" s="0"/>
      <c r="DO2214" s="0"/>
      <c r="DP2214" s="0"/>
      <c r="DQ2214" s="0"/>
      <c r="DR2214" s="0"/>
      <c r="DS2214" s="0"/>
      <c r="DT2214" s="0"/>
      <c r="DU2214" s="0"/>
      <c r="DV2214" s="0"/>
      <c r="DW2214" s="0"/>
      <c r="DX2214" s="0"/>
      <c r="DY2214" s="0"/>
      <c r="DZ2214" s="0"/>
      <c r="EA2214" s="0"/>
      <c r="EB2214" s="0"/>
      <c r="EC2214" s="0"/>
      <c r="ED2214" s="0"/>
      <c r="EE2214" s="0"/>
      <c r="EF2214" s="0"/>
      <c r="EG2214" s="0"/>
      <c r="EH2214" s="0"/>
      <c r="EI2214" s="0"/>
      <c r="EJ2214" s="0"/>
      <c r="EK2214" s="0"/>
      <c r="EL2214" s="0"/>
      <c r="EM2214" s="0"/>
      <c r="EN2214" s="0"/>
      <c r="EO2214" s="0"/>
      <c r="EP2214" s="0"/>
      <c r="EQ2214" s="0"/>
      <c r="ER2214" s="0"/>
      <c r="ES2214" s="0"/>
      <c r="ET2214" s="0"/>
      <c r="EU2214" s="0"/>
      <c r="EV2214" s="0"/>
      <c r="EW2214" s="0"/>
      <c r="EX2214" s="0"/>
      <c r="EY2214" s="0"/>
      <c r="EZ2214" s="0"/>
      <c r="FA2214" s="0"/>
      <c r="FB2214" s="0"/>
      <c r="FC2214" s="0"/>
      <c r="FD2214" s="0"/>
      <c r="FE2214" s="0"/>
      <c r="FF2214" s="0"/>
      <c r="FG2214" s="0"/>
      <c r="FH2214" s="0"/>
      <c r="FI2214" s="0"/>
      <c r="FJ2214" s="0"/>
      <c r="FK2214" s="0"/>
      <c r="FL2214" s="0"/>
      <c r="FM2214" s="0"/>
      <c r="FN2214" s="0"/>
      <c r="FO2214" s="0"/>
      <c r="FP2214" s="0"/>
      <c r="FQ2214" s="0"/>
      <c r="FR2214" s="0"/>
      <c r="FS2214" s="0"/>
      <c r="FT2214" s="0"/>
      <c r="FU2214" s="0"/>
      <c r="FV2214" s="0"/>
      <c r="FW2214" s="0"/>
      <c r="FX2214" s="0"/>
      <c r="FY2214" s="0"/>
      <c r="FZ2214" s="0"/>
      <c r="GA2214" s="0"/>
      <c r="GB2214" s="0"/>
      <c r="GC2214" s="0"/>
      <c r="GD2214" s="0"/>
      <c r="GE2214" s="0"/>
      <c r="GF2214" s="0"/>
      <c r="GG2214" s="0"/>
      <c r="GH2214" s="0"/>
      <c r="GI2214" s="0"/>
      <c r="GJ2214" s="0"/>
      <c r="GK2214" s="0"/>
      <c r="GL2214" s="0"/>
      <c r="GM2214" s="0"/>
      <c r="GN2214" s="0"/>
      <c r="GO2214" s="0"/>
      <c r="GP2214" s="0"/>
      <c r="GQ2214" s="0"/>
      <c r="GR2214" s="0"/>
      <c r="GS2214" s="0"/>
      <c r="GT2214" s="0"/>
      <c r="GU2214" s="0"/>
      <c r="GV2214" s="0"/>
      <c r="GW2214" s="0"/>
      <c r="GX2214" s="0"/>
      <c r="GY2214" s="0"/>
      <c r="GZ2214" s="0"/>
      <c r="HA2214" s="0"/>
      <c r="HB2214" s="0"/>
      <c r="HC2214" s="0"/>
      <c r="HD2214" s="0"/>
      <c r="HE2214" s="0"/>
      <c r="HF2214" s="0"/>
      <c r="HG2214" s="0"/>
      <c r="HH2214" s="0"/>
      <c r="HI2214" s="0"/>
      <c r="HJ2214" s="0"/>
      <c r="HK2214" s="0"/>
      <c r="HL2214" s="0"/>
      <c r="HM2214" s="0"/>
      <c r="HN2214" s="0"/>
      <c r="HO2214" s="0"/>
      <c r="HP2214" s="0"/>
      <c r="HQ2214" s="0"/>
      <c r="HR2214" s="0"/>
      <c r="HS2214" s="0"/>
      <c r="HT2214" s="0"/>
      <c r="HU2214" s="0"/>
      <c r="HV2214" s="0"/>
      <c r="HW2214" s="0"/>
      <c r="HX2214" s="0"/>
      <c r="HY2214" s="0"/>
      <c r="HZ2214" s="0"/>
      <c r="IA2214" s="0"/>
      <c r="IB2214" s="0"/>
      <c r="IC2214" s="0"/>
      <c r="ID2214" s="0"/>
      <c r="IE2214" s="0"/>
      <c r="IF2214" s="0"/>
      <c r="IG2214" s="0"/>
      <c r="IH2214" s="0"/>
      <c r="II2214" s="0"/>
      <c r="IJ2214" s="0"/>
      <c r="IK2214" s="0"/>
      <c r="IL2214" s="0"/>
      <c r="IM2214" s="0"/>
      <c r="IN2214" s="0"/>
      <c r="IO2214" s="0"/>
      <c r="IP2214" s="0"/>
      <c r="IQ2214" s="0"/>
      <c r="IR2214" s="0"/>
      <c r="IS2214" s="0"/>
      <c r="IT2214" s="0"/>
      <c r="IU2214" s="0"/>
      <c r="IV2214" s="0"/>
      <c r="IW2214" s="0"/>
      <c r="IX2214" s="0"/>
      <c r="IY2214" s="0"/>
      <c r="IZ2214" s="0"/>
      <c r="JA2214" s="0"/>
      <c r="JB2214" s="0"/>
      <c r="JC2214" s="0"/>
      <c r="JD2214" s="0"/>
      <c r="JE2214" s="0"/>
      <c r="JF2214" s="0"/>
      <c r="JG2214" s="0"/>
      <c r="JH2214" s="0"/>
      <c r="JI2214" s="0"/>
      <c r="JJ2214" s="0"/>
      <c r="JK2214" s="0"/>
      <c r="JL2214" s="0"/>
      <c r="JM2214" s="0"/>
      <c r="JN2214" s="0"/>
      <c r="JO2214" s="0"/>
      <c r="JP2214" s="0"/>
      <c r="JQ2214" s="0"/>
      <c r="JR2214" s="0"/>
      <c r="JS2214" s="0"/>
      <c r="JT2214" s="0"/>
      <c r="JU2214" s="0"/>
      <c r="JV2214" s="0"/>
      <c r="JW2214" s="0"/>
      <c r="JX2214" s="0"/>
      <c r="JY2214" s="0"/>
      <c r="JZ2214" s="0"/>
      <c r="KA2214" s="0"/>
      <c r="KB2214" s="0"/>
      <c r="KC2214" s="0"/>
      <c r="KD2214" s="0"/>
      <c r="KE2214" s="0"/>
      <c r="KF2214" s="0"/>
      <c r="KG2214" s="0"/>
      <c r="KH2214" s="0"/>
      <c r="KI2214" s="0"/>
      <c r="KJ2214" s="0"/>
      <c r="KK2214" s="0"/>
      <c r="KL2214" s="0"/>
      <c r="KM2214" s="0"/>
      <c r="KN2214" s="0"/>
      <c r="KO2214" s="0"/>
      <c r="KP2214" s="0"/>
      <c r="KQ2214" s="0"/>
      <c r="KR2214" s="0"/>
      <c r="KS2214" s="0"/>
      <c r="KT2214" s="0"/>
      <c r="KU2214" s="0"/>
      <c r="KV2214" s="0"/>
      <c r="KW2214" s="0"/>
      <c r="KX2214" s="0"/>
      <c r="KY2214" s="0"/>
      <c r="KZ2214" s="0"/>
      <c r="LA2214" s="0"/>
      <c r="LB2214" s="0"/>
      <c r="LC2214" s="0"/>
      <c r="LD2214" s="0"/>
      <c r="LE2214" s="0"/>
      <c r="LF2214" s="0"/>
      <c r="LG2214" s="0"/>
      <c r="LH2214" s="0"/>
      <c r="LI2214" s="0"/>
      <c r="LJ2214" s="0"/>
      <c r="LK2214" s="0"/>
      <c r="LL2214" s="0"/>
      <c r="LM2214" s="0"/>
      <c r="LN2214" s="0"/>
      <c r="LO2214" s="0"/>
      <c r="LP2214" s="0"/>
      <c r="LQ2214" s="0"/>
      <c r="LR2214" s="0"/>
      <c r="LS2214" s="0"/>
      <c r="LT2214" s="0"/>
      <c r="LU2214" s="0"/>
      <c r="LV2214" s="0"/>
      <c r="LW2214" s="0"/>
      <c r="LX2214" s="0"/>
      <c r="LY2214" s="0"/>
      <c r="LZ2214" s="0"/>
      <c r="MA2214" s="0"/>
      <c r="MB2214" s="0"/>
      <c r="MC2214" s="0"/>
      <c r="MD2214" s="0"/>
      <c r="ME2214" s="0"/>
      <c r="MF2214" s="0"/>
      <c r="MG2214" s="0"/>
      <c r="MH2214" s="0"/>
      <c r="MI2214" s="0"/>
      <c r="MJ2214" s="0"/>
      <c r="MK2214" s="0"/>
      <c r="ML2214" s="0"/>
      <c r="MM2214" s="0"/>
      <c r="MN2214" s="0"/>
      <c r="MO2214" s="0"/>
      <c r="MP2214" s="0"/>
      <c r="MQ2214" s="0"/>
      <c r="MR2214" s="0"/>
      <c r="MS2214" s="0"/>
      <c r="MT2214" s="0"/>
      <c r="MU2214" s="0"/>
      <c r="MV2214" s="0"/>
      <c r="MW2214" s="0"/>
      <c r="MX2214" s="0"/>
      <c r="MY2214" s="0"/>
      <c r="MZ2214" s="0"/>
      <c r="NA2214" s="0"/>
      <c r="NB2214" s="0"/>
      <c r="NC2214" s="0"/>
      <c r="ND2214" s="0"/>
      <c r="NE2214" s="0"/>
      <c r="NF2214" s="0"/>
      <c r="NG2214" s="0"/>
      <c r="NH2214" s="0"/>
      <c r="NI2214" s="0"/>
      <c r="NJ2214" s="0"/>
      <c r="NK2214" s="0"/>
      <c r="NL2214" s="0"/>
      <c r="NM2214" s="0"/>
      <c r="NN2214" s="0"/>
      <c r="NO2214" s="0"/>
      <c r="NP2214" s="0"/>
      <c r="NQ2214" s="0"/>
      <c r="NR2214" s="0"/>
      <c r="NS2214" s="0"/>
      <c r="NT2214" s="0"/>
      <c r="NU2214" s="0"/>
      <c r="NV2214" s="0"/>
      <c r="NW2214" s="0"/>
      <c r="NX2214" s="0"/>
      <c r="NY2214" s="0"/>
      <c r="NZ2214" s="0"/>
      <c r="OA2214" s="0"/>
      <c r="OB2214" s="0"/>
      <c r="OC2214" s="0"/>
      <c r="OD2214" s="0"/>
      <c r="OE2214" s="0"/>
      <c r="OF2214" s="0"/>
      <c r="OG2214" s="0"/>
      <c r="OH2214" s="0"/>
      <c r="OI2214" s="0"/>
      <c r="OJ2214" s="0"/>
      <c r="OK2214" s="0"/>
      <c r="OL2214" s="0"/>
      <c r="OM2214" s="0"/>
      <c r="ON2214" s="0"/>
      <c r="OO2214" s="0"/>
      <c r="OP2214" s="0"/>
      <c r="OQ2214" s="0"/>
      <c r="OR2214" s="0"/>
      <c r="OS2214" s="0"/>
      <c r="OT2214" s="0"/>
      <c r="OU2214" s="0"/>
      <c r="OV2214" s="0"/>
      <c r="OW2214" s="0"/>
      <c r="OX2214" s="0"/>
      <c r="OY2214" s="0"/>
      <c r="OZ2214" s="0"/>
      <c r="PA2214" s="0"/>
      <c r="PB2214" s="0"/>
      <c r="PC2214" s="0"/>
      <c r="PD2214" s="0"/>
      <c r="PE2214" s="0"/>
      <c r="PF2214" s="0"/>
      <c r="PG2214" s="0"/>
      <c r="PH2214" s="0"/>
      <c r="PI2214" s="0"/>
      <c r="PJ2214" s="0"/>
      <c r="PK2214" s="0"/>
      <c r="PL2214" s="0"/>
      <c r="PM2214" s="0"/>
      <c r="PN2214" s="0"/>
      <c r="PO2214" s="0"/>
      <c r="PP2214" s="0"/>
      <c r="PQ2214" s="0"/>
      <c r="PR2214" s="0"/>
      <c r="PS2214" s="0"/>
      <c r="PT2214" s="0"/>
      <c r="PU2214" s="0"/>
      <c r="PV2214" s="0"/>
      <c r="PW2214" s="0"/>
      <c r="PX2214" s="0"/>
      <c r="PY2214" s="0"/>
      <c r="PZ2214" s="0"/>
      <c r="QA2214" s="0"/>
      <c r="QB2214" s="0"/>
      <c r="QC2214" s="0"/>
      <c r="QD2214" s="0"/>
      <c r="QE2214" s="0"/>
      <c r="QF2214" s="0"/>
      <c r="QG2214" s="0"/>
      <c r="QH2214" s="0"/>
      <c r="QI2214" s="0"/>
      <c r="QJ2214" s="0"/>
      <c r="QK2214" s="0"/>
      <c r="QL2214" s="0"/>
      <c r="QM2214" s="0"/>
      <c r="QN2214" s="0"/>
      <c r="QO2214" s="0"/>
      <c r="QP2214" s="0"/>
      <c r="QQ2214" s="0"/>
      <c r="QR2214" s="0"/>
      <c r="QS2214" s="0"/>
      <c r="QT2214" s="0"/>
      <c r="QU2214" s="0"/>
      <c r="QV2214" s="0"/>
      <c r="QW2214" s="0"/>
      <c r="QX2214" s="0"/>
      <c r="QY2214" s="0"/>
      <c r="QZ2214" s="0"/>
      <c r="RA2214" s="0"/>
      <c r="RB2214" s="0"/>
      <c r="RC2214" s="0"/>
      <c r="RD2214" s="0"/>
      <c r="RE2214" s="0"/>
      <c r="RF2214" s="0"/>
      <c r="RG2214" s="0"/>
      <c r="RH2214" s="0"/>
      <c r="RI2214" s="0"/>
      <c r="RJ2214" s="0"/>
      <c r="RK2214" s="0"/>
      <c r="RL2214" s="0"/>
      <c r="RM2214" s="0"/>
      <c r="RN2214" s="0"/>
      <c r="RO2214" s="0"/>
      <c r="RP2214" s="0"/>
      <c r="RQ2214" s="0"/>
      <c r="RR2214" s="0"/>
      <c r="RS2214" s="0"/>
      <c r="RT2214" s="0"/>
      <c r="RU2214" s="0"/>
      <c r="RV2214" s="0"/>
      <c r="RW2214" s="0"/>
      <c r="RX2214" s="0"/>
      <c r="RY2214" s="0"/>
      <c r="RZ2214" s="0"/>
      <c r="SA2214" s="0"/>
      <c r="SB2214" s="0"/>
      <c r="SC2214" s="0"/>
      <c r="SD2214" s="0"/>
      <c r="SE2214" s="0"/>
      <c r="SF2214" s="0"/>
      <c r="SG2214" s="0"/>
      <c r="SH2214" s="0"/>
      <c r="SI2214" s="0"/>
      <c r="SJ2214" s="0"/>
      <c r="SK2214" s="0"/>
      <c r="SL2214" s="0"/>
      <c r="SM2214" s="0"/>
      <c r="SN2214" s="0"/>
      <c r="SO2214" s="0"/>
      <c r="SP2214" s="0"/>
      <c r="SQ2214" s="0"/>
      <c r="SR2214" s="0"/>
      <c r="SS2214" s="0"/>
      <c r="ST2214" s="0"/>
      <c r="SU2214" s="0"/>
      <c r="SV2214" s="0"/>
      <c r="SW2214" s="0"/>
      <c r="SX2214" s="0"/>
      <c r="SY2214" s="0"/>
      <c r="SZ2214" s="0"/>
      <c r="TA2214" s="0"/>
      <c r="TB2214" s="0"/>
      <c r="TC2214" s="0"/>
      <c r="TD2214" s="0"/>
      <c r="TE2214" s="0"/>
      <c r="TF2214" s="0"/>
      <c r="TG2214" s="0"/>
      <c r="TH2214" s="0"/>
      <c r="TI2214" s="0"/>
      <c r="TJ2214" s="0"/>
      <c r="TK2214" s="0"/>
      <c r="TL2214" s="0"/>
      <c r="TM2214" s="0"/>
      <c r="TN2214" s="0"/>
      <c r="TO2214" s="0"/>
      <c r="TP2214" s="0"/>
      <c r="TQ2214" s="0"/>
      <c r="TR2214" s="0"/>
      <c r="TS2214" s="0"/>
      <c r="TT2214" s="0"/>
      <c r="TU2214" s="0"/>
      <c r="TV2214" s="0"/>
      <c r="TW2214" s="0"/>
      <c r="TX2214" s="0"/>
      <c r="TY2214" s="0"/>
      <c r="TZ2214" s="0"/>
      <c r="UA2214" s="0"/>
      <c r="UB2214" s="0"/>
      <c r="UC2214" s="0"/>
      <c r="UD2214" s="0"/>
      <c r="UE2214" s="0"/>
      <c r="UF2214" s="0"/>
      <c r="UG2214" s="0"/>
      <c r="UH2214" s="0"/>
      <c r="UI2214" s="0"/>
      <c r="UJ2214" s="0"/>
      <c r="UK2214" s="0"/>
      <c r="UL2214" s="0"/>
      <c r="UM2214" s="0"/>
      <c r="UN2214" s="0"/>
      <c r="UO2214" s="0"/>
      <c r="UP2214" s="0"/>
      <c r="UQ2214" s="0"/>
      <c r="UR2214" s="0"/>
      <c r="US2214" s="0"/>
      <c r="UT2214" s="0"/>
      <c r="UU2214" s="0"/>
      <c r="UV2214" s="0"/>
      <c r="UW2214" s="0"/>
      <c r="UX2214" s="0"/>
      <c r="UY2214" s="0"/>
      <c r="UZ2214" s="0"/>
      <c r="VA2214" s="0"/>
      <c r="VB2214" s="0"/>
      <c r="VC2214" s="0"/>
      <c r="VD2214" s="0"/>
      <c r="VE2214" s="0"/>
      <c r="VF2214" s="0"/>
      <c r="VG2214" s="0"/>
      <c r="VH2214" s="0"/>
      <c r="VI2214" s="0"/>
      <c r="VJ2214" s="0"/>
      <c r="VK2214" s="0"/>
      <c r="VL2214" s="0"/>
      <c r="VM2214" s="0"/>
      <c r="VN2214" s="0"/>
      <c r="VO2214" s="0"/>
      <c r="VP2214" s="0"/>
      <c r="VQ2214" s="0"/>
      <c r="VR2214" s="0"/>
      <c r="VS2214" s="0"/>
      <c r="VT2214" s="0"/>
      <c r="VU2214" s="0"/>
      <c r="VV2214" s="0"/>
      <c r="VW2214" s="0"/>
      <c r="VX2214" s="0"/>
      <c r="VY2214" s="0"/>
      <c r="VZ2214" s="0"/>
      <c r="WA2214" s="0"/>
      <c r="WB2214" s="0"/>
      <c r="WC2214" s="0"/>
      <c r="WD2214" s="0"/>
      <c r="WE2214" s="0"/>
      <c r="WF2214" s="0"/>
      <c r="WG2214" s="0"/>
      <c r="WH2214" s="0"/>
      <c r="WI2214" s="0"/>
      <c r="WJ2214" s="0"/>
      <c r="WK2214" s="0"/>
      <c r="WL2214" s="0"/>
      <c r="WM2214" s="0"/>
      <c r="WN2214" s="0"/>
      <c r="WO2214" s="0"/>
      <c r="WP2214" s="0"/>
      <c r="WQ2214" s="0"/>
      <c r="WR2214" s="0"/>
      <c r="WS2214" s="0"/>
      <c r="WT2214" s="0"/>
      <c r="WU2214" s="0"/>
      <c r="WV2214" s="0"/>
      <c r="WW2214" s="0"/>
      <c r="WX2214" s="0"/>
      <c r="WY2214" s="0"/>
      <c r="WZ2214" s="0"/>
      <c r="XA2214" s="0"/>
      <c r="XB2214" s="0"/>
      <c r="XC2214" s="0"/>
      <c r="XD2214" s="0"/>
      <c r="XE2214" s="0"/>
      <c r="XF2214" s="0"/>
      <c r="XG2214" s="0"/>
      <c r="XH2214" s="0"/>
      <c r="XI2214" s="0"/>
      <c r="XJ2214" s="0"/>
      <c r="XK2214" s="0"/>
      <c r="XL2214" s="0"/>
      <c r="XM2214" s="0"/>
      <c r="XN2214" s="0"/>
      <c r="XO2214" s="0"/>
      <c r="XP2214" s="0"/>
      <c r="XQ2214" s="0"/>
      <c r="XR2214" s="0"/>
      <c r="XS2214" s="0"/>
      <c r="XT2214" s="0"/>
      <c r="XU2214" s="0"/>
      <c r="XV2214" s="0"/>
      <c r="XW2214" s="0"/>
      <c r="XX2214" s="0"/>
      <c r="XY2214" s="0"/>
      <c r="XZ2214" s="0"/>
      <c r="YA2214" s="0"/>
      <c r="YB2214" s="0"/>
      <c r="YC2214" s="0"/>
      <c r="YD2214" s="0"/>
      <c r="YE2214" s="0"/>
      <c r="YF2214" s="0"/>
      <c r="YG2214" s="0"/>
      <c r="YH2214" s="0"/>
      <c r="YI2214" s="0"/>
      <c r="YJ2214" s="0"/>
      <c r="YK2214" s="0"/>
      <c r="YL2214" s="0"/>
      <c r="YM2214" s="0"/>
      <c r="YN2214" s="0"/>
      <c r="YO2214" s="0"/>
      <c r="YP2214" s="0"/>
      <c r="YQ2214" s="0"/>
      <c r="YR2214" s="0"/>
      <c r="YS2214" s="0"/>
      <c r="YT2214" s="0"/>
      <c r="YU2214" s="0"/>
      <c r="YV2214" s="0"/>
      <c r="YW2214" s="0"/>
      <c r="YX2214" s="0"/>
      <c r="YY2214" s="0"/>
      <c r="YZ2214" s="0"/>
      <c r="ZA2214" s="0"/>
      <c r="ZB2214" s="0"/>
      <c r="ZC2214" s="0"/>
      <c r="ZD2214" s="0"/>
      <c r="ZE2214" s="0"/>
      <c r="ZF2214" s="0"/>
      <c r="ZG2214" s="0"/>
      <c r="ZH2214" s="0"/>
      <c r="ZI2214" s="0"/>
      <c r="ZJ2214" s="0"/>
      <c r="ZK2214" s="0"/>
      <c r="ZL2214" s="0"/>
      <c r="ZM2214" s="0"/>
      <c r="ZN2214" s="0"/>
      <c r="ZO2214" s="0"/>
      <c r="ZP2214" s="0"/>
      <c r="ZQ2214" s="0"/>
      <c r="ZR2214" s="0"/>
      <c r="ZS2214" s="0"/>
      <c r="ZT2214" s="0"/>
      <c r="ZU2214" s="0"/>
      <c r="ZV2214" s="0"/>
      <c r="ZW2214" s="0"/>
      <c r="ZX2214" s="0"/>
      <c r="ZY2214" s="0"/>
      <c r="ZZ2214" s="0"/>
      <c r="AAA2214" s="0"/>
      <c r="AAB2214" s="0"/>
      <c r="AAC2214" s="0"/>
      <c r="AAD2214" s="0"/>
      <c r="AAE2214" s="0"/>
      <c r="AAF2214" s="0"/>
      <c r="AAG2214" s="0"/>
      <c r="AAH2214" s="0"/>
      <c r="AAI2214" s="0"/>
      <c r="AAJ2214" s="0"/>
      <c r="AAK2214" s="0"/>
      <c r="AAL2214" s="0"/>
      <c r="AAM2214" s="0"/>
      <c r="AAN2214" s="0"/>
      <c r="AAO2214" s="0"/>
      <c r="AAP2214" s="0"/>
      <c r="AAQ2214" s="0"/>
      <c r="AAR2214" s="0"/>
      <c r="AAS2214" s="0"/>
      <c r="AAT2214" s="0"/>
      <c r="AAU2214" s="0"/>
      <c r="AAV2214" s="0"/>
      <c r="AAW2214" s="0"/>
      <c r="AAX2214" s="0"/>
      <c r="AAY2214" s="0"/>
      <c r="AAZ2214" s="0"/>
      <c r="ABA2214" s="0"/>
      <c r="ABB2214" s="0"/>
      <c r="ABC2214" s="0"/>
      <c r="ABD2214" s="0"/>
      <c r="ABE2214" s="0"/>
      <c r="ABF2214" s="0"/>
      <c r="ABG2214" s="0"/>
      <c r="ABH2214" s="0"/>
      <c r="ABI2214" s="0"/>
      <c r="ABJ2214" s="0"/>
      <c r="ABK2214" s="0"/>
      <c r="ABL2214" s="0"/>
      <c r="ABM2214" s="0"/>
      <c r="ABN2214" s="0"/>
      <c r="ABO2214" s="0"/>
      <c r="ABP2214" s="0"/>
      <c r="ABQ2214" s="0"/>
      <c r="ABR2214" s="0"/>
      <c r="ABS2214" s="0"/>
      <c r="ABT2214" s="0"/>
      <c r="ABU2214" s="0"/>
      <c r="ABV2214" s="0"/>
      <c r="ABW2214" s="0"/>
      <c r="ABX2214" s="0"/>
      <c r="ABY2214" s="0"/>
      <c r="ABZ2214" s="0"/>
      <c r="ACA2214" s="0"/>
      <c r="ACB2214" s="0"/>
      <c r="ACC2214" s="0"/>
      <c r="ACD2214" s="0"/>
      <c r="ACE2214" s="0"/>
      <c r="ACF2214" s="0"/>
      <c r="ACG2214" s="0"/>
      <c r="ACH2214" s="0"/>
      <c r="ACI2214" s="0"/>
      <c r="ACJ2214" s="0"/>
      <c r="ACK2214" s="0"/>
      <c r="ACL2214" s="0"/>
      <c r="ACM2214" s="0"/>
      <c r="ACN2214" s="0"/>
      <c r="ACO2214" s="0"/>
      <c r="ACP2214" s="0"/>
      <c r="ACQ2214" s="0"/>
      <c r="ACR2214" s="0"/>
      <c r="ACS2214" s="0"/>
      <c r="ACT2214" s="0"/>
      <c r="ACU2214" s="0"/>
      <c r="ACV2214" s="0"/>
      <c r="ACW2214" s="0"/>
      <c r="ACX2214" s="0"/>
      <c r="ACY2214" s="0"/>
      <c r="ACZ2214" s="0"/>
      <c r="ADA2214" s="0"/>
      <c r="ADB2214" s="0"/>
      <c r="ADC2214" s="0"/>
      <c r="ADD2214" s="0"/>
      <c r="ADE2214" s="0"/>
      <c r="ADF2214" s="0"/>
      <c r="ADG2214" s="0"/>
      <c r="ADH2214" s="0"/>
      <c r="ADI2214" s="0"/>
      <c r="ADJ2214" s="0"/>
      <c r="ADK2214" s="0"/>
      <c r="ADL2214" s="0"/>
      <c r="ADM2214" s="0"/>
      <c r="ADN2214" s="0"/>
      <c r="ADO2214" s="0"/>
      <c r="ADP2214" s="0"/>
      <c r="ADQ2214" s="0"/>
      <c r="ADR2214" s="0"/>
      <c r="ADS2214" s="0"/>
      <c r="ADT2214" s="0"/>
      <c r="ADU2214" s="0"/>
      <c r="ADV2214" s="0"/>
      <c r="ADW2214" s="0"/>
      <c r="ADX2214" s="0"/>
      <c r="ADY2214" s="0"/>
      <c r="ADZ2214" s="0"/>
      <c r="AEA2214" s="0"/>
      <c r="AEB2214" s="0"/>
      <c r="AEC2214" s="0"/>
      <c r="AED2214" s="0"/>
      <c r="AEE2214" s="0"/>
      <c r="AEF2214" s="0"/>
      <c r="AEG2214" s="0"/>
      <c r="AEH2214" s="0"/>
      <c r="AEI2214" s="0"/>
      <c r="AEJ2214" s="0"/>
      <c r="AEK2214" s="0"/>
      <c r="AEL2214" s="0"/>
      <c r="AEM2214" s="0"/>
      <c r="AEN2214" s="0"/>
      <c r="AEO2214" s="0"/>
      <c r="AEP2214" s="0"/>
      <c r="AEQ2214" s="0"/>
      <c r="AER2214" s="0"/>
      <c r="AES2214" s="0"/>
      <c r="AET2214" s="0"/>
      <c r="AEU2214" s="0"/>
      <c r="AEV2214" s="0"/>
      <c r="AEW2214" s="0"/>
      <c r="AEX2214" s="0"/>
      <c r="AEY2214" s="0"/>
      <c r="AEZ2214" s="0"/>
      <c r="AFA2214" s="0"/>
      <c r="AFB2214" s="0"/>
      <c r="AFC2214" s="0"/>
      <c r="AFD2214" s="0"/>
      <c r="AFE2214" s="0"/>
      <c r="AFF2214" s="0"/>
      <c r="AFG2214" s="0"/>
      <c r="AFH2214" s="0"/>
      <c r="AFI2214" s="0"/>
      <c r="AFJ2214" s="0"/>
      <c r="AFK2214" s="0"/>
      <c r="AFL2214" s="0"/>
      <c r="AFM2214" s="0"/>
      <c r="AFN2214" s="0"/>
      <c r="AFO2214" s="0"/>
      <c r="AFP2214" s="0"/>
      <c r="AFQ2214" s="0"/>
      <c r="AFR2214" s="0"/>
      <c r="AFS2214" s="0"/>
      <c r="AFT2214" s="0"/>
      <c r="AFU2214" s="0"/>
      <c r="AFV2214" s="0"/>
      <c r="AFW2214" s="0"/>
      <c r="AFX2214" s="0"/>
      <c r="AFY2214" s="0"/>
      <c r="AFZ2214" s="0"/>
      <c r="AGA2214" s="0"/>
      <c r="AGB2214" s="0"/>
      <c r="AGC2214" s="0"/>
      <c r="AGD2214" s="0"/>
      <c r="AGE2214" s="0"/>
      <c r="AGF2214" s="0"/>
      <c r="AGG2214" s="0"/>
      <c r="AGH2214" s="0"/>
      <c r="AGI2214" s="0"/>
      <c r="AGJ2214" s="0"/>
      <c r="AGK2214" s="0"/>
      <c r="AGL2214" s="0"/>
      <c r="AGM2214" s="0"/>
      <c r="AGN2214" s="0"/>
      <c r="AGO2214" s="0"/>
      <c r="AGP2214" s="0"/>
      <c r="AGQ2214" s="0"/>
      <c r="AGR2214" s="0"/>
      <c r="AGS2214" s="0"/>
      <c r="AGT2214" s="0"/>
      <c r="AGU2214" s="0"/>
      <c r="AGV2214" s="0"/>
      <c r="AGW2214" s="0"/>
      <c r="AGX2214" s="0"/>
      <c r="AGY2214" s="0"/>
      <c r="AGZ2214" s="0"/>
      <c r="AHA2214" s="0"/>
      <c r="AHB2214" s="0"/>
      <c r="AHC2214" s="0"/>
      <c r="AHD2214" s="0"/>
      <c r="AHE2214" s="0"/>
      <c r="AHF2214" s="0"/>
      <c r="AHG2214" s="0"/>
      <c r="AHH2214" s="0"/>
      <c r="AHI2214" s="0"/>
      <c r="AHJ2214" s="0"/>
      <c r="AHK2214" s="0"/>
      <c r="AHL2214" s="0"/>
      <c r="AHM2214" s="0"/>
      <c r="AHN2214" s="0"/>
      <c r="AHO2214" s="0"/>
      <c r="AHP2214" s="0"/>
      <c r="AHQ2214" s="0"/>
      <c r="AHR2214" s="0"/>
      <c r="AHS2214" s="0"/>
      <c r="AHT2214" s="0"/>
      <c r="AHU2214" s="0"/>
      <c r="AHV2214" s="0"/>
      <c r="AHW2214" s="0"/>
      <c r="AHX2214" s="0"/>
      <c r="AHY2214" s="0"/>
      <c r="AHZ2214" s="0"/>
      <c r="AIA2214" s="0"/>
      <c r="AIB2214" s="0"/>
      <c r="AIC2214" s="0"/>
      <c r="AID2214" s="0"/>
      <c r="AIE2214" s="0"/>
      <c r="AIF2214" s="0"/>
      <c r="AIG2214" s="0"/>
      <c r="AIH2214" s="0"/>
      <c r="AII2214" s="0"/>
      <c r="AIJ2214" s="0"/>
      <c r="AIK2214" s="0"/>
      <c r="AIL2214" s="0"/>
      <c r="AIM2214" s="0"/>
      <c r="AIN2214" s="0"/>
      <c r="AIO2214" s="0"/>
      <c r="AIP2214" s="0"/>
      <c r="AIQ2214" s="0"/>
      <c r="AIR2214" s="0"/>
      <c r="AIS2214" s="0"/>
      <c r="AIT2214" s="0"/>
      <c r="AIU2214" s="0"/>
      <c r="AIV2214" s="0"/>
      <c r="AIW2214" s="0"/>
      <c r="AIX2214" s="0"/>
      <c r="AIY2214" s="0"/>
      <c r="AIZ2214" s="0"/>
      <c r="AJA2214" s="0"/>
      <c r="AJB2214" s="0"/>
      <c r="AJC2214" s="0"/>
      <c r="AJD2214" s="0"/>
      <c r="AJE2214" s="0"/>
      <c r="AJF2214" s="0"/>
      <c r="AJG2214" s="0"/>
      <c r="AJH2214" s="0"/>
      <c r="AJI2214" s="0"/>
      <c r="AJJ2214" s="0"/>
      <c r="AJK2214" s="0"/>
      <c r="AJL2214" s="0"/>
      <c r="AJM2214" s="0"/>
      <c r="AJN2214" s="0"/>
      <c r="AJO2214" s="0"/>
      <c r="AJP2214" s="0"/>
      <c r="AJQ2214" s="0"/>
      <c r="AJR2214" s="0"/>
      <c r="AJS2214" s="0"/>
      <c r="AJT2214" s="0"/>
      <c r="AJU2214" s="0"/>
      <c r="AJV2214" s="0"/>
      <c r="AJW2214" s="0"/>
      <c r="AJX2214" s="0"/>
      <c r="AJY2214" s="0"/>
      <c r="AJZ2214" s="0"/>
      <c r="AKA2214" s="0"/>
      <c r="AKB2214" s="0"/>
      <c r="AKC2214" s="0"/>
      <c r="AKD2214" s="0"/>
      <c r="AKE2214" s="0"/>
      <c r="AKF2214" s="0"/>
      <c r="AKG2214" s="0"/>
      <c r="AKH2214" s="0"/>
      <c r="AKI2214" s="0"/>
      <c r="AKJ2214" s="0"/>
      <c r="AKK2214" s="0"/>
      <c r="AKL2214" s="0"/>
      <c r="AKM2214" s="0"/>
      <c r="AKN2214" s="0"/>
      <c r="AKO2214" s="0"/>
      <c r="AKP2214" s="0"/>
      <c r="AKQ2214" s="0"/>
      <c r="AKR2214" s="0"/>
      <c r="AKS2214" s="0"/>
      <c r="AKT2214" s="0"/>
      <c r="AKU2214" s="0"/>
      <c r="AKV2214" s="0"/>
      <c r="AKW2214" s="0"/>
      <c r="AKX2214" s="0"/>
      <c r="AKY2214" s="0"/>
      <c r="AKZ2214" s="0"/>
      <c r="ALA2214" s="0"/>
      <c r="ALB2214" s="0"/>
      <c r="ALC2214" s="0"/>
      <c r="ALD2214" s="0"/>
      <c r="ALE2214" s="0"/>
      <c r="ALF2214" s="0"/>
      <c r="ALG2214" s="0"/>
      <c r="ALH2214" s="0"/>
      <c r="ALI2214" s="0"/>
      <c r="ALJ2214" s="0"/>
      <c r="ALK2214" s="0"/>
      <c r="ALL2214" s="0"/>
      <c r="ALM2214" s="0"/>
      <c r="ALN2214" s="0"/>
      <c r="ALO2214" s="0"/>
      <c r="ALP2214" s="0"/>
      <c r="ALQ2214" s="0"/>
      <c r="ALR2214" s="0"/>
      <c r="ALS2214" s="0"/>
      <c r="ALT2214" s="0"/>
      <c r="ALU2214" s="0"/>
      <c r="ALV2214" s="0"/>
      <c r="ALW2214" s="0"/>
      <c r="ALX2214" s="0"/>
      <c r="ALY2214" s="0"/>
      <c r="ALZ2214" s="0"/>
      <c r="AMA2214" s="0"/>
      <c r="AMB2214" s="0"/>
      <c r="AMC2214" s="0"/>
      <c r="AMD2214" s="0"/>
      <c r="AME2214" s="0"/>
      <c r="AMF2214" s="0"/>
      <c r="AMG2214" s="0"/>
      <c r="AMH2214" s="0"/>
      <c r="AMI2214" s="0"/>
      <c r="AMJ2214" s="0"/>
    </row>
    <row r="2215" customFormat="false" ht="13.8" hidden="false" customHeight="false" outlineLevel="0" collapsed="false">
      <c r="A2215" s="44" t="s">
        <v>245</v>
      </c>
      <c r="B2215" s="39" t="s">
        <v>4583</v>
      </c>
      <c r="C2215" s="40" t="s">
        <v>409</v>
      </c>
      <c r="D2215" s="40" t="s">
        <v>273</v>
      </c>
      <c r="E2215" s="40" t="s">
        <v>4584</v>
      </c>
      <c r="F2215" s="38" t="n">
        <v>2015</v>
      </c>
      <c r="G2215" s="31" t="s">
        <v>5114</v>
      </c>
      <c r="H2215" s="13"/>
      <c r="I2215" s="13"/>
      <c r="J2215" s="13"/>
      <c r="K2215" s="13"/>
      <c r="L2215" s="13"/>
      <c r="M2215" s="13"/>
      <c r="N2215" s="13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  <c r="AM2215" s="13"/>
      <c r="AN2215" s="13"/>
      <c r="AO2215" s="13"/>
      <c r="AP2215" s="13"/>
      <c r="AQ2215" s="13"/>
      <c r="AR2215" s="13"/>
      <c r="AS2215" s="13"/>
      <c r="AT2215" s="13"/>
      <c r="AU2215" s="13"/>
      <c r="AV2215" s="0"/>
      <c r="AW2215" s="0"/>
      <c r="AX2215" s="0"/>
      <c r="AY2215" s="0"/>
      <c r="AZ2215" s="0"/>
      <c r="BA2215" s="0"/>
      <c r="BB2215" s="0"/>
      <c r="BC2215" s="0"/>
      <c r="BD2215" s="0"/>
      <c r="BE2215" s="0"/>
      <c r="BF2215" s="0"/>
      <c r="BG2215" s="0"/>
      <c r="BH2215" s="0"/>
      <c r="BI2215" s="0"/>
      <c r="BJ2215" s="0"/>
      <c r="BK2215" s="0"/>
      <c r="BL2215" s="0"/>
      <c r="BM2215" s="0"/>
      <c r="BN2215" s="0"/>
      <c r="BO2215" s="0"/>
      <c r="BP2215" s="0"/>
      <c r="BQ2215" s="0"/>
      <c r="BR2215" s="0"/>
      <c r="BS2215" s="0"/>
      <c r="BT2215" s="0"/>
      <c r="BU2215" s="0"/>
      <c r="BV2215" s="0"/>
      <c r="BW2215" s="0"/>
      <c r="BX2215" s="0"/>
      <c r="BY2215" s="0"/>
      <c r="BZ2215" s="0"/>
      <c r="CA2215" s="0"/>
      <c r="CB2215" s="0"/>
      <c r="CC2215" s="0"/>
      <c r="CD2215" s="0"/>
      <c r="CE2215" s="0"/>
      <c r="CF2215" s="0"/>
      <c r="CG2215" s="0"/>
      <c r="CH2215" s="0"/>
      <c r="CI2215" s="0"/>
      <c r="CJ2215" s="0"/>
      <c r="CK2215" s="0"/>
      <c r="CL2215" s="0"/>
      <c r="CM2215" s="0"/>
      <c r="CN2215" s="0"/>
      <c r="CO2215" s="0"/>
      <c r="CP2215" s="0"/>
      <c r="CQ2215" s="0"/>
      <c r="CR2215" s="0"/>
      <c r="CS2215" s="0"/>
      <c r="CT2215" s="0"/>
      <c r="CU2215" s="0"/>
      <c r="CV2215" s="0"/>
      <c r="CW2215" s="0"/>
      <c r="CX2215" s="0"/>
      <c r="CY2215" s="0"/>
      <c r="CZ2215" s="0"/>
      <c r="DA2215" s="0"/>
      <c r="DB2215" s="0"/>
      <c r="DC2215" s="0"/>
      <c r="DD2215" s="0"/>
      <c r="DE2215" s="0"/>
      <c r="DF2215" s="0"/>
      <c r="DG2215" s="0"/>
      <c r="DH2215" s="0"/>
      <c r="DI2215" s="0"/>
      <c r="DJ2215" s="0"/>
      <c r="DK2215" s="0"/>
      <c r="DL2215" s="0"/>
      <c r="DM2215" s="0"/>
      <c r="DN2215" s="0"/>
      <c r="DO2215" s="0"/>
      <c r="DP2215" s="0"/>
      <c r="DQ2215" s="0"/>
      <c r="DR2215" s="0"/>
      <c r="DS2215" s="0"/>
      <c r="DT2215" s="0"/>
      <c r="DU2215" s="0"/>
      <c r="DV2215" s="0"/>
      <c r="DW2215" s="0"/>
      <c r="DX2215" s="0"/>
      <c r="DY2215" s="0"/>
      <c r="DZ2215" s="0"/>
      <c r="EA2215" s="0"/>
      <c r="EB2215" s="0"/>
      <c r="EC2215" s="0"/>
      <c r="ED2215" s="0"/>
      <c r="EE2215" s="0"/>
      <c r="EF2215" s="0"/>
      <c r="EG2215" s="0"/>
      <c r="EH2215" s="0"/>
      <c r="EI2215" s="0"/>
      <c r="EJ2215" s="0"/>
      <c r="EK2215" s="0"/>
      <c r="EL2215" s="0"/>
      <c r="EM2215" s="0"/>
      <c r="EN2215" s="0"/>
      <c r="EO2215" s="0"/>
      <c r="EP2215" s="0"/>
      <c r="EQ2215" s="0"/>
      <c r="ER2215" s="0"/>
      <c r="ES2215" s="0"/>
      <c r="ET2215" s="0"/>
      <c r="EU2215" s="0"/>
      <c r="EV2215" s="0"/>
      <c r="EW2215" s="0"/>
      <c r="EX2215" s="0"/>
      <c r="EY2215" s="0"/>
      <c r="EZ2215" s="0"/>
      <c r="FA2215" s="0"/>
      <c r="FB2215" s="0"/>
      <c r="FC2215" s="0"/>
      <c r="FD2215" s="0"/>
      <c r="FE2215" s="0"/>
      <c r="FF2215" s="0"/>
      <c r="FG2215" s="0"/>
      <c r="FH2215" s="0"/>
      <c r="FI2215" s="0"/>
      <c r="FJ2215" s="0"/>
      <c r="FK2215" s="0"/>
      <c r="FL2215" s="0"/>
      <c r="FM2215" s="0"/>
      <c r="FN2215" s="0"/>
      <c r="FO2215" s="0"/>
      <c r="FP2215" s="0"/>
      <c r="FQ2215" s="0"/>
      <c r="FR2215" s="0"/>
      <c r="FS2215" s="0"/>
      <c r="FT2215" s="0"/>
      <c r="FU2215" s="0"/>
      <c r="FV2215" s="0"/>
      <c r="FW2215" s="0"/>
      <c r="FX2215" s="0"/>
      <c r="FY2215" s="0"/>
      <c r="FZ2215" s="0"/>
      <c r="GA2215" s="0"/>
      <c r="GB2215" s="0"/>
      <c r="GC2215" s="0"/>
      <c r="GD2215" s="0"/>
      <c r="GE2215" s="0"/>
      <c r="GF2215" s="0"/>
      <c r="GG2215" s="0"/>
      <c r="GH2215" s="0"/>
      <c r="GI2215" s="0"/>
      <c r="GJ2215" s="0"/>
      <c r="GK2215" s="0"/>
      <c r="GL2215" s="0"/>
      <c r="GM2215" s="0"/>
      <c r="GN2215" s="0"/>
      <c r="GO2215" s="0"/>
      <c r="GP2215" s="0"/>
      <c r="GQ2215" s="0"/>
      <c r="GR2215" s="0"/>
      <c r="GS2215" s="0"/>
      <c r="GT2215" s="0"/>
      <c r="GU2215" s="0"/>
      <c r="GV2215" s="0"/>
      <c r="GW2215" s="0"/>
      <c r="GX2215" s="0"/>
      <c r="GY2215" s="0"/>
      <c r="GZ2215" s="0"/>
      <c r="HA2215" s="0"/>
      <c r="HB2215" s="0"/>
      <c r="HC2215" s="0"/>
      <c r="HD2215" s="0"/>
      <c r="HE2215" s="0"/>
      <c r="HF2215" s="0"/>
      <c r="HG2215" s="0"/>
      <c r="HH2215" s="0"/>
      <c r="HI2215" s="0"/>
      <c r="HJ2215" s="0"/>
      <c r="HK2215" s="0"/>
      <c r="HL2215" s="0"/>
      <c r="HM2215" s="0"/>
      <c r="HN2215" s="0"/>
      <c r="HO2215" s="0"/>
      <c r="HP2215" s="0"/>
      <c r="HQ2215" s="0"/>
      <c r="HR2215" s="0"/>
      <c r="HS2215" s="0"/>
      <c r="HT2215" s="0"/>
      <c r="HU2215" s="0"/>
      <c r="HV2215" s="0"/>
      <c r="HW2215" s="0"/>
      <c r="HX2215" s="0"/>
      <c r="HY2215" s="0"/>
      <c r="HZ2215" s="0"/>
      <c r="IA2215" s="0"/>
      <c r="IB2215" s="0"/>
      <c r="IC2215" s="0"/>
      <c r="ID2215" s="0"/>
      <c r="IE2215" s="0"/>
      <c r="IF2215" s="0"/>
      <c r="IG2215" s="0"/>
      <c r="IH2215" s="0"/>
      <c r="II2215" s="0"/>
      <c r="IJ2215" s="0"/>
      <c r="IK2215" s="0"/>
      <c r="IL2215" s="0"/>
      <c r="IM2215" s="0"/>
      <c r="IN2215" s="0"/>
      <c r="IO2215" s="0"/>
      <c r="IP2215" s="0"/>
      <c r="IQ2215" s="0"/>
      <c r="IR2215" s="0"/>
      <c r="IS2215" s="0"/>
      <c r="IT2215" s="0"/>
      <c r="IU2215" s="0"/>
      <c r="IV2215" s="0"/>
      <c r="IW2215" s="0"/>
      <c r="IX2215" s="0"/>
      <c r="IY2215" s="0"/>
      <c r="IZ2215" s="0"/>
      <c r="JA2215" s="0"/>
      <c r="JB2215" s="0"/>
      <c r="JC2215" s="0"/>
      <c r="JD2215" s="0"/>
      <c r="JE2215" s="0"/>
      <c r="JF2215" s="0"/>
      <c r="JG2215" s="0"/>
      <c r="JH2215" s="0"/>
      <c r="JI2215" s="0"/>
      <c r="JJ2215" s="0"/>
      <c r="JK2215" s="0"/>
      <c r="JL2215" s="0"/>
      <c r="JM2215" s="0"/>
      <c r="JN2215" s="0"/>
      <c r="JO2215" s="0"/>
      <c r="JP2215" s="0"/>
      <c r="JQ2215" s="0"/>
      <c r="JR2215" s="0"/>
      <c r="JS2215" s="0"/>
      <c r="JT2215" s="0"/>
      <c r="JU2215" s="0"/>
      <c r="JV2215" s="0"/>
      <c r="JW2215" s="0"/>
      <c r="JX2215" s="0"/>
      <c r="JY2215" s="0"/>
      <c r="JZ2215" s="0"/>
      <c r="KA2215" s="0"/>
      <c r="KB2215" s="0"/>
      <c r="KC2215" s="0"/>
      <c r="KD2215" s="0"/>
      <c r="KE2215" s="0"/>
      <c r="KF2215" s="0"/>
      <c r="KG2215" s="0"/>
      <c r="KH2215" s="0"/>
      <c r="KI2215" s="0"/>
      <c r="KJ2215" s="0"/>
      <c r="KK2215" s="0"/>
      <c r="KL2215" s="0"/>
      <c r="KM2215" s="0"/>
      <c r="KN2215" s="0"/>
      <c r="KO2215" s="0"/>
      <c r="KP2215" s="0"/>
      <c r="KQ2215" s="0"/>
      <c r="KR2215" s="0"/>
      <c r="KS2215" s="0"/>
      <c r="KT2215" s="0"/>
      <c r="KU2215" s="0"/>
      <c r="KV2215" s="0"/>
      <c r="KW2215" s="0"/>
      <c r="KX2215" s="0"/>
      <c r="KY2215" s="0"/>
      <c r="KZ2215" s="0"/>
      <c r="LA2215" s="0"/>
      <c r="LB2215" s="0"/>
      <c r="LC2215" s="0"/>
      <c r="LD2215" s="0"/>
      <c r="LE2215" s="0"/>
      <c r="LF2215" s="0"/>
      <c r="LG2215" s="0"/>
      <c r="LH2215" s="0"/>
      <c r="LI2215" s="0"/>
      <c r="LJ2215" s="0"/>
      <c r="LK2215" s="0"/>
      <c r="LL2215" s="0"/>
      <c r="LM2215" s="0"/>
      <c r="LN2215" s="0"/>
      <c r="LO2215" s="0"/>
      <c r="LP2215" s="0"/>
      <c r="LQ2215" s="0"/>
      <c r="LR2215" s="0"/>
      <c r="LS2215" s="0"/>
      <c r="LT2215" s="0"/>
      <c r="LU2215" s="0"/>
      <c r="LV2215" s="0"/>
      <c r="LW2215" s="0"/>
      <c r="LX2215" s="0"/>
      <c r="LY2215" s="0"/>
      <c r="LZ2215" s="0"/>
      <c r="MA2215" s="0"/>
      <c r="MB2215" s="0"/>
      <c r="MC2215" s="0"/>
      <c r="MD2215" s="0"/>
      <c r="ME2215" s="0"/>
      <c r="MF2215" s="0"/>
      <c r="MG2215" s="0"/>
      <c r="MH2215" s="0"/>
      <c r="MI2215" s="0"/>
      <c r="MJ2215" s="0"/>
      <c r="MK2215" s="0"/>
      <c r="ML2215" s="0"/>
      <c r="MM2215" s="0"/>
      <c r="MN2215" s="0"/>
      <c r="MO2215" s="0"/>
      <c r="MP2215" s="0"/>
      <c r="MQ2215" s="0"/>
      <c r="MR2215" s="0"/>
      <c r="MS2215" s="0"/>
      <c r="MT2215" s="0"/>
      <c r="MU2215" s="0"/>
      <c r="MV2215" s="0"/>
      <c r="MW2215" s="0"/>
      <c r="MX2215" s="0"/>
      <c r="MY2215" s="0"/>
      <c r="MZ2215" s="0"/>
      <c r="NA2215" s="0"/>
      <c r="NB2215" s="0"/>
      <c r="NC2215" s="0"/>
      <c r="ND2215" s="0"/>
      <c r="NE2215" s="0"/>
      <c r="NF2215" s="0"/>
      <c r="NG2215" s="0"/>
      <c r="NH2215" s="0"/>
      <c r="NI2215" s="0"/>
      <c r="NJ2215" s="0"/>
      <c r="NK2215" s="0"/>
      <c r="NL2215" s="0"/>
      <c r="NM2215" s="0"/>
      <c r="NN2215" s="0"/>
      <c r="NO2215" s="0"/>
      <c r="NP2215" s="0"/>
      <c r="NQ2215" s="0"/>
      <c r="NR2215" s="0"/>
      <c r="NS2215" s="0"/>
      <c r="NT2215" s="0"/>
      <c r="NU2215" s="0"/>
      <c r="NV2215" s="0"/>
      <c r="NW2215" s="0"/>
      <c r="NX2215" s="0"/>
      <c r="NY2215" s="0"/>
      <c r="NZ2215" s="0"/>
      <c r="OA2215" s="0"/>
      <c r="OB2215" s="0"/>
      <c r="OC2215" s="0"/>
      <c r="OD2215" s="0"/>
      <c r="OE2215" s="0"/>
      <c r="OF2215" s="0"/>
      <c r="OG2215" s="0"/>
      <c r="OH2215" s="0"/>
      <c r="OI2215" s="0"/>
      <c r="OJ2215" s="0"/>
      <c r="OK2215" s="0"/>
      <c r="OL2215" s="0"/>
      <c r="OM2215" s="0"/>
      <c r="ON2215" s="0"/>
      <c r="OO2215" s="0"/>
      <c r="OP2215" s="0"/>
      <c r="OQ2215" s="0"/>
      <c r="OR2215" s="0"/>
      <c r="OS2215" s="0"/>
      <c r="OT2215" s="0"/>
      <c r="OU2215" s="0"/>
      <c r="OV2215" s="0"/>
      <c r="OW2215" s="0"/>
      <c r="OX2215" s="0"/>
      <c r="OY2215" s="0"/>
      <c r="OZ2215" s="0"/>
      <c r="PA2215" s="0"/>
      <c r="PB2215" s="0"/>
      <c r="PC2215" s="0"/>
      <c r="PD2215" s="0"/>
      <c r="PE2215" s="0"/>
      <c r="PF2215" s="0"/>
      <c r="PG2215" s="0"/>
      <c r="PH2215" s="0"/>
      <c r="PI2215" s="0"/>
      <c r="PJ2215" s="0"/>
      <c r="PK2215" s="0"/>
      <c r="PL2215" s="0"/>
      <c r="PM2215" s="0"/>
      <c r="PN2215" s="0"/>
      <c r="PO2215" s="0"/>
      <c r="PP2215" s="0"/>
      <c r="PQ2215" s="0"/>
      <c r="PR2215" s="0"/>
      <c r="PS2215" s="0"/>
      <c r="PT2215" s="0"/>
      <c r="PU2215" s="0"/>
      <c r="PV2215" s="0"/>
      <c r="PW2215" s="0"/>
      <c r="PX2215" s="0"/>
      <c r="PY2215" s="0"/>
      <c r="PZ2215" s="0"/>
      <c r="QA2215" s="0"/>
      <c r="QB2215" s="0"/>
      <c r="QC2215" s="0"/>
      <c r="QD2215" s="0"/>
      <c r="QE2215" s="0"/>
      <c r="QF2215" s="0"/>
      <c r="QG2215" s="0"/>
      <c r="QH2215" s="0"/>
      <c r="QI2215" s="0"/>
      <c r="QJ2215" s="0"/>
      <c r="QK2215" s="0"/>
      <c r="QL2215" s="0"/>
      <c r="QM2215" s="0"/>
      <c r="QN2215" s="0"/>
      <c r="QO2215" s="0"/>
      <c r="QP2215" s="0"/>
      <c r="QQ2215" s="0"/>
      <c r="QR2215" s="0"/>
      <c r="QS2215" s="0"/>
      <c r="QT2215" s="0"/>
      <c r="QU2215" s="0"/>
      <c r="QV2215" s="0"/>
      <c r="QW2215" s="0"/>
      <c r="QX2215" s="0"/>
      <c r="QY2215" s="0"/>
      <c r="QZ2215" s="0"/>
      <c r="RA2215" s="0"/>
      <c r="RB2215" s="0"/>
      <c r="RC2215" s="0"/>
      <c r="RD2215" s="0"/>
      <c r="RE2215" s="0"/>
      <c r="RF2215" s="0"/>
      <c r="RG2215" s="0"/>
      <c r="RH2215" s="0"/>
      <c r="RI2215" s="0"/>
      <c r="RJ2215" s="0"/>
      <c r="RK2215" s="0"/>
      <c r="RL2215" s="0"/>
      <c r="RM2215" s="0"/>
      <c r="RN2215" s="0"/>
      <c r="RO2215" s="0"/>
      <c r="RP2215" s="0"/>
      <c r="RQ2215" s="0"/>
      <c r="RR2215" s="0"/>
      <c r="RS2215" s="0"/>
      <c r="RT2215" s="0"/>
      <c r="RU2215" s="0"/>
      <c r="RV2215" s="0"/>
      <c r="RW2215" s="0"/>
      <c r="RX2215" s="0"/>
      <c r="RY2215" s="0"/>
      <c r="RZ2215" s="0"/>
      <c r="SA2215" s="0"/>
      <c r="SB2215" s="0"/>
      <c r="SC2215" s="0"/>
      <c r="SD2215" s="0"/>
      <c r="SE2215" s="0"/>
      <c r="SF2215" s="0"/>
      <c r="SG2215" s="0"/>
      <c r="SH2215" s="0"/>
      <c r="SI2215" s="0"/>
      <c r="SJ2215" s="0"/>
      <c r="SK2215" s="0"/>
      <c r="SL2215" s="0"/>
      <c r="SM2215" s="0"/>
      <c r="SN2215" s="0"/>
      <c r="SO2215" s="0"/>
      <c r="SP2215" s="0"/>
      <c r="SQ2215" s="0"/>
      <c r="SR2215" s="0"/>
      <c r="SS2215" s="0"/>
      <c r="ST2215" s="0"/>
      <c r="SU2215" s="0"/>
      <c r="SV2215" s="0"/>
      <c r="SW2215" s="0"/>
      <c r="SX2215" s="0"/>
      <c r="SY2215" s="0"/>
      <c r="SZ2215" s="0"/>
      <c r="TA2215" s="0"/>
      <c r="TB2215" s="0"/>
      <c r="TC2215" s="0"/>
      <c r="TD2215" s="0"/>
      <c r="TE2215" s="0"/>
      <c r="TF2215" s="0"/>
      <c r="TG2215" s="0"/>
      <c r="TH2215" s="0"/>
      <c r="TI2215" s="0"/>
      <c r="TJ2215" s="0"/>
      <c r="TK2215" s="0"/>
      <c r="TL2215" s="0"/>
      <c r="TM2215" s="0"/>
      <c r="TN2215" s="0"/>
      <c r="TO2215" s="0"/>
      <c r="TP2215" s="0"/>
      <c r="TQ2215" s="0"/>
      <c r="TR2215" s="0"/>
      <c r="TS2215" s="0"/>
      <c r="TT2215" s="0"/>
      <c r="TU2215" s="0"/>
      <c r="TV2215" s="0"/>
      <c r="TW2215" s="0"/>
      <c r="TX2215" s="0"/>
      <c r="TY2215" s="0"/>
      <c r="TZ2215" s="0"/>
      <c r="UA2215" s="0"/>
      <c r="UB2215" s="0"/>
      <c r="UC2215" s="0"/>
      <c r="UD2215" s="0"/>
      <c r="UE2215" s="0"/>
      <c r="UF2215" s="0"/>
      <c r="UG2215" s="0"/>
      <c r="UH2215" s="0"/>
      <c r="UI2215" s="0"/>
      <c r="UJ2215" s="0"/>
      <c r="UK2215" s="0"/>
      <c r="UL2215" s="0"/>
      <c r="UM2215" s="0"/>
      <c r="UN2215" s="0"/>
      <c r="UO2215" s="0"/>
      <c r="UP2215" s="0"/>
      <c r="UQ2215" s="0"/>
      <c r="UR2215" s="0"/>
      <c r="US2215" s="0"/>
      <c r="UT2215" s="0"/>
      <c r="UU2215" s="0"/>
      <c r="UV2215" s="0"/>
      <c r="UW2215" s="0"/>
      <c r="UX2215" s="0"/>
      <c r="UY2215" s="0"/>
      <c r="UZ2215" s="0"/>
      <c r="VA2215" s="0"/>
      <c r="VB2215" s="0"/>
      <c r="VC2215" s="0"/>
      <c r="VD2215" s="0"/>
      <c r="VE2215" s="0"/>
      <c r="VF2215" s="0"/>
      <c r="VG2215" s="0"/>
      <c r="VH2215" s="0"/>
      <c r="VI2215" s="0"/>
      <c r="VJ2215" s="0"/>
      <c r="VK2215" s="0"/>
      <c r="VL2215" s="0"/>
      <c r="VM2215" s="0"/>
      <c r="VN2215" s="0"/>
      <c r="VO2215" s="0"/>
      <c r="VP2215" s="0"/>
      <c r="VQ2215" s="0"/>
      <c r="VR2215" s="0"/>
      <c r="VS2215" s="0"/>
      <c r="VT2215" s="0"/>
      <c r="VU2215" s="0"/>
      <c r="VV2215" s="0"/>
      <c r="VW2215" s="0"/>
      <c r="VX2215" s="0"/>
      <c r="VY2215" s="0"/>
      <c r="VZ2215" s="0"/>
      <c r="WA2215" s="0"/>
      <c r="WB2215" s="0"/>
      <c r="WC2215" s="0"/>
      <c r="WD2215" s="0"/>
      <c r="WE2215" s="0"/>
      <c r="WF2215" s="0"/>
      <c r="WG2215" s="0"/>
      <c r="WH2215" s="0"/>
      <c r="WI2215" s="0"/>
      <c r="WJ2215" s="0"/>
      <c r="WK2215" s="0"/>
      <c r="WL2215" s="0"/>
      <c r="WM2215" s="0"/>
      <c r="WN2215" s="0"/>
      <c r="WO2215" s="0"/>
      <c r="WP2215" s="0"/>
      <c r="WQ2215" s="0"/>
      <c r="WR2215" s="0"/>
      <c r="WS2215" s="0"/>
      <c r="WT2215" s="0"/>
      <c r="WU2215" s="0"/>
      <c r="WV2215" s="0"/>
      <c r="WW2215" s="0"/>
      <c r="WX2215" s="0"/>
      <c r="WY2215" s="0"/>
      <c r="WZ2215" s="0"/>
      <c r="XA2215" s="0"/>
      <c r="XB2215" s="0"/>
      <c r="XC2215" s="0"/>
      <c r="XD2215" s="0"/>
      <c r="XE2215" s="0"/>
      <c r="XF2215" s="0"/>
      <c r="XG2215" s="0"/>
      <c r="XH2215" s="0"/>
      <c r="XI2215" s="0"/>
      <c r="XJ2215" s="0"/>
      <c r="XK2215" s="0"/>
      <c r="XL2215" s="0"/>
      <c r="XM2215" s="0"/>
      <c r="XN2215" s="0"/>
      <c r="XO2215" s="0"/>
      <c r="XP2215" s="0"/>
      <c r="XQ2215" s="0"/>
      <c r="XR2215" s="0"/>
      <c r="XS2215" s="0"/>
      <c r="XT2215" s="0"/>
      <c r="XU2215" s="0"/>
      <c r="XV2215" s="0"/>
      <c r="XW2215" s="0"/>
      <c r="XX2215" s="0"/>
      <c r="XY2215" s="0"/>
      <c r="XZ2215" s="0"/>
      <c r="YA2215" s="0"/>
      <c r="YB2215" s="0"/>
      <c r="YC2215" s="0"/>
      <c r="YD2215" s="0"/>
      <c r="YE2215" s="0"/>
      <c r="YF2215" s="0"/>
      <c r="YG2215" s="0"/>
      <c r="YH2215" s="0"/>
      <c r="YI2215" s="0"/>
      <c r="YJ2215" s="0"/>
      <c r="YK2215" s="0"/>
      <c r="YL2215" s="0"/>
      <c r="YM2215" s="0"/>
      <c r="YN2215" s="0"/>
      <c r="YO2215" s="0"/>
      <c r="YP2215" s="0"/>
      <c r="YQ2215" s="0"/>
      <c r="YR2215" s="0"/>
      <c r="YS2215" s="0"/>
      <c r="YT2215" s="0"/>
      <c r="YU2215" s="0"/>
      <c r="YV2215" s="0"/>
      <c r="YW2215" s="0"/>
      <c r="YX2215" s="0"/>
      <c r="YY2215" s="0"/>
      <c r="YZ2215" s="0"/>
      <c r="ZA2215" s="0"/>
      <c r="ZB2215" s="0"/>
      <c r="ZC2215" s="0"/>
      <c r="ZD2215" s="0"/>
      <c r="ZE2215" s="0"/>
      <c r="ZF2215" s="0"/>
      <c r="ZG2215" s="0"/>
      <c r="ZH2215" s="0"/>
      <c r="ZI2215" s="0"/>
      <c r="ZJ2215" s="0"/>
      <c r="ZK2215" s="0"/>
      <c r="ZL2215" s="0"/>
      <c r="ZM2215" s="0"/>
      <c r="ZN2215" s="0"/>
      <c r="ZO2215" s="0"/>
      <c r="ZP2215" s="0"/>
      <c r="ZQ2215" s="0"/>
      <c r="ZR2215" s="0"/>
      <c r="ZS2215" s="0"/>
      <c r="ZT2215" s="0"/>
      <c r="ZU2215" s="0"/>
      <c r="ZV2215" s="0"/>
      <c r="ZW2215" s="0"/>
      <c r="ZX2215" s="0"/>
      <c r="ZY2215" s="0"/>
      <c r="ZZ2215" s="0"/>
      <c r="AAA2215" s="0"/>
      <c r="AAB2215" s="0"/>
      <c r="AAC2215" s="0"/>
      <c r="AAD2215" s="0"/>
      <c r="AAE2215" s="0"/>
      <c r="AAF2215" s="0"/>
      <c r="AAG2215" s="0"/>
      <c r="AAH2215" s="0"/>
      <c r="AAI2215" s="0"/>
      <c r="AAJ2215" s="0"/>
      <c r="AAK2215" s="0"/>
      <c r="AAL2215" s="0"/>
      <c r="AAM2215" s="0"/>
      <c r="AAN2215" s="0"/>
      <c r="AAO2215" s="0"/>
      <c r="AAP2215" s="0"/>
      <c r="AAQ2215" s="0"/>
      <c r="AAR2215" s="0"/>
      <c r="AAS2215" s="0"/>
      <c r="AAT2215" s="0"/>
      <c r="AAU2215" s="0"/>
      <c r="AAV2215" s="0"/>
      <c r="AAW2215" s="0"/>
      <c r="AAX2215" s="0"/>
      <c r="AAY2215" s="0"/>
      <c r="AAZ2215" s="0"/>
      <c r="ABA2215" s="0"/>
      <c r="ABB2215" s="0"/>
      <c r="ABC2215" s="0"/>
      <c r="ABD2215" s="0"/>
      <c r="ABE2215" s="0"/>
      <c r="ABF2215" s="0"/>
      <c r="ABG2215" s="0"/>
      <c r="ABH2215" s="0"/>
      <c r="ABI2215" s="0"/>
      <c r="ABJ2215" s="0"/>
      <c r="ABK2215" s="0"/>
      <c r="ABL2215" s="0"/>
      <c r="ABM2215" s="0"/>
      <c r="ABN2215" s="0"/>
      <c r="ABO2215" s="0"/>
      <c r="ABP2215" s="0"/>
      <c r="ABQ2215" s="0"/>
      <c r="ABR2215" s="0"/>
      <c r="ABS2215" s="0"/>
      <c r="ABT2215" s="0"/>
      <c r="ABU2215" s="0"/>
      <c r="ABV2215" s="0"/>
      <c r="ABW2215" s="0"/>
      <c r="ABX2215" s="0"/>
      <c r="ABY2215" s="0"/>
      <c r="ABZ2215" s="0"/>
      <c r="ACA2215" s="0"/>
      <c r="ACB2215" s="0"/>
      <c r="ACC2215" s="0"/>
      <c r="ACD2215" s="0"/>
      <c r="ACE2215" s="0"/>
      <c r="ACF2215" s="0"/>
      <c r="ACG2215" s="0"/>
      <c r="ACH2215" s="0"/>
      <c r="ACI2215" s="0"/>
      <c r="ACJ2215" s="0"/>
      <c r="ACK2215" s="0"/>
      <c r="ACL2215" s="0"/>
      <c r="ACM2215" s="0"/>
      <c r="ACN2215" s="0"/>
      <c r="ACO2215" s="0"/>
      <c r="ACP2215" s="0"/>
      <c r="ACQ2215" s="0"/>
      <c r="ACR2215" s="0"/>
      <c r="ACS2215" s="0"/>
      <c r="ACT2215" s="0"/>
      <c r="ACU2215" s="0"/>
      <c r="ACV2215" s="0"/>
      <c r="ACW2215" s="0"/>
      <c r="ACX2215" s="0"/>
      <c r="ACY2215" s="0"/>
      <c r="ACZ2215" s="0"/>
      <c r="ADA2215" s="0"/>
      <c r="ADB2215" s="0"/>
      <c r="ADC2215" s="0"/>
      <c r="ADD2215" s="0"/>
      <c r="ADE2215" s="0"/>
      <c r="ADF2215" s="0"/>
      <c r="ADG2215" s="0"/>
      <c r="ADH2215" s="0"/>
      <c r="ADI2215" s="0"/>
      <c r="ADJ2215" s="0"/>
      <c r="ADK2215" s="0"/>
      <c r="ADL2215" s="0"/>
      <c r="ADM2215" s="0"/>
      <c r="ADN2215" s="0"/>
      <c r="ADO2215" s="0"/>
      <c r="ADP2215" s="0"/>
      <c r="ADQ2215" s="0"/>
      <c r="ADR2215" s="0"/>
      <c r="ADS2215" s="0"/>
      <c r="ADT2215" s="0"/>
      <c r="ADU2215" s="0"/>
      <c r="ADV2215" s="0"/>
      <c r="ADW2215" s="0"/>
      <c r="ADX2215" s="0"/>
      <c r="ADY2215" s="0"/>
      <c r="ADZ2215" s="0"/>
      <c r="AEA2215" s="0"/>
      <c r="AEB2215" s="0"/>
      <c r="AEC2215" s="0"/>
      <c r="AED2215" s="0"/>
      <c r="AEE2215" s="0"/>
      <c r="AEF2215" s="0"/>
      <c r="AEG2215" s="0"/>
      <c r="AEH2215" s="0"/>
      <c r="AEI2215" s="0"/>
      <c r="AEJ2215" s="0"/>
      <c r="AEK2215" s="0"/>
      <c r="AEL2215" s="0"/>
      <c r="AEM2215" s="0"/>
      <c r="AEN2215" s="0"/>
      <c r="AEO2215" s="0"/>
      <c r="AEP2215" s="0"/>
      <c r="AEQ2215" s="0"/>
      <c r="AER2215" s="0"/>
      <c r="AES2215" s="0"/>
      <c r="AET2215" s="0"/>
      <c r="AEU2215" s="0"/>
      <c r="AEV2215" s="0"/>
      <c r="AEW2215" s="0"/>
      <c r="AEX2215" s="0"/>
      <c r="AEY2215" s="0"/>
      <c r="AEZ2215" s="0"/>
      <c r="AFA2215" s="0"/>
      <c r="AFB2215" s="0"/>
      <c r="AFC2215" s="0"/>
      <c r="AFD2215" s="0"/>
      <c r="AFE2215" s="0"/>
      <c r="AFF2215" s="0"/>
      <c r="AFG2215" s="0"/>
      <c r="AFH2215" s="0"/>
      <c r="AFI2215" s="0"/>
      <c r="AFJ2215" s="0"/>
      <c r="AFK2215" s="0"/>
      <c r="AFL2215" s="0"/>
      <c r="AFM2215" s="0"/>
      <c r="AFN2215" s="0"/>
      <c r="AFO2215" s="0"/>
      <c r="AFP2215" s="0"/>
      <c r="AFQ2215" s="0"/>
      <c r="AFR2215" s="0"/>
      <c r="AFS2215" s="0"/>
      <c r="AFT2215" s="0"/>
      <c r="AFU2215" s="0"/>
      <c r="AFV2215" s="0"/>
      <c r="AFW2215" s="0"/>
      <c r="AFX2215" s="0"/>
      <c r="AFY2215" s="0"/>
      <c r="AFZ2215" s="0"/>
      <c r="AGA2215" s="0"/>
      <c r="AGB2215" s="0"/>
      <c r="AGC2215" s="0"/>
      <c r="AGD2215" s="0"/>
      <c r="AGE2215" s="0"/>
      <c r="AGF2215" s="0"/>
      <c r="AGG2215" s="0"/>
      <c r="AGH2215" s="0"/>
      <c r="AGI2215" s="0"/>
      <c r="AGJ2215" s="0"/>
      <c r="AGK2215" s="0"/>
      <c r="AGL2215" s="0"/>
      <c r="AGM2215" s="0"/>
      <c r="AGN2215" s="0"/>
      <c r="AGO2215" s="0"/>
      <c r="AGP2215" s="0"/>
      <c r="AGQ2215" s="0"/>
      <c r="AGR2215" s="0"/>
      <c r="AGS2215" s="0"/>
      <c r="AGT2215" s="0"/>
      <c r="AGU2215" s="0"/>
      <c r="AGV2215" s="0"/>
      <c r="AGW2215" s="0"/>
      <c r="AGX2215" s="0"/>
      <c r="AGY2215" s="0"/>
      <c r="AGZ2215" s="0"/>
      <c r="AHA2215" s="0"/>
      <c r="AHB2215" s="0"/>
      <c r="AHC2215" s="0"/>
      <c r="AHD2215" s="0"/>
      <c r="AHE2215" s="0"/>
      <c r="AHF2215" s="0"/>
      <c r="AHG2215" s="0"/>
      <c r="AHH2215" s="0"/>
      <c r="AHI2215" s="0"/>
      <c r="AHJ2215" s="0"/>
      <c r="AHK2215" s="0"/>
      <c r="AHL2215" s="0"/>
      <c r="AHM2215" s="0"/>
      <c r="AHN2215" s="0"/>
      <c r="AHO2215" s="0"/>
      <c r="AHP2215" s="0"/>
      <c r="AHQ2215" s="0"/>
      <c r="AHR2215" s="0"/>
      <c r="AHS2215" s="0"/>
      <c r="AHT2215" s="0"/>
      <c r="AHU2215" s="0"/>
      <c r="AHV2215" s="0"/>
      <c r="AHW2215" s="0"/>
      <c r="AHX2215" s="0"/>
      <c r="AHY2215" s="0"/>
      <c r="AHZ2215" s="0"/>
      <c r="AIA2215" s="0"/>
      <c r="AIB2215" s="0"/>
      <c r="AIC2215" s="0"/>
      <c r="AID2215" s="0"/>
      <c r="AIE2215" s="0"/>
      <c r="AIF2215" s="0"/>
      <c r="AIG2215" s="0"/>
      <c r="AIH2215" s="0"/>
      <c r="AII2215" s="0"/>
      <c r="AIJ2215" s="0"/>
      <c r="AIK2215" s="0"/>
      <c r="AIL2215" s="0"/>
      <c r="AIM2215" s="0"/>
      <c r="AIN2215" s="0"/>
      <c r="AIO2215" s="0"/>
      <c r="AIP2215" s="0"/>
      <c r="AIQ2215" s="0"/>
      <c r="AIR2215" s="0"/>
      <c r="AIS2215" s="0"/>
      <c r="AIT2215" s="0"/>
      <c r="AIU2215" s="0"/>
      <c r="AIV2215" s="0"/>
      <c r="AIW2215" s="0"/>
      <c r="AIX2215" s="0"/>
      <c r="AIY2215" s="0"/>
      <c r="AIZ2215" s="0"/>
      <c r="AJA2215" s="0"/>
      <c r="AJB2215" s="0"/>
      <c r="AJC2215" s="0"/>
      <c r="AJD2215" s="0"/>
      <c r="AJE2215" s="0"/>
      <c r="AJF2215" s="0"/>
      <c r="AJG2215" s="0"/>
      <c r="AJH2215" s="0"/>
      <c r="AJI2215" s="0"/>
      <c r="AJJ2215" s="0"/>
      <c r="AJK2215" s="0"/>
      <c r="AJL2215" s="0"/>
      <c r="AJM2215" s="0"/>
      <c r="AJN2215" s="0"/>
      <c r="AJO2215" s="0"/>
      <c r="AJP2215" s="0"/>
      <c r="AJQ2215" s="0"/>
      <c r="AJR2215" s="0"/>
      <c r="AJS2215" s="0"/>
      <c r="AJT2215" s="0"/>
      <c r="AJU2215" s="0"/>
      <c r="AJV2215" s="0"/>
      <c r="AJW2215" s="0"/>
      <c r="AJX2215" s="0"/>
      <c r="AJY2215" s="0"/>
      <c r="AJZ2215" s="0"/>
      <c r="AKA2215" s="0"/>
      <c r="AKB2215" s="0"/>
      <c r="AKC2215" s="0"/>
      <c r="AKD2215" s="0"/>
      <c r="AKE2215" s="0"/>
      <c r="AKF2215" s="0"/>
      <c r="AKG2215" s="0"/>
      <c r="AKH2215" s="0"/>
      <c r="AKI2215" s="0"/>
      <c r="AKJ2215" s="0"/>
      <c r="AKK2215" s="0"/>
      <c r="AKL2215" s="0"/>
      <c r="AKM2215" s="0"/>
      <c r="AKN2215" s="0"/>
      <c r="AKO2215" s="0"/>
      <c r="AKP2215" s="0"/>
      <c r="AKQ2215" s="0"/>
      <c r="AKR2215" s="0"/>
      <c r="AKS2215" s="0"/>
      <c r="AKT2215" s="0"/>
      <c r="AKU2215" s="0"/>
      <c r="AKV2215" s="0"/>
      <c r="AKW2215" s="0"/>
      <c r="AKX2215" s="0"/>
      <c r="AKY2215" s="0"/>
      <c r="AKZ2215" s="0"/>
      <c r="ALA2215" s="0"/>
      <c r="ALB2215" s="0"/>
      <c r="ALC2215" s="0"/>
      <c r="ALD2215" s="0"/>
      <c r="ALE2215" s="0"/>
      <c r="ALF2215" s="0"/>
      <c r="ALG2215" s="0"/>
      <c r="ALH2215" s="0"/>
      <c r="ALI2215" s="0"/>
      <c r="ALJ2215" s="0"/>
      <c r="ALK2215" s="0"/>
      <c r="ALL2215" s="0"/>
      <c r="ALM2215" s="0"/>
      <c r="ALN2215" s="0"/>
      <c r="ALO2215" s="0"/>
      <c r="ALP2215" s="0"/>
      <c r="ALQ2215" s="0"/>
      <c r="ALR2215" s="0"/>
      <c r="ALS2215" s="0"/>
      <c r="ALT2215" s="0"/>
      <c r="ALU2215" s="0"/>
      <c r="ALV2215" s="0"/>
      <c r="ALW2215" s="0"/>
      <c r="ALX2215" s="0"/>
      <c r="ALY2215" s="0"/>
      <c r="ALZ2215" s="0"/>
      <c r="AMA2215" s="0"/>
      <c r="AMB2215" s="0"/>
      <c r="AMC2215" s="0"/>
      <c r="AMD2215" s="0"/>
      <c r="AME2215" s="0"/>
      <c r="AMF2215" s="0"/>
      <c r="AMG2215" s="0"/>
      <c r="AMH2215" s="0"/>
      <c r="AMI2215" s="0"/>
      <c r="AMJ2215" s="0"/>
    </row>
    <row r="2216" customFormat="false" ht="13.8" hidden="false" customHeight="false" outlineLevel="0" collapsed="false">
      <c r="A2216" s="38" t="s">
        <v>245</v>
      </c>
      <c r="B2216" s="39" t="s">
        <v>5115</v>
      </c>
      <c r="C2216" s="40" t="s">
        <v>5116</v>
      </c>
      <c r="D2216" s="40"/>
      <c r="E2216" s="40" t="s">
        <v>4606</v>
      </c>
      <c r="F2216" s="38" t="n">
        <v>2015</v>
      </c>
      <c r="G2216" s="41" t="s">
        <v>5117</v>
      </c>
      <c r="H2216" s="13"/>
      <c r="I2216" s="13"/>
      <c r="J2216" s="13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  <c r="AP2216" s="13"/>
      <c r="AQ2216" s="13"/>
      <c r="AR2216" s="13"/>
      <c r="AS2216" s="13"/>
      <c r="AT2216" s="13"/>
      <c r="AU2216" s="13"/>
      <c r="AV2216" s="0"/>
      <c r="AW2216" s="0"/>
      <c r="AX2216" s="0"/>
      <c r="AY2216" s="0"/>
      <c r="AZ2216" s="0"/>
      <c r="BA2216" s="0"/>
      <c r="BB2216" s="0"/>
      <c r="BC2216" s="0"/>
      <c r="BD2216" s="0"/>
      <c r="BE2216" s="0"/>
      <c r="BF2216" s="0"/>
      <c r="BG2216" s="0"/>
      <c r="BH2216" s="0"/>
      <c r="BI2216" s="0"/>
      <c r="BJ2216" s="0"/>
      <c r="BK2216" s="0"/>
      <c r="BL2216" s="0"/>
      <c r="BM2216" s="0"/>
      <c r="BN2216" s="0"/>
      <c r="BO2216" s="0"/>
      <c r="BP2216" s="0"/>
      <c r="BQ2216" s="0"/>
      <c r="BR2216" s="0"/>
      <c r="BS2216" s="0"/>
      <c r="BT2216" s="0"/>
      <c r="BU2216" s="0"/>
      <c r="BV2216" s="0"/>
      <c r="BW2216" s="0"/>
      <c r="BX2216" s="0"/>
      <c r="BY2216" s="0"/>
      <c r="BZ2216" s="0"/>
      <c r="CA2216" s="0"/>
      <c r="CB2216" s="0"/>
      <c r="CC2216" s="0"/>
      <c r="CD2216" s="0"/>
      <c r="CE2216" s="0"/>
      <c r="CF2216" s="0"/>
      <c r="CG2216" s="0"/>
      <c r="CH2216" s="0"/>
      <c r="CI2216" s="0"/>
      <c r="CJ2216" s="0"/>
      <c r="CK2216" s="0"/>
      <c r="CL2216" s="0"/>
      <c r="CM2216" s="0"/>
      <c r="CN2216" s="0"/>
      <c r="CO2216" s="0"/>
      <c r="CP2216" s="0"/>
      <c r="CQ2216" s="0"/>
      <c r="CR2216" s="0"/>
      <c r="CS2216" s="0"/>
      <c r="CT2216" s="0"/>
      <c r="CU2216" s="0"/>
      <c r="CV2216" s="0"/>
      <c r="CW2216" s="0"/>
      <c r="CX2216" s="0"/>
      <c r="CY2216" s="0"/>
      <c r="CZ2216" s="0"/>
      <c r="DA2216" s="0"/>
      <c r="DB2216" s="0"/>
      <c r="DC2216" s="0"/>
      <c r="DD2216" s="0"/>
      <c r="DE2216" s="0"/>
      <c r="DF2216" s="0"/>
      <c r="DG2216" s="0"/>
      <c r="DH2216" s="0"/>
      <c r="DI2216" s="0"/>
      <c r="DJ2216" s="0"/>
      <c r="DK2216" s="0"/>
      <c r="DL2216" s="0"/>
      <c r="DM2216" s="0"/>
      <c r="DN2216" s="0"/>
      <c r="DO2216" s="0"/>
      <c r="DP2216" s="0"/>
      <c r="DQ2216" s="0"/>
      <c r="DR2216" s="0"/>
      <c r="DS2216" s="0"/>
      <c r="DT2216" s="0"/>
      <c r="DU2216" s="0"/>
      <c r="DV2216" s="0"/>
      <c r="DW2216" s="0"/>
      <c r="DX2216" s="0"/>
      <c r="DY2216" s="0"/>
      <c r="DZ2216" s="0"/>
      <c r="EA2216" s="0"/>
      <c r="EB2216" s="0"/>
      <c r="EC2216" s="0"/>
      <c r="ED2216" s="0"/>
      <c r="EE2216" s="0"/>
      <c r="EF2216" s="0"/>
      <c r="EG2216" s="0"/>
      <c r="EH2216" s="0"/>
      <c r="EI2216" s="0"/>
      <c r="EJ2216" s="0"/>
      <c r="EK2216" s="0"/>
      <c r="EL2216" s="0"/>
      <c r="EM2216" s="0"/>
      <c r="EN2216" s="0"/>
      <c r="EO2216" s="0"/>
      <c r="EP2216" s="0"/>
      <c r="EQ2216" s="0"/>
      <c r="ER2216" s="0"/>
      <c r="ES2216" s="0"/>
      <c r="ET2216" s="0"/>
      <c r="EU2216" s="0"/>
      <c r="EV2216" s="0"/>
      <c r="EW2216" s="0"/>
      <c r="EX2216" s="0"/>
      <c r="EY2216" s="0"/>
      <c r="EZ2216" s="0"/>
      <c r="FA2216" s="0"/>
      <c r="FB2216" s="0"/>
      <c r="FC2216" s="0"/>
      <c r="FD2216" s="0"/>
      <c r="FE2216" s="0"/>
      <c r="FF2216" s="0"/>
      <c r="FG2216" s="0"/>
      <c r="FH2216" s="0"/>
      <c r="FI2216" s="0"/>
      <c r="FJ2216" s="0"/>
      <c r="FK2216" s="0"/>
      <c r="FL2216" s="0"/>
      <c r="FM2216" s="0"/>
      <c r="FN2216" s="0"/>
      <c r="FO2216" s="0"/>
      <c r="FP2216" s="0"/>
      <c r="FQ2216" s="0"/>
      <c r="FR2216" s="0"/>
      <c r="FS2216" s="0"/>
      <c r="FT2216" s="0"/>
      <c r="FU2216" s="0"/>
      <c r="FV2216" s="0"/>
      <c r="FW2216" s="0"/>
      <c r="FX2216" s="0"/>
      <c r="FY2216" s="0"/>
      <c r="FZ2216" s="0"/>
      <c r="GA2216" s="0"/>
      <c r="GB2216" s="0"/>
      <c r="GC2216" s="0"/>
      <c r="GD2216" s="0"/>
      <c r="GE2216" s="0"/>
      <c r="GF2216" s="0"/>
      <c r="GG2216" s="0"/>
      <c r="GH2216" s="0"/>
      <c r="GI2216" s="0"/>
      <c r="GJ2216" s="0"/>
      <c r="GK2216" s="0"/>
      <c r="GL2216" s="0"/>
      <c r="GM2216" s="0"/>
      <c r="GN2216" s="0"/>
      <c r="GO2216" s="0"/>
      <c r="GP2216" s="0"/>
      <c r="GQ2216" s="0"/>
      <c r="GR2216" s="0"/>
      <c r="GS2216" s="0"/>
      <c r="GT2216" s="0"/>
      <c r="GU2216" s="0"/>
      <c r="GV2216" s="0"/>
      <c r="GW2216" s="0"/>
      <c r="GX2216" s="0"/>
      <c r="GY2216" s="0"/>
      <c r="GZ2216" s="0"/>
      <c r="HA2216" s="0"/>
      <c r="HB2216" s="0"/>
      <c r="HC2216" s="0"/>
      <c r="HD2216" s="0"/>
      <c r="HE2216" s="0"/>
      <c r="HF2216" s="0"/>
      <c r="HG2216" s="0"/>
      <c r="HH2216" s="0"/>
      <c r="HI2216" s="0"/>
      <c r="HJ2216" s="0"/>
      <c r="HK2216" s="0"/>
      <c r="HL2216" s="0"/>
      <c r="HM2216" s="0"/>
      <c r="HN2216" s="0"/>
      <c r="HO2216" s="0"/>
      <c r="HP2216" s="0"/>
      <c r="HQ2216" s="0"/>
      <c r="HR2216" s="0"/>
      <c r="HS2216" s="0"/>
      <c r="HT2216" s="0"/>
      <c r="HU2216" s="0"/>
      <c r="HV2216" s="0"/>
      <c r="HW2216" s="0"/>
      <c r="HX2216" s="0"/>
      <c r="HY2216" s="0"/>
      <c r="HZ2216" s="0"/>
      <c r="IA2216" s="0"/>
      <c r="IB2216" s="0"/>
      <c r="IC2216" s="0"/>
      <c r="ID2216" s="0"/>
      <c r="IE2216" s="0"/>
      <c r="IF2216" s="0"/>
      <c r="IG2216" s="0"/>
      <c r="IH2216" s="0"/>
      <c r="II2216" s="0"/>
      <c r="IJ2216" s="0"/>
      <c r="IK2216" s="0"/>
      <c r="IL2216" s="0"/>
      <c r="IM2216" s="0"/>
      <c r="IN2216" s="0"/>
      <c r="IO2216" s="0"/>
      <c r="IP2216" s="0"/>
      <c r="IQ2216" s="0"/>
      <c r="IR2216" s="0"/>
      <c r="IS2216" s="0"/>
      <c r="IT2216" s="0"/>
      <c r="IU2216" s="0"/>
      <c r="IV2216" s="0"/>
      <c r="IW2216" s="0"/>
      <c r="IX2216" s="0"/>
      <c r="IY2216" s="0"/>
      <c r="IZ2216" s="0"/>
      <c r="JA2216" s="0"/>
      <c r="JB2216" s="0"/>
      <c r="JC2216" s="0"/>
      <c r="JD2216" s="0"/>
      <c r="JE2216" s="0"/>
      <c r="JF2216" s="0"/>
      <c r="JG2216" s="0"/>
      <c r="JH2216" s="0"/>
      <c r="JI2216" s="0"/>
      <c r="JJ2216" s="0"/>
      <c r="JK2216" s="0"/>
      <c r="JL2216" s="0"/>
      <c r="JM2216" s="0"/>
      <c r="JN2216" s="0"/>
      <c r="JO2216" s="0"/>
      <c r="JP2216" s="0"/>
      <c r="JQ2216" s="0"/>
      <c r="JR2216" s="0"/>
      <c r="JS2216" s="0"/>
      <c r="JT2216" s="0"/>
      <c r="JU2216" s="0"/>
      <c r="JV2216" s="0"/>
      <c r="JW2216" s="0"/>
      <c r="JX2216" s="0"/>
      <c r="JY2216" s="0"/>
      <c r="JZ2216" s="0"/>
      <c r="KA2216" s="0"/>
      <c r="KB2216" s="0"/>
      <c r="KC2216" s="0"/>
      <c r="KD2216" s="0"/>
      <c r="KE2216" s="0"/>
      <c r="KF2216" s="0"/>
      <c r="KG2216" s="0"/>
      <c r="KH2216" s="0"/>
      <c r="KI2216" s="0"/>
      <c r="KJ2216" s="0"/>
      <c r="KK2216" s="0"/>
      <c r="KL2216" s="0"/>
      <c r="KM2216" s="0"/>
      <c r="KN2216" s="0"/>
      <c r="KO2216" s="0"/>
      <c r="KP2216" s="0"/>
      <c r="KQ2216" s="0"/>
      <c r="KR2216" s="0"/>
      <c r="KS2216" s="0"/>
      <c r="KT2216" s="0"/>
      <c r="KU2216" s="0"/>
      <c r="KV2216" s="0"/>
      <c r="KW2216" s="0"/>
      <c r="KX2216" s="0"/>
      <c r="KY2216" s="0"/>
      <c r="KZ2216" s="0"/>
      <c r="LA2216" s="0"/>
      <c r="LB2216" s="0"/>
      <c r="LC2216" s="0"/>
      <c r="LD2216" s="0"/>
      <c r="LE2216" s="0"/>
      <c r="LF2216" s="0"/>
      <c r="LG2216" s="0"/>
      <c r="LH2216" s="0"/>
      <c r="LI2216" s="0"/>
      <c r="LJ2216" s="0"/>
      <c r="LK2216" s="0"/>
      <c r="LL2216" s="0"/>
      <c r="LM2216" s="0"/>
      <c r="LN2216" s="0"/>
      <c r="LO2216" s="0"/>
      <c r="LP2216" s="0"/>
      <c r="LQ2216" s="0"/>
      <c r="LR2216" s="0"/>
      <c r="LS2216" s="0"/>
      <c r="LT2216" s="0"/>
      <c r="LU2216" s="0"/>
      <c r="LV2216" s="0"/>
      <c r="LW2216" s="0"/>
      <c r="LX2216" s="0"/>
      <c r="LY2216" s="0"/>
      <c r="LZ2216" s="0"/>
      <c r="MA2216" s="0"/>
      <c r="MB2216" s="0"/>
      <c r="MC2216" s="0"/>
      <c r="MD2216" s="0"/>
      <c r="ME2216" s="0"/>
      <c r="MF2216" s="0"/>
      <c r="MG2216" s="0"/>
      <c r="MH2216" s="0"/>
      <c r="MI2216" s="0"/>
      <c r="MJ2216" s="0"/>
      <c r="MK2216" s="0"/>
      <c r="ML2216" s="0"/>
      <c r="MM2216" s="0"/>
      <c r="MN2216" s="0"/>
      <c r="MO2216" s="0"/>
      <c r="MP2216" s="0"/>
      <c r="MQ2216" s="0"/>
      <c r="MR2216" s="0"/>
      <c r="MS2216" s="0"/>
      <c r="MT2216" s="0"/>
      <c r="MU2216" s="0"/>
      <c r="MV2216" s="0"/>
      <c r="MW2216" s="0"/>
      <c r="MX2216" s="0"/>
      <c r="MY2216" s="0"/>
      <c r="MZ2216" s="0"/>
      <c r="NA2216" s="0"/>
      <c r="NB2216" s="0"/>
      <c r="NC2216" s="0"/>
      <c r="ND2216" s="0"/>
      <c r="NE2216" s="0"/>
      <c r="NF2216" s="0"/>
      <c r="NG2216" s="0"/>
      <c r="NH2216" s="0"/>
      <c r="NI2216" s="0"/>
      <c r="NJ2216" s="0"/>
      <c r="NK2216" s="0"/>
      <c r="NL2216" s="0"/>
      <c r="NM2216" s="0"/>
      <c r="NN2216" s="0"/>
      <c r="NO2216" s="0"/>
      <c r="NP2216" s="0"/>
      <c r="NQ2216" s="0"/>
      <c r="NR2216" s="0"/>
      <c r="NS2216" s="0"/>
      <c r="NT2216" s="0"/>
      <c r="NU2216" s="0"/>
      <c r="NV2216" s="0"/>
      <c r="NW2216" s="0"/>
      <c r="NX2216" s="0"/>
      <c r="NY2216" s="0"/>
      <c r="NZ2216" s="0"/>
      <c r="OA2216" s="0"/>
      <c r="OB2216" s="0"/>
      <c r="OC2216" s="0"/>
      <c r="OD2216" s="0"/>
      <c r="OE2216" s="0"/>
      <c r="OF2216" s="0"/>
      <c r="OG2216" s="0"/>
      <c r="OH2216" s="0"/>
      <c r="OI2216" s="0"/>
      <c r="OJ2216" s="0"/>
      <c r="OK2216" s="0"/>
      <c r="OL2216" s="0"/>
      <c r="OM2216" s="0"/>
      <c r="ON2216" s="0"/>
      <c r="OO2216" s="0"/>
      <c r="OP2216" s="0"/>
      <c r="OQ2216" s="0"/>
      <c r="OR2216" s="0"/>
      <c r="OS2216" s="0"/>
      <c r="OT2216" s="0"/>
      <c r="OU2216" s="0"/>
      <c r="OV2216" s="0"/>
      <c r="OW2216" s="0"/>
      <c r="OX2216" s="0"/>
      <c r="OY2216" s="0"/>
      <c r="OZ2216" s="0"/>
      <c r="PA2216" s="0"/>
      <c r="PB2216" s="0"/>
      <c r="PC2216" s="0"/>
      <c r="PD2216" s="0"/>
      <c r="PE2216" s="0"/>
      <c r="PF2216" s="0"/>
      <c r="PG2216" s="0"/>
      <c r="PH2216" s="0"/>
      <c r="PI2216" s="0"/>
      <c r="PJ2216" s="0"/>
      <c r="PK2216" s="0"/>
      <c r="PL2216" s="0"/>
      <c r="PM2216" s="0"/>
      <c r="PN2216" s="0"/>
      <c r="PO2216" s="0"/>
      <c r="PP2216" s="0"/>
      <c r="PQ2216" s="0"/>
      <c r="PR2216" s="0"/>
      <c r="PS2216" s="0"/>
      <c r="PT2216" s="0"/>
      <c r="PU2216" s="0"/>
      <c r="PV2216" s="0"/>
      <c r="PW2216" s="0"/>
      <c r="PX2216" s="0"/>
      <c r="PY2216" s="0"/>
      <c r="PZ2216" s="0"/>
      <c r="QA2216" s="0"/>
      <c r="QB2216" s="0"/>
      <c r="QC2216" s="0"/>
      <c r="QD2216" s="0"/>
      <c r="QE2216" s="0"/>
      <c r="QF2216" s="0"/>
      <c r="QG2216" s="0"/>
      <c r="QH2216" s="0"/>
      <c r="QI2216" s="0"/>
      <c r="QJ2216" s="0"/>
      <c r="QK2216" s="0"/>
      <c r="QL2216" s="0"/>
      <c r="QM2216" s="0"/>
      <c r="QN2216" s="0"/>
      <c r="QO2216" s="0"/>
      <c r="QP2216" s="0"/>
      <c r="QQ2216" s="0"/>
      <c r="QR2216" s="0"/>
      <c r="QS2216" s="0"/>
      <c r="QT2216" s="0"/>
      <c r="QU2216" s="0"/>
      <c r="QV2216" s="0"/>
      <c r="QW2216" s="0"/>
      <c r="QX2216" s="0"/>
      <c r="QY2216" s="0"/>
      <c r="QZ2216" s="0"/>
      <c r="RA2216" s="0"/>
      <c r="RB2216" s="0"/>
      <c r="RC2216" s="0"/>
      <c r="RD2216" s="0"/>
      <c r="RE2216" s="0"/>
      <c r="RF2216" s="0"/>
      <c r="RG2216" s="0"/>
      <c r="RH2216" s="0"/>
      <c r="RI2216" s="0"/>
      <c r="RJ2216" s="0"/>
      <c r="RK2216" s="0"/>
      <c r="RL2216" s="0"/>
      <c r="RM2216" s="0"/>
      <c r="RN2216" s="0"/>
      <c r="RO2216" s="0"/>
      <c r="RP2216" s="0"/>
      <c r="RQ2216" s="0"/>
      <c r="RR2216" s="0"/>
      <c r="RS2216" s="0"/>
      <c r="RT2216" s="0"/>
      <c r="RU2216" s="0"/>
      <c r="RV2216" s="0"/>
      <c r="RW2216" s="0"/>
      <c r="RX2216" s="0"/>
      <c r="RY2216" s="0"/>
      <c r="RZ2216" s="0"/>
      <c r="SA2216" s="0"/>
      <c r="SB2216" s="0"/>
      <c r="SC2216" s="0"/>
      <c r="SD2216" s="0"/>
      <c r="SE2216" s="0"/>
      <c r="SF2216" s="0"/>
      <c r="SG2216" s="0"/>
      <c r="SH2216" s="0"/>
      <c r="SI2216" s="0"/>
      <c r="SJ2216" s="0"/>
      <c r="SK2216" s="0"/>
      <c r="SL2216" s="0"/>
      <c r="SM2216" s="0"/>
      <c r="SN2216" s="0"/>
      <c r="SO2216" s="0"/>
      <c r="SP2216" s="0"/>
      <c r="SQ2216" s="0"/>
      <c r="SR2216" s="0"/>
      <c r="SS2216" s="0"/>
      <c r="ST2216" s="0"/>
      <c r="SU2216" s="0"/>
      <c r="SV2216" s="0"/>
      <c r="SW2216" s="0"/>
      <c r="SX2216" s="0"/>
      <c r="SY2216" s="0"/>
      <c r="SZ2216" s="0"/>
      <c r="TA2216" s="0"/>
      <c r="TB2216" s="0"/>
      <c r="TC2216" s="0"/>
      <c r="TD2216" s="0"/>
      <c r="TE2216" s="0"/>
      <c r="TF2216" s="0"/>
      <c r="TG2216" s="0"/>
      <c r="TH2216" s="0"/>
      <c r="TI2216" s="0"/>
      <c r="TJ2216" s="0"/>
      <c r="TK2216" s="0"/>
      <c r="TL2216" s="0"/>
      <c r="TM2216" s="0"/>
      <c r="TN2216" s="0"/>
      <c r="TO2216" s="0"/>
      <c r="TP2216" s="0"/>
      <c r="TQ2216" s="0"/>
      <c r="TR2216" s="0"/>
      <c r="TS2216" s="0"/>
      <c r="TT2216" s="0"/>
      <c r="TU2216" s="0"/>
      <c r="TV2216" s="0"/>
      <c r="TW2216" s="0"/>
      <c r="TX2216" s="0"/>
      <c r="TY2216" s="0"/>
      <c r="TZ2216" s="0"/>
      <c r="UA2216" s="0"/>
      <c r="UB2216" s="0"/>
      <c r="UC2216" s="0"/>
      <c r="UD2216" s="0"/>
      <c r="UE2216" s="0"/>
      <c r="UF2216" s="0"/>
      <c r="UG2216" s="0"/>
      <c r="UH2216" s="0"/>
      <c r="UI2216" s="0"/>
      <c r="UJ2216" s="0"/>
      <c r="UK2216" s="0"/>
      <c r="UL2216" s="0"/>
      <c r="UM2216" s="0"/>
      <c r="UN2216" s="0"/>
      <c r="UO2216" s="0"/>
      <c r="UP2216" s="0"/>
      <c r="UQ2216" s="0"/>
      <c r="UR2216" s="0"/>
      <c r="US2216" s="0"/>
      <c r="UT2216" s="0"/>
      <c r="UU2216" s="0"/>
      <c r="UV2216" s="0"/>
      <c r="UW2216" s="0"/>
      <c r="UX2216" s="0"/>
      <c r="UY2216" s="0"/>
      <c r="UZ2216" s="0"/>
      <c r="VA2216" s="0"/>
      <c r="VB2216" s="0"/>
      <c r="VC2216" s="0"/>
      <c r="VD2216" s="0"/>
      <c r="VE2216" s="0"/>
      <c r="VF2216" s="0"/>
      <c r="VG2216" s="0"/>
      <c r="VH2216" s="0"/>
      <c r="VI2216" s="0"/>
      <c r="VJ2216" s="0"/>
      <c r="VK2216" s="0"/>
      <c r="VL2216" s="0"/>
      <c r="VM2216" s="0"/>
      <c r="VN2216" s="0"/>
      <c r="VO2216" s="0"/>
      <c r="VP2216" s="0"/>
      <c r="VQ2216" s="0"/>
      <c r="VR2216" s="0"/>
      <c r="VS2216" s="0"/>
      <c r="VT2216" s="0"/>
      <c r="VU2216" s="0"/>
      <c r="VV2216" s="0"/>
      <c r="VW2216" s="0"/>
      <c r="VX2216" s="0"/>
      <c r="VY2216" s="0"/>
      <c r="VZ2216" s="0"/>
      <c r="WA2216" s="0"/>
      <c r="WB2216" s="0"/>
      <c r="WC2216" s="0"/>
      <c r="WD2216" s="0"/>
      <c r="WE2216" s="0"/>
      <c r="WF2216" s="0"/>
      <c r="WG2216" s="0"/>
      <c r="WH2216" s="0"/>
      <c r="WI2216" s="0"/>
      <c r="WJ2216" s="0"/>
      <c r="WK2216" s="0"/>
      <c r="WL2216" s="0"/>
      <c r="WM2216" s="0"/>
      <c r="WN2216" s="0"/>
      <c r="WO2216" s="0"/>
      <c r="WP2216" s="0"/>
      <c r="WQ2216" s="0"/>
      <c r="WR2216" s="0"/>
      <c r="WS2216" s="0"/>
      <c r="WT2216" s="0"/>
      <c r="WU2216" s="0"/>
      <c r="WV2216" s="0"/>
      <c r="WW2216" s="0"/>
      <c r="WX2216" s="0"/>
      <c r="WY2216" s="0"/>
      <c r="WZ2216" s="0"/>
      <c r="XA2216" s="0"/>
      <c r="XB2216" s="0"/>
      <c r="XC2216" s="0"/>
      <c r="XD2216" s="0"/>
      <c r="XE2216" s="0"/>
      <c r="XF2216" s="0"/>
      <c r="XG2216" s="0"/>
      <c r="XH2216" s="0"/>
      <c r="XI2216" s="0"/>
      <c r="XJ2216" s="0"/>
      <c r="XK2216" s="0"/>
      <c r="XL2216" s="0"/>
      <c r="XM2216" s="0"/>
      <c r="XN2216" s="0"/>
      <c r="XO2216" s="0"/>
      <c r="XP2216" s="0"/>
      <c r="XQ2216" s="0"/>
      <c r="XR2216" s="0"/>
      <c r="XS2216" s="0"/>
      <c r="XT2216" s="0"/>
      <c r="XU2216" s="0"/>
      <c r="XV2216" s="0"/>
      <c r="XW2216" s="0"/>
      <c r="XX2216" s="0"/>
      <c r="XY2216" s="0"/>
      <c r="XZ2216" s="0"/>
      <c r="YA2216" s="0"/>
      <c r="YB2216" s="0"/>
      <c r="YC2216" s="0"/>
      <c r="YD2216" s="0"/>
      <c r="YE2216" s="0"/>
      <c r="YF2216" s="0"/>
      <c r="YG2216" s="0"/>
      <c r="YH2216" s="0"/>
      <c r="YI2216" s="0"/>
      <c r="YJ2216" s="0"/>
      <c r="YK2216" s="0"/>
      <c r="YL2216" s="0"/>
      <c r="YM2216" s="0"/>
      <c r="YN2216" s="0"/>
      <c r="YO2216" s="0"/>
      <c r="YP2216" s="0"/>
      <c r="YQ2216" s="0"/>
      <c r="YR2216" s="0"/>
      <c r="YS2216" s="0"/>
      <c r="YT2216" s="0"/>
      <c r="YU2216" s="0"/>
      <c r="YV2216" s="0"/>
      <c r="YW2216" s="0"/>
      <c r="YX2216" s="0"/>
      <c r="YY2216" s="0"/>
      <c r="YZ2216" s="0"/>
      <c r="ZA2216" s="0"/>
      <c r="ZB2216" s="0"/>
      <c r="ZC2216" s="0"/>
      <c r="ZD2216" s="0"/>
      <c r="ZE2216" s="0"/>
      <c r="ZF2216" s="0"/>
      <c r="ZG2216" s="0"/>
      <c r="ZH2216" s="0"/>
      <c r="ZI2216" s="0"/>
      <c r="ZJ2216" s="0"/>
      <c r="ZK2216" s="0"/>
      <c r="ZL2216" s="0"/>
      <c r="ZM2216" s="0"/>
      <c r="ZN2216" s="0"/>
      <c r="ZO2216" s="0"/>
      <c r="ZP2216" s="0"/>
      <c r="ZQ2216" s="0"/>
      <c r="ZR2216" s="0"/>
      <c r="ZS2216" s="0"/>
      <c r="ZT2216" s="0"/>
      <c r="ZU2216" s="0"/>
      <c r="ZV2216" s="0"/>
      <c r="ZW2216" s="0"/>
      <c r="ZX2216" s="0"/>
      <c r="ZY2216" s="0"/>
      <c r="ZZ2216" s="0"/>
      <c r="AAA2216" s="0"/>
      <c r="AAB2216" s="0"/>
      <c r="AAC2216" s="0"/>
      <c r="AAD2216" s="0"/>
      <c r="AAE2216" s="0"/>
      <c r="AAF2216" s="0"/>
      <c r="AAG2216" s="0"/>
      <c r="AAH2216" s="0"/>
      <c r="AAI2216" s="0"/>
      <c r="AAJ2216" s="0"/>
      <c r="AAK2216" s="0"/>
      <c r="AAL2216" s="0"/>
      <c r="AAM2216" s="0"/>
      <c r="AAN2216" s="0"/>
      <c r="AAO2216" s="0"/>
      <c r="AAP2216" s="0"/>
      <c r="AAQ2216" s="0"/>
      <c r="AAR2216" s="0"/>
      <c r="AAS2216" s="0"/>
      <c r="AAT2216" s="0"/>
      <c r="AAU2216" s="0"/>
      <c r="AAV2216" s="0"/>
      <c r="AAW2216" s="0"/>
      <c r="AAX2216" s="0"/>
      <c r="AAY2216" s="0"/>
      <c r="AAZ2216" s="0"/>
      <c r="ABA2216" s="0"/>
      <c r="ABB2216" s="0"/>
      <c r="ABC2216" s="0"/>
      <c r="ABD2216" s="0"/>
      <c r="ABE2216" s="0"/>
      <c r="ABF2216" s="0"/>
      <c r="ABG2216" s="0"/>
      <c r="ABH2216" s="0"/>
      <c r="ABI2216" s="0"/>
      <c r="ABJ2216" s="0"/>
      <c r="ABK2216" s="0"/>
      <c r="ABL2216" s="0"/>
      <c r="ABM2216" s="0"/>
      <c r="ABN2216" s="0"/>
      <c r="ABO2216" s="0"/>
      <c r="ABP2216" s="0"/>
      <c r="ABQ2216" s="0"/>
      <c r="ABR2216" s="0"/>
      <c r="ABS2216" s="0"/>
      <c r="ABT2216" s="0"/>
      <c r="ABU2216" s="0"/>
      <c r="ABV2216" s="0"/>
      <c r="ABW2216" s="0"/>
      <c r="ABX2216" s="0"/>
      <c r="ABY2216" s="0"/>
      <c r="ABZ2216" s="0"/>
      <c r="ACA2216" s="0"/>
      <c r="ACB2216" s="0"/>
      <c r="ACC2216" s="0"/>
      <c r="ACD2216" s="0"/>
      <c r="ACE2216" s="0"/>
      <c r="ACF2216" s="0"/>
      <c r="ACG2216" s="0"/>
      <c r="ACH2216" s="0"/>
      <c r="ACI2216" s="0"/>
      <c r="ACJ2216" s="0"/>
      <c r="ACK2216" s="0"/>
      <c r="ACL2216" s="0"/>
      <c r="ACM2216" s="0"/>
      <c r="ACN2216" s="0"/>
      <c r="ACO2216" s="0"/>
      <c r="ACP2216" s="0"/>
      <c r="ACQ2216" s="0"/>
      <c r="ACR2216" s="0"/>
      <c r="ACS2216" s="0"/>
      <c r="ACT2216" s="0"/>
      <c r="ACU2216" s="0"/>
      <c r="ACV2216" s="0"/>
      <c r="ACW2216" s="0"/>
      <c r="ACX2216" s="0"/>
      <c r="ACY2216" s="0"/>
      <c r="ACZ2216" s="0"/>
      <c r="ADA2216" s="0"/>
      <c r="ADB2216" s="0"/>
      <c r="ADC2216" s="0"/>
      <c r="ADD2216" s="0"/>
      <c r="ADE2216" s="0"/>
      <c r="ADF2216" s="0"/>
      <c r="ADG2216" s="0"/>
      <c r="ADH2216" s="0"/>
      <c r="ADI2216" s="0"/>
      <c r="ADJ2216" s="0"/>
      <c r="ADK2216" s="0"/>
      <c r="ADL2216" s="0"/>
      <c r="ADM2216" s="0"/>
      <c r="ADN2216" s="0"/>
      <c r="ADO2216" s="0"/>
      <c r="ADP2216" s="0"/>
      <c r="ADQ2216" s="0"/>
      <c r="ADR2216" s="0"/>
      <c r="ADS2216" s="0"/>
      <c r="ADT2216" s="0"/>
      <c r="ADU2216" s="0"/>
      <c r="ADV2216" s="0"/>
      <c r="ADW2216" s="0"/>
      <c r="ADX2216" s="0"/>
      <c r="ADY2216" s="0"/>
      <c r="ADZ2216" s="0"/>
      <c r="AEA2216" s="0"/>
      <c r="AEB2216" s="0"/>
      <c r="AEC2216" s="0"/>
      <c r="AED2216" s="0"/>
      <c r="AEE2216" s="0"/>
      <c r="AEF2216" s="0"/>
      <c r="AEG2216" s="0"/>
      <c r="AEH2216" s="0"/>
      <c r="AEI2216" s="0"/>
      <c r="AEJ2216" s="0"/>
      <c r="AEK2216" s="0"/>
      <c r="AEL2216" s="0"/>
      <c r="AEM2216" s="0"/>
      <c r="AEN2216" s="0"/>
      <c r="AEO2216" s="0"/>
      <c r="AEP2216" s="0"/>
      <c r="AEQ2216" s="0"/>
      <c r="AER2216" s="0"/>
      <c r="AES2216" s="0"/>
      <c r="AET2216" s="0"/>
      <c r="AEU2216" s="0"/>
      <c r="AEV2216" s="0"/>
      <c r="AEW2216" s="0"/>
      <c r="AEX2216" s="0"/>
      <c r="AEY2216" s="0"/>
      <c r="AEZ2216" s="0"/>
      <c r="AFA2216" s="0"/>
      <c r="AFB2216" s="0"/>
      <c r="AFC2216" s="0"/>
      <c r="AFD2216" s="0"/>
      <c r="AFE2216" s="0"/>
      <c r="AFF2216" s="0"/>
      <c r="AFG2216" s="0"/>
      <c r="AFH2216" s="0"/>
      <c r="AFI2216" s="0"/>
      <c r="AFJ2216" s="0"/>
      <c r="AFK2216" s="0"/>
      <c r="AFL2216" s="0"/>
      <c r="AFM2216" s="0"/>
      <c r="AFN2216" s="0"/>
      <c r="AFO2216" s="0"/>
      <c r="AFP2216" s="0"/>
      <c r="AFQ2216" s="0"/>
      <c r="AFR2216" s="0"/>
      <c r="AFS2216" s="0"/>
      <c r="AFT2216" s="0"/>
      <c r="AFU2216" s="0"/>
      <c r="AFV2216" s="0"/>
      <c r="AFW2216" s="0"/>
      <c r="AFX2216" s="0"/>
      <c r="AFY2216" s="0"/>
      <c r="AFZ2216" s="0"/>
      <c r="AGA2216" s="0"/>
      <c r="AGB2216" s="0"/>
      <c r="AGC2216" s="0"/>
      <c r="AGD2216" s="0"/>
      <c r="AGE2216" s="0"/>
      <c r="AGF2216" s="0"/>
      <c r="AGG2216" s="0"/>
      <c r="AGH2216" s="0"/>
      <c r="AGI2216" s="0"/>
      <c r="AGJ2216" s="0"/>
      <c r="AGK2216" s="0"/>
      <c r="AGL2216" s="0"/>
      <c r="AGM2216" s="0"/>
      <c r="AGN2216" s="0"/>
      <c r="AGO2216" s="0"/>
      <c r="AGP2216" s="0"/>
      <c r="AGQ2216" s="0"/>
      <c r="AGR2216" s="0"/>
      <c r="AGS2216" s="0"/>
      <c r="AGT2216" s="0"/>
      <c r="AGU2216" s="0"/>
      <c r="AGV2216" s="0"/>
      <c r="AGW2216" s="0"/>
      <c r="AGX2216" s="0"/>
      <c r="AGY2216" s="0"/>
      <c r="AGZ2216" s="0"/>
      <c r="AHA2216" s="0"/>
      <c r="AHB2216" s="0"/>
      <c r="AHC2216" s="0"/>
      <c r="AHD2216" s="0"/>
      <c r="AHE2216" s="0"/>
      <c r="AHF2216" s="0"/>
      <c r="AHG2216" s="0"/>
      <c r="AHH2216" s="0"/>
      <c r="AHI2216" s="0"/>
      <c r="AHJ2216" s="0"/>
      <c r="AHK2216" s="0"/>
      <c r="AHL2216" s="0"/>
      <c r="AHM2216" s="0"/>
      <c r="AHN2216" s="0"/>
      <c r="AHO2216" s="0"/>
      <c r="AHP2216" s="0"/>
      <c r="AHQ2216" s="0"/>
      <c r="AHR2216" s="0"/>
      <c r="AHS2216" s="0"/>
      <c r="AHT2216" s="0"/>
      <c r="AHU2216" s="0"/>
      <c r="AHV2216" s="0"/>
      <c r="AHW2216" s="0"/>
      <c r="AHX2216" s="0"/>
      <c r="AHY2216" s="0"/>
      <c r="AHZ2216" s="0"/>
      <c r="AIA2216" s="0"/>
      <c r="AIB2216" s="0"/>
      <c r="AIC2216" s="0"/>
      <c r="AID2216" s="0"/>
      <c r="AIE2216" s="0"/>
      <c r="AIF2216" s="0"/>
      <c r="AIG2216" s="0"/>
      <c r="AIH2216" s="0"/>
      <c r="AII2216" s="0"/>
      <c r="AIJ2216" s="0"/>
      <c r="AIK2216" s="0"/>
      <c r="AIL2216" s="0"/>
      <c r="AIM2216" s="0"/>
      <c r="AIN2216" s="0"/>
      <c r="AIO2216" s="0"/>
      <c r="AIP2216" s="0"/>
      <c r="AIQ2216" s="0"/>
      <c r="AIR2216" s="0"/>
      <c r="AIS2216" s="0"/>
      <c r="AIT2216" s="0"/>
      <c r="AIU2216" s="0"/>
      <c r="AIV2216" s="0"/>
      <c r="AIW2216" s="0"/>
      <c r="AIX2216" s="0"/>
      <c r="AIY2216" s="0"/>
      <c r="AIZ2216" s="0"/>
      <c r="AJA2216" s="0"/>
      <c r="AJB2216" s="0"/>
      <c r="AJC2216" s="0"/>
      <c r="AJD2216" s="0"/>
      <c r="AJE2216" s="0"/>
      <c r="AJF2216" s="0"/>
      <c r="AJG2216" s="0"/>
      <c r="AJH2216" s="0"/>
      <c r="AJI2216" s="0"/>
      <c r="AJJ2216" s="0"/>
      <c r="AJK2216" s="0"/>
      <c r="AJL2216" s="0"/>
      <c r="AJM2216" s="0"/>
      <c r="AJN2216" s="0"/>
      <c r="AJO2216" s="0"/>
      <c r="AJP2216" s="0"/>
      <c r="AJQ2216" s="0"/>
      <c r="AJR2216" s="0"/>
      <c r="AJS2216" s="0"/>
      <c r="AJT2216" s="0"/>
      <c r="AJU2216" s="0"/>
      <c r="AJV2216" s="0"/>
      <c r="AJW2216" s="0"/>
      <c r="AJX2216" s="0"/>
      <c r="AJY2216" s="0"/>
      <c r="AJZ2216" s="0"/>
      <c r="AKA2216" s="0"/>
      <c r="AKB2216" s="0"/>
      <c r="AKC2216" s="0"/>
      <c r="AKD2216" s="0"/>
      <c r="AKE2216" s="0"/>
      <c r="AKF2216" s="0"/>
      <c r="AKG2216" s="0"/>
      <c r="AKH2216" s="0"/>
      <c r="AKI2216" s="0"/>
      <c r="AKJ2216" s="0"/>
      <c r="AKK2216" s="0"/>
      <c r="AKL2216" s="0"/>
      <c r="AKM2216" s="0"/>
      <c r="AKN2216" s="0"/>
      <c r="AKO2216" s="0"/>
      <c r="AKP2216" s="0"/>
      <c r="AKQ2216" s="0"/>
      <c r="AKR2216" s="0"/>
      <c r="AKS2216" s="0"/>
      <c r="AKT2216" s="0"/>
      <c r="AKU2216" s="0"/>
      <c r="AKV2216" s="0"/>
      <c r="AKW2216" s="0"/>
      <c r="AKX2216" s="0"/>
      <c r="AKY2216" s="0"/>
      <c r="AKZ2216" s="0"/>
      <c r="ALA2216" s="0"/>
      <c r="ALB2216" s="0"/>
      <c r="ALC2216" s="0"/>
      <c r="ALD2216" s="0"/>
      <c r="ALE2216" s="0"/>
      <c r="ALF2216" s="0"/>
      <c r="ALG2216" s="0"/>
      <c r="ALH2216" s="0"/>
      <c r="ALI2216" s="0"/>
      <c r="ALJ2216" s="0"/>
      <c r="ALK2216" s="0"/>
      <c r="ALL2216" s="0"/>
      <c r="ALM2216" s="0"/>
      <c r="ALN2216" s="0"/>
      <c r="ALO2216" s="0"/>
      <c r="ALP2216" s="0"/>
      <c r="ALQ2216" s="0"/>
      <c r="ALR2216" s="0"/>
      <c r="ALS2216" s="0"/>
      <c r="ALT2216" s="0"/>
      <c r="ALU2216" s="0"/>
      <c r="ALV2216" s="0"/>
      <c r="ALW2216" s="0"/>
      <c r="ALX2216" s="0"/>
      <c r="ALY2216" s="0"/>
      <c r="ALZ2216" s="0"/>
      <c r="AMA2216" s="0"/>
      <c r="AMB2216" s="0"/>
      <c r="AMC2216" s="0"/>
      <c r="AMD2216" s="0"/>
      <c r="AME2216" s="0"/>
      <c r="AMF2216" s="0"/>
      <c r="AMG2216" s="0"/>
      <c r="AMH2216" s="0"/>
      <c r="AMI2216" s="0"/>
      <c r="AMJ2216" s="0"/>
    </row>
    <row r="2217" customFormat="false" ht="13.8" hidden="false" customHeight="false" outlineLevel="0" collapsed="false">
      <c r="A2217" s="38" t="s">
        <v>245</v>
      </c>
      <c r="B2217" s="39" t="s">
        <v>5118</v>
      </c>
      <c r="C2217" s="40" t="s">
        <v>3707</v>
      </c>
      <c r="D2217" s="40" t="s">
        <v>5119</v>
      </c>
      <c r="E2217" s="40" t="s">
        <v>4649</v>
      </c>
      <c r="F2217" s="38" t="n">
        <v>2015</v>
      </c>
      <c r="G2217" s="31" t="s">
        <v>5120</v>
      </c>
      <c r="H2217" s="13"/>
      <c r="I2217" s="13"/>
      <c r="J2217" s="13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  <c r="AP2217" s="13"/>
      <c r="AQ2217" s="13"/>
      <c r="AR2217" s="13"/>
      <c r="AS2217" s="13"/>
      <c r="AT2217" s="13"/>
      <c r="AU2217" s="13"/>
      <c r="AV2217" s="0"/>
      <c r="AW2217" s="0"/>
      <c r="AX2217" s="0"/>
      <c r="AY2217" s="0"/>
      <c r="AZ2217" s="0"/>
      <c r="BA2217" s="0"/>
      <c r="BB2217" s="0"/>
      <c r="BC2217" s="0"/>
      <c r="BD2217" s="0"/>
      <c r="BE2217" s="0"/>
      <c r="BF2217" s="0"/>
      <c r="BG2217" s="0"/>
      <c r="BH2217" s="0"/>
      <c r="BI2217" s="0"/>
      <c r="BJ2217" s="0"/>
      <c r="BK2217" s="0"/>
      <c r="BL2217" s="0"/>
      <c r="BM2217" s="0"/>
      <c r="BN2217" s="0"/>
      <c r="BO2217" s="0"/>
      <c r="BP2217" s="0"/>
      <c r="BQ2217" s="0"/>
      <c r="BR2217" s="0"/>
      <c r="BS2217" s="0"/>
      <c r="BT2217" s="0"/>
      <c r="BU2217" s="0"/>
      <c r="BV2217" s="0"/>
      <c r="BW2217" s="0"/>
      <c r="BX2217" s="0"/>
      <c r="BY2217" s="0"/>
      <c r="BZ2217" s="0"/>
      <c r="CA2217" s="0"/>
      <c r="CB2217" s="0"/>
      <c r="CC2217" s="0"/>
      <c r="CD2217" s="0"/>
      <c r="CE2217" s="0"/>
      <c r="CF2217" s="0"/>
      <c r="CG2217" s="0"/>
      <c r="CH2217" s="0"/>
      <c r="CI2217" s="0"/>
      <c r="CJ2217" s="0"/>
      <c r="CK2217" s="0"/>
      <c r="CL2217" s="0"/>
      <c r="CM2217" s="0"/>
      <c r="CN2217" s="0"/>
      <c r="CO2217" s="0"/>
      <c r="CP2217" s="0"/>
      <c r="CQ2217" s="0"/>
      <c r="CR2217" s="0"/>
      <c r="CS2217" s="0"/>
      <c r="CT2217" s="0"/>
      <c r="CU2217" s="0"/>
      <c r="CV2217" s="0"/>
      <c r="CW2217" s="0"/>
      <c r="CX2217" s="0"/>
      <c r="CY2217" s="0"/>
      <c r="CZ2217" s="0"/>
      <c r="DA2217" s="0"/>
      <c r="DB2217" s="0"/>
      <c r="DC2217" s="0"/>
      <c r="DD2217" s="0"/>
      <c r="DE2217" s="0"/>
      <c r="DF2217" s="0"/>
      <c r="DG2217" s="0"/>
      <c r="DH2217" s="0"/>
      <c r="DI2217" s="0"/>
      <c r="DJ2217" s="0"/>
      <c r="DK2217" s="0"/>
      <c r="DL2217" s="0"/>
      <c r="DM2217" s="0"/>
      <c r="DN2217" s="0"/>
      <c r="DO2217" s="0"/>
      <c r="DP2217" s="0"/>
      <c r="DQ2217" s="0"/>
      <c r="DR2217" s="0"/>
      <c r="DS2217" s="0"/>
      <c r="DT2217" s="0"/>
      <c r="DU2217" s="0"/>
      <c r="DV2217" s="0"/>
      <c r="DW2217" s="0"/>
      <c r="DX2217" s="0"/>
      <c r="DY2217" s="0"/>
      <c r="DZ2217" s="0"/>
      <c r="EA2217" s="0"/>
      <c r="EB2217" s="0"/>
      <c r="EC2217" s="0"/>
      <c r="ED2217" s="0"/>
      <c r="EE2217" s="0"/>
      <c r="EF2217" s="0"/>
      <c r="EG2217" s="0"/>
      <c r="EH2217" s="0"/>
      <c r="EI2217" s="0"/>
      <c r="EJ2217" s="0"/>
      <c r="EK2217" s="0"/>
      <c r="EL2217" s="0"/>
      <c r="EM2217" s="0"/>
      <c r="EN2217" s="0"/>
      <c r="EO2217" s="0"/>
      <c r="EP2217" s="0"/>
      <c r="EQ2217" s="0"/>
      <c r="ER2217" s="0"/>
      <c r="ES2217" s="0"/>
      <c r="ET2217" s="0"/>
      <c r="EU2217" s="0"/>
      <c r="EV2217" s="0"/>
      <c r="EW2217" s="0"/>
      <c r="EX2217" s="0"/>
      <c r="EY2217" s="0"/>
      <c r="EZ2217" s="0"/>
      <c r="FA2217" s="0"/>
      <c r="FB2217" s="0"/>
      <c r="FC2217" s="0"/>
      <c r="FD2217" s="0"/>
      <c r="FE2217" s="0"/>
      <c r="FF2217" s="0"/>
      <c r="FG2217" s="0"/>
      <c r="FH2217" s="0"/>
      <c r="FI2217" s="0"/>
      <c r="FJ2217" s="0"/>
      <c r="FK2217" s="0"/>
      <c r="FL2217" s="0"/>
      <c r="FM2217" s="0"/>
      <c r="FN2217" s="0"/>
      <c r="FO2217" s="0"/>
      <c r="FP2217" s="0"/>
      <c r="FQ2217" s="0"/>
      <c r="FR2217" s="0"/>
      <c r="FS2217" s="0"/>
      <c r="FT2217" s="0"/>
      <c r="FU2217" s="0"/>
      <c r="FV2217" s="0"/>
      <c r="FW2217" s="0"/>
      <c r="FX2217" s="0"/>
      <c r="FY2217" s="0"/>
      <c r="FZ2217" s="0"/>
      <c r="GA2217" s="0"/>
      <c r="GB2217" s="0"/>
      <c r="GC2217" s="0"/>
      <c r="GD2217" s="0"/>
      <c r="GE2217" s="0"/>
      <c r="GF2217" s="0"/>
      <c r="GG2217" s="0"/>
      <c r="GH2217" s="0"/>
      <c r="GI2217" s="0"/>
      <c r="GJ2217" s="0"/>
      <c r="GK2217" s="0"/>
      <c r="GL2217" s="0"/>
      <c r="GM2217" s="0"/>
      <c r="GN2217" s="0"/>
      <c r="GO2217" s="0"/>
      <c r="GP2217" s="0"/>
      <c r="GQ2217" s="0"/>
      <c r="GR2217" s="0"/>
      <c r="GS2217" s="0"/>
      <c r="GT2217" s="0"/>
      <c r="GU2217" s="0"/>
      <c r="GV2217" s="0"/>
      <c r="GW2217" s="0"/>
      <c r="GX2217" s="0"/>
      <c r="GY2217" s="0"/>
      <c r="GZ2217" s="0"/>
      <c r="HA2217" s="0"/>
      <c r="HB2217" s="0"/>
      <c r="HC2217" s="0"/>
      <c r="HD2217" s="0"/>
      <c r="HE2217" s="0"/>
      <c r="HF2217" s="0"/>
      <c r="HG2217" s="0"/>
      <c r="HH2217" s="0"/>
      <c r="HI2217" s="0"/>
      <c r="HJ2217" s="0"/>
      <c r="HK2217" s="0"/>
      <c r="HL2217" s="0"/>
      <c r="HM2217" s="0"/>
      <c r="HN2217" s="0"/>
      <c r="HO2217" s="0"/>
      <c r="HP2217" s="0"/>
      <c r="HQ2217" s="0"/>
      <c r="HR2217" s="0"/>
      <c r="HS2217" s="0"/>
      <c r="HT2217" s="0"/>
      <c r="HU2217" s="0"/>
      <c r="HV2217" s="0"/>
      <c r="HW2217" s="0"/>
      <c r="HX2217" s="0"/>
      <c r="HY2217" s="0"/>
      <c r="HZ2217" s="0"/>
      <c r="IA2217" s="0"/>
      <c r="IB2217" s="0"/>
      <c r="IC2217" s="0"/>
      <c r="ID2217" s="0"/>
      <c r="IE2217" s="0"/>
      <c r="IF2217" s="0"/>
      <c r="IG2217" s="0"/>
      <c r="IH2217" s="0"/>
      <c r="II2217" s="0"/>
      <c r="IJ2217" s="0"/>
      <c r="IK2217" s="0"/>
      <c r="IL2217" s="0"/>
      <c r="IM2217" s="0"/>
      <c r="IN2217" s="0"/>
      <c r="IO2217" s="0"/>
      <c r="IP2217" s="0"/>
      <c r="IQ2217" s="0"/>
      <c r="IR2217" s="0"/>
      <c r="IS2217" s="0"/>
      <c r="IT2217" s="0"/>
      <c r="IU2217" s="0"/>
      <c r="IV2217" s="0"/>
      <c r="IW2217" s="0"/>
      <c r="IX2217" s="0"/>
      <c r="IY2217" s="0"/>
      <c r="IZ2217" s="0"/>
      <c r="JA2217" s="0"/>
      <c r="JB2217" s="0"/>
      <c r="JC2217" s="0"/>
      <c r="JD2217" s="0"/>
      <c r="JE2217" s="0"/>
      <c r="JF2217" s="0"/>
      <c r="JG2217" s="0"/>
      <c r="JH2217" s="0"/>
      <c r="JI2217" s="0"/>
      <c r="JJ2217" s="0"/>
      <c r="JK2217" s="0"/>
      <c r="JL2217" s="0"/>
      <c r="JM2217" s="0"/>
      <c r="JN2217" s="0"/>
      <c r="JO2217" s="0"/>
      <c r="JP2217" s="0"/>
      <c r="JQ2217" s="0"/>
      <c r="JR2217" s="0"/>
      <c r="JS2217" s="0"/>
      <c r="JT2217" s="0"/>
      <c r="JU2217" s="0"/>
      <c r="JV2217" s="0"/>
      <c r="JW2217" s="0"/>
      <c r="JX2217" s="0"/>
      <c r="JY2217" s="0"/>
      <c r="JZ2217" s="0"/>
      <c r="KA2217" s="0"/>
      <c r="KB2217" s="0"/>
      <c r="KC2217" s="0"/>
      <c r="KD2217" s="0"/>
      <c r="KE2217" s="0"/>
      <c r="KF2217" s="0"/>
      <c r="KG2217" s="0"/>
      <c r="KH2217" s="0"/>
      <c r="KI2217" s="0"/>
      <c r="KJ2217" s="0"/>
      <c r="KK2217" s="0"/>
      <c r="KL2217" s="0"/>
      <c r="KM2217" s="0"/>
      <c r="KN2217" s="0"/>
      <c r="KO2217" s="0"/>
      <c r="KP2217" s="0"/>
      <c r="KQ2217" s="0"/>
      <c r="KR2217" s="0"/>
      <c r="KS2217" s="0"/>
      <c r="KT2217" s="0"/>
      <c r="KU2217" s="0"/>
      <c r="KV2217" s="0"/>
      <c r="KW2217" s="0"/>
      <c r="KX2217" s="0"/>
      <c r="KY2217" s="0"/>
      <c r="KZ2217" s="0"/>
      <c r="LA2217" s="0"/>
      <c r="LB2217" s="0"/>
      <c r="LC2217" s="0"/>
      <c r="LD2217" s="0"/>
      <c r="LE2217" s="0"/>
      <c r="LF2217" s="0"/>
      <c r="LG2217" s="0"/>
      <c r="LH2217" s="0"/>
      <c r="LI2217" s="0"/>
      <c r="LJ2217" s="0"/>
      <c r="LK2217" s="0"/>
      <c r="LL2217" s="0"/>
      <c r="LM2217" s="0"/>
      <c r="LN2217" s="0"/>
      <c r="LO2217" s="0"/>
      <c r="LP2217" s="0"/>
      <c r="LQ2217" s="0"/>
      <c r="LR2217" s="0"/>
      <c r="LS2217" s="0"/>
      <c r="LT2217" s="0"/>
      <c r="LU2217" s="0"/>
      <c r="LV2217" s="0"/>
      <c r="LW2217" s="0"/>
      <c r="LX2217" s="0"/>
      <c r="LY2217" s="0"/>
      <c r="LZ2217" s="0"/>
      <c r="MA2217" s="0"/>
      <c r="MB2217" s="0"/>
      <c r="MC2217" s="0"/>
      <c r="MD2217" s="0"/>
      <c r="ME2217" s="0"/>
      <c r="MF2217" s="0"/>
      <c r="MG2217" s="0"/>
      <c r="MH2217" s="0"/>
      <c r="MI2217" s="0"/>
      <c r="MJ2217" s="0"/>
      <c r="MK2217" s="0"/>
      <c r="ML2217" s="0"/>
      <c r="MM2217" s="0"/>
      <c r="MN2217" s="0"/>
      <c r="MO2217" s="0"/>
      <c r="MP2217" s="0"/>
      <c r="MQ2217" s="0"/>
      <c r="MR2217" s="0"/>
      <c r="MS2217" s="0"/>
      <c r="MT2217" s="0"/>
      <c r="MU2217" s="0"/>
      <c r="MV2217" s="0"/>
      <c r="MW2217" s="0"/>
      <c r="MX2217" s="0"/>
      <c r="MY2217" s="0"/>
      <c r="MZ2217" s="0"/>
      <c r="NA2217" s="0"/>
      <c r="NB2217" s="0"/>
      <c r="NC2217" s="0"/>
      <c r="ND2217" s="0"/>
      <c r="NE2217" s="0"/>
      <c r="NF2217" s="0"/>
      <c r="NG2217" s="0"/>
      <c r="NH2217" s="0"/>
      <c r="NI2217" s="0"/>
      <c r="NJ2217" s="0"/>
      <c r="NK2217" s="0"/>
      <c r="NL2217" s="0"/>
      <c r="NM2217" s="0"/>
      <c r="NN2217" s="0"/>
      <c r="NO2217" s="0"/>
      <c r="NP2217" s="0"/>
      <c r="NQ2217" s="0"/>
      <c r="NR2217" s="0"/>
      <c r="NS2217" s="0"/>
      <c r="NT2217" s="0"/>
      <c r="NU2217" s="0"/>
      <c r="NV2217" s="0"/>
      <c r="NW2217" s="0"/>
      <c r="NX2217" s="0"/>
      <c r="NY2217" s="0"/>
      <c r="NZ2217" s="0"/>
      <c r="OA2217" s="0"/>
      <c r="OB2217" s="0"/>
      <c r="OC2217" s="0"/>
      <c r="OD2217" s="0"/>
      <c r="OE2217" s="0"/>
      <c r="OF2217" s="0"/>
      <c r="OG2217" s="0"/>
      <c r="OH2217" s="0"/>
      <c r="OI2217" s="0"/>
      <c r="OJ2217" s="0"/>
      <c r="OK2217" s="0"/>
      <c r="OL2217" s="0"/>
      <c r="OM2217" s="0"/>
      <c r="ON2217" s="0"/>
      <c r="OO2217" s="0"/>
      <c r="OP2217" s="0"/>
      <c r="OQ2217" s="0"/>
      <c r="OR2217" s="0"/>
      <c r="OS2217" s="0"/>
      <c r="OT2217" s="0"/>
      <c r="OU2217" s="0"/>
      <c r="OV2217" s="0"/>
      <c r="OW2217" s="0"/>
      <c r="OX2217" s="0"/>
      <c r="OY2217" s="0"/>
      <c r="OZ2217" s="0"/>
      <c r="PA2217" s="0"/>
      <c r="PB2217" s="0"/>
      <c r="PC2217" s="0"/>
      <c r="PD2217" s="0"/>
      <c r="PE2217" s="0"/>
      <c r="PF2217" s="0"/>
      <c r="PG2217" s="0"/>
      <c r="PH2217" s="0"/>
      <c r="PI2217" s="0"/>
      <c r="PJ2217" s="0"/>
      <c r="PK2217" s="0"/>
      <c r="PL2217" s="0"/>
      <c r="PM2217" s="0"/>
      <c r="PN2217" s="0"/>
      <c r="PO2217" s="0"/>
      <c r="PP2217" s="0"/>
      <c r="PQ2217" s="0"/>
      <c r="PR2217" s="0"/>
      <c r="PS2217" s="0"/>
      <c r="PT2217" s="0"/>
      <c r="PU2217" s="0"/>
      <c r="PV2217" s="0"/>
      <c r="PW2217" s="0"/>
      <c r="PX2217" s="0"/>
      <c r="PY2217" s="0"/>
      <c r="PZ2217" s="0"/>
      <c r="QA2217" s="0"/>
      <c r="QB2217" s="0"/>
      <c r="QC2217" s="0"/>
      <c r="QD2217" s="0"/>
      <c r="QE2217" s="0"/>
      <c r="QF2217" s="0"/>
      <c r="QG2217" s="0"/>
      <c r="QH2217" s="0"/>
      <c r="QI2217" s="0"/>
      <c r="QJ2217" s="0"/>
      <c r="QK2217" s="0"/>
      <c r="QL2217" s="0"/>
      <c r="QM2217" s="0"/>
      <c r="QN2217" s="0"/>
      <c r="QO2217" s="0"/>
      <c r="QP2217" s="0"/>
      <c r="QQ2217" s="0"/>
      <c r="QR2217" s="0"/>
      <c r="QS2217" s="0"/>
      <c r="QT2217" s="0"/>
      <c r="QU2217" s="0"/>
      <c r="QV2217" s="0"/>
      <c r="QW2217" s="0"/>
      <c r="QX2217" s="0"/>
      <c r="QY2217" s="0"/>
      <c r="QZ2217" s="0"/>
      <c r="RA2217" s="0"/>
      <c r="RB2217" s="0"/>
      <c r="RC2217" s="0"/>
      <c r="RD2217" s="0"/>
      <c r="RE2217" s="0"/>
      <c r="RF2217" s="0"/>
      <c r="RG2217" s="0"/>
      <c r="RH2217" s="0"/>
      <c r="RI2217" s="0"/>
      <c r="RJ2217" s="0"/>
      <c r="RK2217" s="0"/>
      <c r="RL2217" s="0"/>
      <c r="RM2217" s="0"/>
      <c r="RN2217" s="0"/>
      <c r="RO2217" s="0"/>
      <c r="RP2217" s="0"/>
      <c r="RQ2217" s="0"/>
      <c r="RR2217" s="0"/>
      <c r="RS2217" s="0"/>
      <c r="RT2217" s="0"/>
      <c r="RU2217" s="0"/>
      <c r="RV2217" s="0"/>
      <c r="RW2217" s="0"/>
      <c r="RX2217" s="0"/>
      <c r="RY2217" s="0"/>
      <c r="RZ2217" s="0"/>
      <c r="SA2217" s="0"/>
      <c r="SB2217" s="0"/>
      <c r="SC2217" s="0"/>
      <c r="SD2217" s="0"/>
      <c r="SE2217" s="0"/>
      <c r="SF2217" s="0"/>
      <c r="SG2217" s="0"/>
      <c r="SH2217" s="0"/>
      <c r="SI2217" s="0"/>
      <c r="SJ2217" s="0"/>
      <c r="SK2217" s="0"/>
      <c r="SL2217" s="0"/>
      <c r="SM2217" s="0"/>
      <c r="SN2217" s="0"/>
      <c r="SO2217" s="0"/>
      <c r="SP2217" s="0"/>
      <c r="SQ2217" s="0"/>
      <c r="SR2217" s="0"/>
      <c r="SS2217" s="0"/>
      <c r="ST2217" s="0"/>
      <c r="SU2217" s="0"/>
      <c r="SV2217" s="0"/>
      <c r="SW2217" s="0"/>
      <c r="SX2217" s="0"/>
      <c r="SY2217" s="0"/>
      <c r="SZ2217" s="0"/>
      <c r="TA2217" s="0"/>
      <c r="TB2217" s="0"/>
      <c r="TC2217" s="0"/>
      <c r="TD2217" s="0"/>
      <c r="TE2217" s="0"/>
      <c r="TF2217" s="0"/>
      <c r="TG2217" s="0"/>
      <c r="TH2217" s="0"/>
      <c r="TI2217" s="0"/>
      <c r="TJ2217" s="0"/>
      <c r="TK2217" s="0"/>
      <c r="TL2217" s="0"/>
      <c r="TM2217" s="0"/>
      <c r="TN2217" s="0"/>
      <c r="TO2217" s="0"/>
      <c r="TP2217" s="0"/>
      <c r="TQ2217" s="0"/>
      <c r="TR2217" s="0"/>
      <c r="TS2217" s="0"/>
      <c r="TT2217" s="0"/>
      <c r="TU2217" s="0"/>
      <c r="TV2217" s="0"/>
      <c r="TW2217" s="0"/>
      <c r="TX2217" s="0"/>
      <c r="TY2217" s="0"/>
      <c r="TZ2217" s="0"/>
      <c r="UA2217" s="0"/>
      <c r="UB2217" s="0"/>
      <c r="UC2217" s="0"/>
      <c r="UD2217" s="0"/>
      <c r="UE2217" s="0"/>
      <c r="UF2217" s="0"/>
      <c r="UG2217" s="0"/>
      <c r="UH2217" s="0"/>
      <c r="UI2217" s="0"/>
      <c r="UJ2217" s="0"/>
      <c r="UK2217" s="0"/>
      <c r="UL2217" s="0"/>
      <c r="UM2217" s="0"/>
      <c r="UN2217" s="0"/>
      <c r="UO2217" s="0"/>
      <c r="UP2217" s="0"/>
      <c r="UQ2217" s="0"/>
      <c r="UR2217" s="0"/>
      <c r="US2217" s="0"/>
      <c r="UT2217" s="0"/>
      <c r="UU2217" s="0"/>
      <c r="UV2217" s="0"/>
      <c r="UW2217" s="0"/>
      <c r="UX2217" s="0"/>
      <c r="UY2217" s="0"/>
      <c r="UZ2217" s="0"/>
      <c r="VA2217" s="0"/>
      <c r="VB2217" s="0"/>
      <c r="VC2217" s="0"/>
      <c r="VD2217" s="0"/>
      <c r="VE2217" s="0"/>
      <c r="VF2217" s="0"/>
      <c r="VG2217" s="0"/>
      <c r="VH2217" s="0"/>
      <c r="VI2217" s="0"/>
      <c r="VJ2217" s="0"/>
      <c r="VK2217" s="0"/>
      <c r="VL2217" s="0"/>
      <c r="VM2217" s="0"/>
      <c r="VN2217" s="0"/>
      <c r="VO2217" s="0"/>
      <c r="VP2217" s="0"/>
      <c r="VQ2217" s="0"/>
      <c r="VR2217" s="0"/>
      <c r="VS2217" s="0"/>
      <c r="VT2217" s="0"/>
      <c r="VU2217" s="0"/>
      <c r="VV2217" s="0"/>
      <c r="VW2217" s="0"/>
      <c r="VX2217" s="0"/>
      <c r="VY2217" s="0"/>
      <c r="VZ2217" s="0"/>
      <c r="WA2217" s="0"/>
      <c r="WB2217" s="0"/>
      <c r="WC2217" s="0"/>
      <c r="WD2217" s="0"/>
      <c r="WE2217" s="0"/>
      <c r="WF2217" s="0"/>
      <c r="WG2217" s="0"/>
      <c r="WH2217" s="0"/>
      <c r="WI2217" s="0"/>
      <c r="WJ2217" s="0"/>
      <c r="WK2217" s="0"/>
      <c r="WL2217" s="0"/>
      <c r="WM2217" s="0"/>
      <c r="WN2217" s="0"/>
      <c r="WO2217" s="0"/>
      <c r="WP2217" s="0"/>
      <c r="WQ2217" s="0"/>
      <c r="WR2217" s="0"/>
      <c r="WS2217" s="0"/>
      <c r="WT2217" s="0"/>
      <c r="WU2217" s="0"/>
      <c r="WV2217" s="0"/>
      <c r="WW2217" s="0"/>
      <c r="WX2217" s="0"/>
      <c r="WY2217" s="0"/>
      <c r="WZ2217" s="0"/>
      <c r="XA2217" s="0"/>
      <c r="XB2217" s="0"/>
      <c r="XC2217" s="0"/>
      <c r="XD2217" s="0"/>
      <c r="XE2217" s="0"/>
      <c r="XF2217" s="0"/>
      <c r="XG2217" s="0"/>
      <c r="XH2217" s="0"/>
      <c r="XI2217" s="0"/>
      <c r="XJ2217" s="0"/>
      <c r="XK2217" s="0"/>
      <c r="XL2217" s="0"/>
      <c r="XM2217" s="0"/>
      <c r="XN2217" s="0"/>
      <c r="XO2217" s="0"/>
      <c r="XP2217" s="0"/>
      <c r="XQ2217" s="0"/>
      <c r="XR2217" s="0"/>
      <c r="XS2217" s="0"/>
      <c r="XT2217" s="0"/>
      <c r="XU2217" s="0"/>
      <c r="XV2217" s="0"/>
      <c r="XW2217" s="0"/>
      <c r="XX2217" s="0"/>
      <c r="XY2217" s="0"/>
      <c r="XZ2217" s="0"/>
      <c r="YA2217" s="0"/>
      <c r="YB2217" s="0"/>
      <c r="YC2217" s="0"/>
      <c r="YD2217" s="0"/>
      <c r="YE2217" s="0"/>
      <c r="YF2217" s="0"/>
      <c r="YG2217" s="0"/>
      <c r="YH2217" s="0"/>
      <c r="YI2217" s="0"/>
      <c r="YJ2217" s="0"/>
      <c r="YK2217" s="0"/>
      <c r="YL2217" s="0"/>
      <c r="YM2217" s="0"/>
      <c r="YN2217" s="0"/>
      <c r="YO2217" s="0"/>
      <c r="YP2217" s="0"/>
      <c r="YQ2217" s="0"/>
      <c r="YR2217" s="0"/>
      <c r="YS2217" s="0"/>
      <c r="YT2217" s="0"/>
      <c r="YU2217" s="0"/>
      <c r="YV2217" s="0"/>
      <c r="YW2217" s="0"/>
      <c r="YX2217" s="0"/>
      <c r="YY2217" s="0"/>
      <c r="YZ2217" s="0"/>
      <c r="ZA2217" s="0"/>
      <c r="ZB2217" s="0"/>
      <c r="ZC2217" s="0"/>
      <c r="ZD2217" s="0"/>
      <c r="ZE2217" s="0"/>
      <c r="ZF2217" s="0"/>
      <c r="ZG2217" s="0"/>
      <c r="ZH2217" s="0"/>
      <c r="ZI2217" s="0"/>
      <c r="ZJ2217" s="0"/>
      <c r="ZK2217" s="0"/>
      <c r="ZL2217" s="0"/>
      <c r="ZM2217" s="0"/>
      <c r="ZN2217" s="0"/>
      <c r="ZO2217" s="0"/>
      <c r="ZP2217" s="0"/>
      <c r="ZQ2217" s="0"/>
      <c r="ZR2217" s="0"/>
      <c r="ZS2217" s="0"/>
      <c r="ZT2217" s="0"/>
      <c r="ZU2217" s="0"/>
      <c r="ZV2217" s="0"/>
      <c r="ZW2217" s="0"/>
      <c r="ZX2217" s="0"/>
      <c r="ZY2217" s="0"/>
      <c r="ZZ2217" s="0"/>
      <c r="AAA2217" s="0"/>
      <c r="AAB2217" s="0"/>
      <c r="AAC2217" s="0"/>
      <c r="AAD2217" s="0"/>
      <c r="AAE2217" s="0"/>
      <c r="AAF2217" s="0"/>
      <c r="AAG2217" s="0"/>
      <c r="AAH2217" s="0"/>
      <c r="AAI2217" s="0"/>
      <c r="AAJ2217" s="0"/>
      <c r="AAK2217" s="0"/>
      <c r="AAL2217" s="0"/>
      <c r="AAM2217" s="0"/>
      <c r="AAN2217" s="0"/>
      <c r="AAO2217" s="0"/>
      <c r="AAP2217" s="0"/>
      <c r="AAQ2217" s="0"/>
      <c r="AAR2217" s="0"/>
      <c r="AAS2217" s="0"/>
      <c r="AAT2217" s="0"/>
      <c r="AAU2217" s="0"/>
      <c r="AAV2217" s="0"/>
      <c r="AAW2217" s="0"/>
      <c r="AAX2217" s="0"/>
      <c r="AAY2217" s="0"/>
      <c r="AAZ2217" s="0"/>
      <c r="ABA2217" s="0"/>
      <c r="ABB2217" s="0"/>
      <c r="ABC2217" s="0"/>
      <c r="ABD2217" s="0"/>
      <c r="ABE2217" s="0"/>
      <c r="ABF2217" s="0"/>
      <c r="ABG2217" s="0"/>
      <c r="ABH2217" s="0"/>
      <c r="ABI2217" s="0"/>
      <c r="ABJ2217" s="0"/>
      <c r="ABK2217" s="0"/>
      <c r="ABL2217" s="0"/>
      <c r="ABM2217" s="0"/>
      <c r="ABN2217" s="0"/>
      <c r="ABO2217" s="0"/>
      <c r="ABP2217" s="0"/>
      <c r="ABQ2217" s="0"/>
      <c r="ABR2217" s="0"/>
      <c r="ABS2217" s="0"/>
      <c r="ABT2217" s="0"/>
      <c r="ABU2217" s="0"/>
      <c r="ABV2217" s="0"/>
      <c r="ABW2217" s="0"/>
      <c r="ABX2217" s="0"/>
      <c r="ABY2217" s="0"/>
      <c r="ABZ2217" s="0"/>
      <c r="ACA2217" s="0"/>
      <c r="ACB2217" s="0"/>
      <c r="ACC2217" s="0"/>
      <c r="ACD2217" s="0"/>
      <c r="ACE2217" s="0"/>
      <c r="ACF2217" s="0"/>
      <c r="ACG2217" s="0"/>
      <c r="ACH2217" s="0"/>
      <c r="ACI2217" s="0"/>
      <c r="ACJ2217" s="0"/>
      <c r="ACK2217" s="0"/>
      <c r="ACL2217" s="0"/>
      <c r="ACM2217" s="0"/>
      <c r="ACN2217" s="0"/>
      <c r="ACO2217" s="0"/>
      <c r="ACP2217" s="0"/>
      <c r="ACQ2217" s="0"/>
      <c r="ACR2217" s="0"/>
      <c r="ACS2217" s="0"/>
      <c r="ACT2217" s="0"/>
      <c r="ACU2217" s="0"/>
      <c r="ACV2217" s="0"/>
      <c r="ACW2217" s="0"/>
      <c r="ACX2217" s="0"/>
      <c r="ACY2217" s="0"/>
      <c r="ACZ2217" s="0"/>
      <c r="ADA2217" s="0"/>
      <c r="ADB2217" s="0"/>
      <c r="ADC2217" s="0"/>
      <c r="ADD2217" s="0"/>
      <c r="ADE2217" s="0"/>
      <c r="ADF2217" s="0"/>
      <c r="ADG2217" s="0"/>
      <c r="ADH2217" s="0"/>
      <c r="ADI2217" s="0"/>
      <c r="ADJ2217" s="0"/>
      <c r="ADK2217" s="0"/>
      <c r="ADL2217" s="0"/>
      <c r="ADM2217" s="0"/>
      <c r="ADN2217" s="0"/>
      <c r="ADO2217" s="0"/>
      <c r="ADP2217" s="0"/>
      <c r="ADQ2217" s="0"/>
      <c r="ADR2217" s="0"/>
      <c r="ADS2217" s="0"/>
      <c r="ADT2217" s="0"/>
      <c r="ADU2217" s="0"/>
      <c r="ADV2217" s="0"/>
      <c r="ADW2217" s="0"/>
      <c r="ADX2217" s="0"/>
      <c r="ADY2217" s="0"/>
      <c r="ADZ2217" s="0"/>
      <c r="AEA2217" s="0"/>
      <c r="AEB2217" s="0"/>
      <c r="AEC2217" s="0"/>
      <c r="AED2217" s="0"/>
      <c r="AEE2217" s="0"/>
      <c r="AEF2217" s="0"/>
      <c r="AEG2217" s="0"/>
      <c r="AEH2217" s="0"/>
      <c r="AEI2217" s="0"/>
      <c r="AEJ2217" s="0"/>
      <c r="AEK2217" s="0"/>
      <c r="AEL2217" s="0"/>
      <c r="AEM2217" s="0"/>
      <c r="AEN2217" s="0"/>
      <c r="AEO2217" s="0"/>
      <c r="AEP2217" s="0"/>
      <c r="AEQ2217" s="0"/>
      <c r="AER2217" s="0"/>
      <c r="AES2217" s="0"/>
      <c r="AET2217" s="0"/>
      <c r="AEU2217" s="0"/>
      <c r="AEV2217" s="0"/>
      <c r="AEW2217" s="0"/>
      <c r="AEX2217" s="0"/>
      <c r="AEY2217" s="0"/>
      <c r="AEZ2217" s="0"/>
      <c r="AFA2217" s="0"/>
      <c r="AFB2217" s="0"/>
      <c r="AFC2217" s="0"/>
      <c r="AFD2217" s="0"/>
      <c r="AFE2217" s="0"/>
      <c r="AFF2217" s="0"/>
      <c r="AFG2217" s="0"/>
      <c r="AFH2217" s="0"/>
      <c r="AFI2217" s="0"/>
      <c r="AFJ2217" s="0"/>
      <c r="AFK2217" s="0"/>
      <c r="AFL2217" s="0"/>
      <c r="AFM2217" s="0"/>
      <c r="AFN2217" s="0"/>
      <c r="AFO2217" s="0"/>
      <c r="AFP2217" s="0"/>
      <c r="AFQ2217" s="0"/>
      <c r="AFR2217" s="0"/>
      <c r="AFS2217" s="0"/>
      <c r="AFT2217" s="0"/>
      <c r="AFU2217" s="0"/>
      <c r="AFV2217" s="0"/>
      <c r="AFW2217" s="0"/>
      <c r="AFX2217" s="0"/>
      <c r="AFY2217" s="0"/>
      <c r="AFZ2217" s="0"/>
      <c r="AGA2217" s="0"/>
      <c r="AGB2217" s="0"/>
      <c r="AGC2217" s="0"/>
      <c r="AGD2217" s="0"/>
      <c r="AGE2217" s="0"/>
      <c r="AGF2217" s="0"/>
      <c r="AGG2217" s="0"/>
      <c r="AGH2217" s="0"/>
      <c r="AGI2217" s="0"/>
      <c r="AGJ2217" s="0"/>
      <c r="AGK2217" s="0"/>
      <c r="AGL2217" s="0"/>
      <c r="AGM2217" s="0"/>
      <c r="AGN2217" s="0"/>
      <c r="AGO2217" s="0"/>
      <c r="AGP2217" s="0"/>
      <c r="AGQ2217" s="0"/>
      <c r="AGR2217" s="0"/>
      <c r="AGS2217" s="0"/>
      <c r="AGT2217" s="0"/>
      <c r="AGU2217" s="0"/>
      <c r="AGV2217" s="0"/>
      <c r="AGW2217" s="0"/>
      <c r="AGX2217" s="0"/>
      <c r="AGY2217" s="0"/>
      <c r="AGZ2217" s="0"/>
      <c r="AHA2217" s="0"/>
      <c r="AHB2217" s="0"/>
      <c r="AHC2217" s="0"/>
      <c r="AHD2217" s="0"/>
      <c r="AHE2217" s="0"/>
      <c r="AHF2217" s="0"/>
      <c r="AHG2217" s="0"/>
      <c r="AHH2217" s="0"/>
      <c r="AHI2217" s="0"/>
      <c r="AHJ2217" s="0"/>
      <c r="AHK2217" s="0"/>
      <c r="AHL2217" s="0"/>
      <c r="AHM2217" s="0"/>
      <c r="AHN2217" s="0"/>
      <c r="AHO2217" s="0"/>
      <c r="AHP2217" s="0"/>
      <c r="AHQ2217" s="0"/>
      <c r="AHR2217" s="0"/>
      <c r="AHS2217" s="0"/>
      <c r="AHT2217" s="0"/>
      <c r="AHU2217" s="0"/>
      <c r="AHV2217" s="0"/>
      <c r="AHW2217" s="0"/>
      <c r="AHX2217" s="0"/>
      <c r="AHY2217" s="0"/>
      <c r="AHZ2217" s="0"/>
      <c r="AIA2217" s="0"/>
      <c r="AIB2217" s="0"/>
      <c r="AIC2217" s="0"/>
      <c r="AID2217" s="0"/>
      <c r="AIE2217" s="0"/>
      <c r="AIF2217" s="0"/>
      <c r="AIG2217" s="0"/>
      <c r="AIH2217" s="0"/>
      <c r="AII2217" s="0"/>
      <c r="AIJ2217" s="0"/>
      <c r="AIK2217" s="0"/>
      <c r="AIL2217" s="0"/>
      <c r="AIM2217" s="0"/>
      <c r="AIN2217" s="0"/>
      <c r="AIO2217" s="0"/>
      <c r="AIP2217" s="0"/>
      <c r="AIQ2217" s="0"/>
      <c r="AIR2217" s="0"/>
      <c r="AIS2217" s="0"/>
      <c r="AIT2217" s="0"/>
      <c r="AIU2217" s="0"/>
      <c r="AIV2217" s="0"/>
      <c r="AIW2217" s="0"/>
      <c r="AIX2217" s="0"/>
      <c r="AIY2217" s="0"/>
      <c r="AIZ2217" s="0"/>
      <c r="AJA2217" s="0"/>
      <c r="AJB2217" s="0"/>
      <c r="AJC2217" s="0"/>
      <c r="AJD2217" s="0"/>
      <c r="AJE2217" s="0"/>
      <c r="AJF2217" s="0"/>
      <c r="AJG2217" s="0"/>
      <c r="AJH2217" s="0"/>
      <c r="AJI2217" s="0"/>
      <c r="AJJ2217" s="0"/>
      <c r="AJK2217" s="0"/>
      <c r="AJL2217" s="0"/>
      <c r="AJM2217" s="0"/>
      <c r="AJN2217" s="0"/>
      <c r="AJO2217" s="0"/>
      <c r="AJP2217" s="0"/>
      <c r="AJQ2217" s="0"/>
      <c r="AJR2217" s="0"/>
      <c r="AJS2217" s="0"/>
      <c r="AJT2217" s="0"/>
      <c r="AJU2217" s="0"/>
      <c r="AJV2217" s="0"/>
      <c r="AJW2217" s="0"/>
      <c r="AJX2217" s="0"/>
      <c r="AJY2217" s="0"/>
      <c r="AJZ2217" s="0"/>
      <c r="AKA2217" s="0"/>
      <c r="AKB2217" s="0"/>
      <c r="AKC2217" s="0"/>
      <c r="AKD2217" s="0"/>
      <c r="AKE2217" s="0"/>
      <c r="AKF2217" s="0"/>
      <c r="AKG2217" s="0"/>
      <c r="AKH2217" s="0"/>
      <c r="AKI2217" s="0"/>
      <c r="AKJ2217" s="0"/>
      <c r="AKK2217" s="0"/>
      <c r="AKL2217" s="0"/>
      <c r="AKM2217" s="0"/>
      <c r="AKN2217" s="0"/>
      <c r="AKO2217" s="0"/>
      <c r="AKP2217" s="0"/>
      <c r="AKQ2217" s="0"/>
      <c r="AKR2217" s="0"/>
      <c r="AKS2217" s="0"/>
      <c r="AKT2217" s="0"/>
      <c r="AKU2217" s="0"/>
      <c r="AKV2217" s="0"/>
      <c r="AKW2217" s="0"/>
      <c r="AKX2217" s="0"/>
      <c r="AKY2217" s="0"/>
      <c r="AKZ2217" s="0"/>
      <c r="ALA2217" s="0"/>
      <c r="ALB2217" s="0"/>
      <c r="ALC2217" s="0"/>
      <c r="ALD2217" s="0"/>
      <c r="ALE2217" s="0"/>
      <c r="ALF2217" s="0"/>
      <c r="ALG2217" s="0"/>
      <c r="ALH2217" s="0"/>
      <c r="ALI2217" s="0"/>
      <c r="ALJ2217" s="0"/>
      <c r="ALK2217" s="0"/>
      <c r="ALL2217" s="0"/>
      <c r="ALM2217" s="0"/>
      <c r="ALN2217" s="0"/>
      <c r="ALO2217" s="0"/>
      <c r="ALP2217" s="0"/>
      <c r="ALQ2217" s="0"/>
      <c r="ALR2217" s="0"/>
      <c r="ALS2217" s="0"/>
      <c r="ALT2217" s="0"/>
      <c r="ALU2217" s="0"/>
      <c r="ALV2217" s="0"/>
      <c r="ALW2217" s="0"/>
      <c r="ALX2217" s="0"/>
      <c r="ALY2217" s="0"/>
      <c r="ALZ2217" s="0"/>
      <c r="AMA2217" s="0"/>
      <c r="AMB2217" s="0"/>
      <c r="AMC2217" s="0"/>
      <c r="AMD2217" s="0"/>
      <c r="AME2217" s="0"/>
      <c r="AMF2217" s="0"/>
      <c r="AMG2217" s="0"/>
      <c r="AMH2217" s="0"/>
      <c r="AMI2217" s="0"/>
      <c r="AMJ2217" s="0"/>
    </row>
    <row r="2218" customFormat="false" ht="13.8" hidden="false" customHeight="false" outlineLevel="0" collapsed="false">
      <c r="A2218" s="38" t="s">
        <v>245</v>
      </c>
      <c r="B2218" s="40" t="s">
        <v>972</v>
      </c>
      <c r="C2218" s="40" t="s">
        <v>4980</v>
      </c>
      <c r="D2218" s="40"/>
      <c r="E2218" s="40" t="s">
        <v>1407</v>
      </c>
      <c r="F2218" s="38" t="n">
        <v>2015</v>
      </c>
      <c r="G2218" s="13" t="s">
        <v>4981</v>
      </c>
      <c r="H2218" s="13"/>
      <c r="I2218" s="13"/>
      <c r="J2218" s="13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  <c r="AP2218" s="13"/>
      <c r="AQ2218" s="13"/>
      <c r="AR2218" s="13"/>
      <c r="AS2218" s="13"/>
      <c r="AT2218" s="13"/>
      <c r="AU2218" s="13"/>
      <c r="AV2218" s="0"/>
      <c r="AW2218" s="0"/>
      <c r="AX2218" s="0"/>
      <c r="AY2218" s="0"/>
      <c r="AZ2218" s="0"/>
      <c r="BA2218" s="0"/>
      <c r="BB2218" s="0"/>
      <c r="BC2218" s="0"/>
      <c r="BD2218" s="0"/>
      <c r="BE2218" s="0"/>
      <c r="BF2218" s="0"/>
      <c r="BG2218" s="0"/>
      <c r="BH2218" s="0"/>
      <c r="BI2218" s="0"/>
      <c r="BJ2218" s="0"/>
      <c r="BK2218" s="0"/>
      <c r="BL2218" s="0"/>
      <c r="BM2218" s="0"/>
      <c r="BN2218" s="0"/>
      <c r="BO2218" s="0"/>
      <c r="BP2218" s="0"/>
      <c r="BQ2218" s="0"/>
      <c r="BR2218" s="0"/>
      <c r="BS2218" s="0"/>
      <c r="BT2218" s="0"/>
      <c r="BU2218" s="0"/>
      <c r="BV2218" s="0"/>
      <c r="BW2218" s="0"/>
      <c r="BX2218" s="0"/>
      <c r="BY2218" s="0"/>
      <c r="BZ2218" s="0"/>
      <c r="CA2218" s="0"/>
      <c r="CB2218" s="0"/>
      <c r="CC2218" s="0"/>
      <c r="CD2218" s="0"/>
      <c r="CE2218" s="0"/>
      <c r="CF2218" s="0"/>
      <c r="CG2218" s="0"/>
      <c r="CH2218" s="0"/>
      <c r="CI2218" s="0"/>
      <c r="CJ2218" s="0"/>
      <c r="CK2218" s="0"/>
      <c r="CL2218" s="0"/>
      <c r="CM2218" s="0"/>
      <c r="CN2218" s="0"/>
      <c r="CO2218" s="0"/>
      <c r="CP2218" s="0"/>
      <c r="CQ2218" s="0"/>
      <c r="CR2218" s="0"/>
      <c r="CS2218" s="0"/>
      <c r="CT2218" s="0"/>
      <c r="CU2218" s="0"/>
      <c r="CV2218" s="0"/>
      <c r="CW2218" s="0"/>
      <c r="CX2218" s="0"/>
      <c r="CY2218" s="0"/>
      <c r="CZ2218" s="0"/>
      <c r="DA2218" s="0"/>
      <c r="DB2218" s="0"/>
      <c r="DC2218" s="0"/>
      <c r="DD2218" s="0"/>
      <c r="DE2218" s="0"/>
      <c r="DF2218" s="0"/>
      <c r="DG2218" s="0"/>
      <c r="DH2218" s="0"/>
      <c r="DI2218" s="0"/>
      <c r="DJ2218" s="0"/>
      <c r="DK2218" s="0"/>
      <c r="DL2218" s="0"/>
      <c r="DM2218" s="0"/>
      <c r="DN2218" s="0"/>
      <c r="DO2218" s="0"/>
      <c r="DP2218" s="0"/>
      <c r="DQ2218" s="0"/>
      <c r="DR2218" s="0"/>
      <c r="DS2218" s="0"/>
      <c r="DT2218" s="0"/>
      <c r="DU2218" s="0"/>
      <c r="DV2218" s="0"/>
      <c r="DW2218" s="0"/>
      <c r="DX2218" s="0"/>
      <c r="DY2218" s="0"/>
      <c r="DZ2218" s="0"/>
      <c r="EA2218" s="0"/>
      <c r="EB2218" s="0"/>
      <c r="EC2218" s="0"/>
      <c r="ED2218" s="0"/>
      <c r="EE2218" s="0"/>
      <c r="EF2218" s="0"/>
      <c r="EG2218" s="0"/>
      <c r="EH2218" s="0"/>
      <c r="EI2218" s="0"/>
      <c r="EJ2218" s="0"/>
      <c r="EK2218" s="0"/>
      <c r="EL2218" s="0"/>
      <c r="EM2218" s="0"/>
      <c r="EN2218" s="0"/>
      <c r="EO2218" s="0"/>
      <c r="EP2218" s="0"/>
      <c r="EQ2218" s="0"/>
      <c r="ER2218" s="0"/>
      <c r="ES2218" s="0"/>
      <c r="ET2218" s="0"/>
      <c r="EU2218" s="0"/>
      <c r="EV2218" s="0"/>
      <c r="EW2218" s="0"/>
      <c r="EX2218" s="0"/>
      <c r="EY2218" s="0"/>
      <c r="EZ2218" s="0"/>
      <c r="FA2218" s="0"/>
      <c r="FB2218" s="0"/>
      <c r="FC2218" s="0"/>
      <c r="FD2218" s="0"/>
      <c r="FE2218" s="0"/>
      <c r="FF2218" s="0"/>
      <c r="FG2218" s="0"/>
      <c r="FH2218" s="0"/>
      <c r="FI2218" s="0"/>
      <c r="FJ2218" s="0"/>
      <c r="FK2218" s="0"/>
      <c r="FL2218" s="0"/>
      <c r="FM2218" s="0"/>
      <c r="FN2218" s="0"/>
      <c r="FO2218" s="0"/>
      <c r="FP2218" s="0"/>
      <c r="FQ2218" s="0"/>
      <c r="FR2218" s="0"/>
      <c r="FS2218" s="0"/>
      <c r="FT2218" s="0"/>
      <c r="FU2218" s="0"/>
      <c r="FV2218" s="0"/>
      <c r="FW2218" s="0"/>
      <c r="FX2218" s="0"/>
      <c r="FY2218" s="0"/>
      <c r="FZ2218" s="0"/>
      <c r="GA2218" s="0"/>
      <c r="GB2218" s="0"/>
      <c r="GC2218" s="0"/>
      <c r="GD2218" s="0"/>
      <c r="GE2218" s="0"/>
      <c r="GF2218" s="0"/>
      <c r="GG2218" s="0"/>
      <c r="GH2218" s="0"/>
      <c r="GI2218" s="0"/>
      <c r="GJ2218" s="0"/>
      <c r="GK2218" s="0"/>
      <c r="GL2218" s="0"/>
      <c r="GM2218" s="0"/>
      <c r="GN2218" s="0"/>
      <c r="GO2218" s="0"/>
      <c r="GP2218" s="0"/>
      <c r="GQ2218" s="0"/>
      <c r="GR2218" s="0"/>
      <c r="GS2218" s="0"/>
      <c r="GT2218" s="0"/>
      <c r="GU2218" s="0"/>
      <c r="GV2218" s="0"/>
      <c r="GW2218" s="0"/>
      <c r="GX2218" s="0"/>
      <c r="GY2218" s="0"/>
      <c r="GZ2218" s="0"/>
      <c r="HA2218" s="0"/>
      <c r="HB2218" s="0"/>
      <c r="HC2218" s="0"/>
      <c r="HD2218" s="0"/>
      <c r="HE2218" s="0"/>
      <c r="HF2218" s="0"/>
      <c r="HG2218" s="0"/>
      <c r="HH2218" s="0"/>
      <c r="HI2218" s="0"/>
      <c r="HJ2218" s="0"/>
      <c r="HK2218" s="0"/>
      <c r="HL2218" s="0"/>
      <c r="HM2218" s="0"/>
      <c r="HN2218" s="0"/>
      <c r="HO2218" s="0"/>
      <c r="HP2218" s="0"/>
      <c r="HQ2218" s="0"/>
      <c r="HR2218" s="0"/>
      <c r="HS2218" s="0"/>
      <c r="HT2218" s="0"/>
      <c r="HU2218" s="0"/>
      <c r="HV2218" s="0"/>
      <c r="HW2218" s="0"/>
      <c r="HX2218" s="0"/>
      <c r="HY2218" s="0"/>
      <c r="HZ2218" s="0"/>
      <c r="IA2218" s="0"/>
      <c r="IB2218" s="0"/>
      <c r="IC2218" s="0"/>
      <c r="ID2218" s="0"/>
      <c r="IE2218" s="0"/>
      <c r="IF2218" s="0"/>
      <c r="IG2218" s="0"/>
      <c r="IH2218" s="0"/>
      <c r="II2218" s="0"/>
      <c r="IJ2218" s="0"/>
      <c r="IK2218" s="0"/>
      <c r="IL2218" s="0"/>
      <c r="IM2218" s="0"/>
      <c r="IN2218" s="0"/>
      <c r="IO2218" s="0"/>
      <c r="IP2218" s="0"/>
      <c r="IQ2218" s="0"/>
      <c r="IR2218" s="0"/>
      <c r="IS2218" s="0"/>
      <c r="IT2218" s="0"/>
      <c r="IU2218" s="0"/>
      <c r="IV2218" s="0"/>
      <c r="IW2218" s="0"/>
      <c r="IX2218" s="0"/>
      <c r="IY2218" s="0"/>
      <c r="IZ2218" s="0"/>
      <c r="JA2218" s="0"/>
      <c r="JB2218" s="0"/>
      <c r="JC2218" s="0"/>
      <c r="JD2218" s="0"/>
      <c r="JE2218" s="0"/>
      <c r="JF2218" s="0"/>
      <c r="JG2218" s="0"/>
      <c r="JH2218" s="0"/>
      <c r="JI2218" s="0"/>
      <c r="JJ2218" s="0"/>
      <c r="JK2218" s="0"/>
      <c r="JL2218" s="0"/>
      <c r="JM2218" s="0"/>
      <c r="JN2218" s="0"/>
      <c r="JO2218" s="0"/>
      <c r="JP2218" s="0"/>
      <c r="JQ2218" s="0"/>
      <c r="JR2218" s="0"/>
      <c r="JS2218" s="0"/>
      <c r="JT2218" s="0"/>
      <c r="JU2218" s="0"/>
      <c r="JV2218" s="0"/>
      <c r="JW2218" s="0"/>
      <c r="JX2218" s="0"/>
      <c r="JY2218" s="0"/>
      <c r="JZ2218" s="0"/>
      <c r="KA2218" s="0"/>
      <c r="KB2218" s="0"/>
      <c r="KC2218" s="0"/>
      <c r="KD2218" s="0"/>
      <c r="KE2218" s="0"/>
      <c r="KF2218" s="0"/>
      <c r="KG2218" s="0"/>
      <c r="KH2218" s="0"/>
      <c r="KI2218" s="0"/>
      <c r="KJ2218" s="0"/>
      <c r="KK2218" s="0"/>
      <c r="KL2218" s="0"/>
      <c r="KM2218" s="0"/>
      <c r="KN2218" s="0"/>
      <c r="KO2218" s="0"/>
      <c r="KP2218" s="0"/>
      <c r="KQ2218" s="0"/>
      <c r="KR2218" s="0"/>
      <c r="KS2218" s="0"/>
      <c r="KT2218" s="0"/>
      <c r="KU2218" s="0"/>
      <c r="KV2218" s="0"/>
      <c r="KW2218" s="0"/>
      <c r="KX2218" s="0"/>
      <c r="KY2218" s="0"/>
      <c r="KZ2218" s="0"/>
      <c r="LA2218" s="0"/>
      <c r="LB2218" s="0"/>
      <c r="LC2218" s="0"/>
      <c r="LD2218" s="0"/>
      <c r="LE2218" s="0"/>
      <c r="LF2218" s="0"/>
      <c r="LG2218" s="0"/>
      <c r="LH2218" s="0"/>
      <c r="LI2218" s="0"/>
      <c r="LJ2218" s="0"/>
      <c r="LK2218" s="0"/>
      <c r="LL2218" s="0"/>
      <c r="LM2218" s="0"/>
      <c r="LN2218" s="0"/>
      <c r="LO2218" s="0"/>
      <c r="LP2218" s="0"/>
      <c r="LQ2218" s="0"/>
      <c r="LR2218" s="0"/>
      <c r="LS2218" s="0"/>
      <c r="LT2218" s="0"/>
      <c r="LU2218" s="0"/>
      <c r="LV2218" s="0"/>
      <c r="LW2218" s="0"/>
      <c r="LX2218" s="0"/>
      <c r="LY2218" s="0"/>
      <c r="LZ2218" s="0"/>
      <c r="MA2218" s="0"/>
      <c r="MB2218" s="0"/>
      <c r="MC2218" s="0"/>
      <c r="MD2218" s="0"/>
      <c r="ME2218" s="0"/>
      <c r="MF2218" s="0"/>
      <c r="MG2218" s="0"/>
      <c r="MH2218" s="0"/>
      <c r="MI2218" s="0"/>
      <c r="MJ2218" s="0"/>
      <c r="MK2218" s="0"/>
      <c r="ML2218" s="0"/>
      <c r="MM2218" s="0"/>
      <c r="MN2218" s="0"/>
      <c r="MO2218" s="0"/>
      <c r="MP2218" s="0"/>
      <c r="MQ2218" s="0"/>
      <c r="MR2218" s="0"/>
      <c r="MS2218" s="0"/>
      <c r="MT2218" s="0"/>
      <c r="MU2218" s="0"/>
      <c r="MV2218" s="0"/>
      <c r="MW2218" s="0"/>
      <c r="MX2218" s="0"/>
      <c r="MY2218" s="0"/>
      <c r="MZ2218" s="0"/>
      <c r="NA2218" s="0"/>
      <c r="NB2218" s="0"/>
      <c r="NC2218" s="0"/>
      <c r="ND2218" s="0"/>
      <c r="NE2218" s="0"/>
      <c r="NF2218" s="0"/>
      <c r="NG2218" s="0"/>
      <c r="NH2218" s="0"/>
      <c r="NI2218" s="0"/>
      <c r="NJ2218" s="0"/>
      <c r="NK2218" s="0"/>
      <c r="NL2218" s="0"/>
      <c r="NM2218" s="0"/>
      <c r="NN2218" s="0"/>
      <c r="NO2218" s="0"/>
      <c r="NP2218" s="0"/>
      <c r="NQ2218" s="0"/>
      <c r="NR2218" s="0"/>
      <c r="NS2218" s="0"/>
      <c r="NT2218" s="0"/>
      <c r="NU2218" s="0"/>
      <c r="NV2218" s="0"/>
      <c r="NW2218" s="0"/>
      <c r="NX2218" s="0"/>
      <c r="NY2218" s="0"/>
      <c r="NZ2218" s="0"/>
      <c r="OA2218" s="0"/>
      <c r="OB2218" s="0"/>
      <c r="OC2218" s="0"/>
      <c r="OD2218" s="0"/>
      <c r="OE2218" s="0"/>
      <c r="OF2218" s="0"/>
      <c r="OG2218" s="0"/>
      <c r="OH2218" s="0"/>
      <c r="OI2218" s="0"/>
      <c r="OJ2218" s="0"/>
      <c r="OK2218" s="0"/>
      <c r="OL2218" s="0"/>
      <c r="OM2218" s="0"/>
      <c r="ON2218" s="0"/>
      <c r="OO2218" s="0"/>
      <c r="OP2218" s="0"/>
      <c r="OQ2218" s="0"/>
      <c r="OR2218" s="0"/>
      <c r="OS2218" s="0"/>
      <c r="OT2218" s="0"/>
      <c r="OU2218" s="0"/>
      <c r="OV2218" s="0"/>
      <c r="OW2218" s="0"/>
      <c r="OX2218" s="0"/>
      <c r="OY2218" s="0"/>
      <c r="OZ2218" s="0"/>
      <c r="PA2218" s="0"/>
      <c r="PB2218" s="0"/>
      <c r="PC2218" s="0"/>
      <c r="PD2218" s="0"/>
      <c r="PE2218" s="0"/>
      <c r="PF2218" s="0"/>
      <c r="PG2218" s="0"/>
      <c r="PH2218" s="0"/>
      <c r="PI2218" s="0"/>
      <c r="PJ2218" s="0"/>
      <c r="PK2218" s="0"/>
      <c r="PL2218" s="0"/>
      <c r="PM2218" s="0"/>
      <c r="PN2218" s="0"/>
      <c r="PO2218" s="0"/>
      <c r="PP2218" s="0"/>
      <c r="PQ2218" s="0"/>
      <c r="PR2218" s="0"/>
      <c r="PS2218" s="0"/>
      <c r="PT2218" s="0"/>
      <c r="PU2218" s="0"/>
      <c r="PV2218" s="0"/>
      <c r="PW2218" s="0"/>
      <c r="PX2218" s="0"/>
      <c r="PY2218" s="0"/>
      <c r="PZ2218" s="0"/>
      <c r="QA2218" s="0"/>
      <c r="QB2218" s="0"/>
      <c r="QC2218" s="0"/>
      <c r="QD2218" s="0"/>
      <c r="QE2218" s="0"/>
      <c r="QF2218" s="0"/>
      <c r="QG2218" s="0"/>
      <c r="QH2218" s="0"/>
      <c r="QI2218" s="0"/>
      <c r="QJ2218" s="0"/>
      <c r="QK2218" s="0"/>
      <c r="QL2218" s="0"/>
      <c r="QM2218" s="0"/>
      <c r="QN2218" s="0"/>
      <c r="QO2218" s="0"/>
      <c r="QP2218" s="0"/>
      <c r="QQ2218" s="0"/>
      <c r="QR2218" s="0"/>
      <c r="QS2218" s="0"/>
      <c r="QT2218" s="0"/>
      <c r="QU2218" s="0"/>
      <c r="QV2218" s="0"/>
      <c r="QW2218" s="0"/>
      <c r="QX2218" s="0"/>
      <c r="QY2218" s="0"/>
      <c r="QZ2218" s="0"/>
      <c r="RA2218" s="0"/>
      <c r="RB2218" s="0"/>
      <c r="RC2218" s="0"/>
      <c r="RD2218" s="0"/>
      <c r="RE2218" s="0"/>
      <c r="RF2218" s="0"/>
      <c r="RG2218" s="0"/>
      <c r="RH2218" s="0"/>
      <c r="RI2218" s="0"/>
      <c r="RJ2218" s="0"/>
      <c r="RK2218" s="0"/>
      <c r="RL2218" s="0"/>
      <c r="RM2218" s="0"/>
      <c r="RN2218" s="0"/>
      <c r="RO2218" s="0"/>
      <c r="RP2218" s="0"/>
      <c r="RQ2218" s="0"/>
      <c r="RR2218" s="0"/>
      <c r="RS2218" s="0"/>
      <c r="RT2218" s="0"/>
      <c r="RU2218" s="0"/>
      <c r="RV2218" s="0"/>
      <c r="RW2218" s="0"/>
      <c r="RX2218" s="0"/>
      <c r="RY2218" s="0"/>
      <c r="RZ2218" s="0"/>
      <c r="SA2218" s="0"/>
      <c r="SB2218" s="0"/>
      <c r="SC2218" s="0"/>
      <c r="SD2218" s="0"/>
      <c r="SE2218" s="0"/>
      <c r="SF2218" s="0"/>
      <c r="SG2218" s="0"/>
      <c r="SH2218" s="0"/>
      <c r="SI2218" s="0"/>
      <c r="SJ2218" s="0"/>
      <c r="SK2218" s="0"/>
      <c r="SL2218" s="0"/>
      <c r="SM2218" s="0"/>
      <c r="SN2218" s="0"/>
      <c r="SO2218" s="0"/>
      <c r="SP2218" s="0"/>
      <c r="SQ2218" s="0"/>
      <c r="SR2218" s="0"/>
      <c r="SS2218" s="0"/>
      <c r="ST2218" s="0"/>
      <c r="SU2218" s="0"/>
      <c r="SV2218" s="0"/>
      <c r="SW2218" s="0"/>
      <c r="SX2218" s="0"/>
      <c r="SY2218" s="0"/>
      <c r="SZ2218" s="0"/>
      <c r="TA2218" s="0"/>
      <c r="TB2218" s="0"/>
      <c r="TC2218" s="0"/>
      <c r="TD2218" s="0"/>
      <c r="TE2218" s="0"/>
      <c r="TF2218" s="0"/>
      <c r="TG2218" s="0"/>
      <c r="TH2218" s="0"/>
      <c r="TI2218" s="0"/>
      <c r="TJ2218" s="0"/>
      <c r="TK2218" s="0"/>
      <c r="TL2218" s="0"/>
      <c r="TM2218" s="0"/>
      <c r="TN2218" s="0"/>
      <c r="TO2218" s="0"/>
      <c r="TP2218" s="0"/>
      <c r="TQ2218" s="0"/>
      <c r="TR2218" s="0"/>
      <c r="TS2218" s="0"/>
      <c r="TT2218" s="0"/>
      <c r="TU2218" s="0"/>
      <c r="TV2218" s="0"/>
      <c r="TW2218" s="0"/>
      <c r="TX2218" s="0"/>
      <c r="TY2218" s="0"/>
      <c r="TZ2218" s="0"/>
      <c r="UA2218" s="0"/>
      <c r="UB2218" s="0"/>
      <c r="UC2218" s="0"/>
      <c r="UD2218" s="0"/>
      <c r="UE2218" s="0"/>
      <c r="UF2218" s="0"/>
      <c r="UG2218" s="0"/>
      <c r="UH2218" s="0"/>
      <c r="UI2218" s="0"/>
      <c r="UJ2218" s="0"/>
      <c r="UK2218" s="0"/>
      <c r="UL2218" s="0"/>
      <c r="UM2218" s="0"/>
      <c r="UN2218" s="0"/>
      <c r="UO2218" s="0"/>
      <c r="UP2218" s="0"/>
      <c r="UQ2218" s="0"/>
      <c r="UR2218" s="0"/>
      <c r="US2218" s="0"/>
      <c r="UT2218" s="0"/>
      <c r="UU2218" s="0"/>
      <c r="UV2218" s="0"/>
      <c r="UW2218" s="0"/>
      <c r="UX2218" s="0"/>
      <c r="UY2218" s="0"/>
      <c r="UZ2218" s="0"/>
      <c r="VA2218" s="0"/>
      <c r="VB2218" s="0"/>
      <c r="VC2218" s="0"/>
      <c r="VD2218" s="0"/>
      <c r="VE2218" s="0"/>
      <c r="VF2218" s="0"/>
      <c r="VG2218" s="0"/>
      <c r="VH2218" s="0"/>
      <c r="VI2218" s="0"/>
      <c r="VJ2218" s="0"/>
      <c r="VK2218" s="0"/>
      <c r="VL2218" s="0"/>
      <c r="VM2218" s="0"/>
      <c r="VN2218" s="0"/>
      <c r="VO2218" s="0"/>
      <c r="VP2218" s="0"/>
      <c r="VQ2218" s="0"/>
      <c r="VR2218" s="0"/>
      <c r="VS2218" s="0"/>
      <c r="VT2218" s="0"/>
      <c r="VU2218" s="0"/>
      <c r="VV2218" s="0"/>
      <c r="VW2218" s="0"/>
      <c r="VX2218" s="0"/>
      <c r="VY2218" s="0"/>
      <c r="VZ2218" s="0"/>
      <c r="WA2218" s="0"/>
      <c r="WB2218" s="0"/>
      <c r="WC2218" s="0"/>
      <c r="WD2218" s="0"/>
      <c r="WE2218" s="0"/>
      <c r="WF2218" s="0"/>
      <c r="WG2218" s="0"/>
      <c r="WH2218" s="0"/>
      <c r="WI2218" s="0"/>
      <c r="WJ2218" s="0"/>
      <c r="WK2218" s="0"/>
      <c r="WL2218" s="0"/>
      <c r="WM2218" s="0"/>
      <c r="WN2218" s="0"/>
      <c r="WO2218" s="0"/>
      <c r="WP2218" s="0"/>
      <c r="WQ2218" s="0"/>
      <c r="WR2218" s="0"/>
      <c r="WS2218" s="0"/>
      <c r="WT2218" s="0"/>
      <c r="WU2218" s="0"/>
      <c r="WV2218" s="0"/>
      <c r="WW2218" s="0"/>
      <c r="WX2218" s="0"/>
      <c r="WY2218" s="0"/>
      <c r="WZ2218" s="0"/>
      <c r="XA2218" s="0"/>
      <c r="XB2218" s="0"/>
      <c r="XC2218" s="0"/>
      <c r="XD2218" s="0"/>
      <c r="XE2218" s="0"/>
      <c r="XF2218" s="0"/>
      <c r="XG2218" s="0"/>
      <c r="XH2218" s="0"/>
      <c r="XI2218" s="0"/>
      <c r="XJ2218" s="0"/>
      <c r="XK2218" s="0"/>
      <c r="XL2218" s="0"/>
      <c r="XM2218" s="0"/>
      <c r="XN2218" s="0"/>
      <c r="XO2218" s="0"/>
      <c r="XP2218" s="0"/>
      <c r="XQ2218" s="0"/>
      <c r="XR2218" s="0"/>
      <c r="XS2218" s="0"/>
      <c r="XT2218" s="0"/>
      <c r="XU2218" s="0"/>
      <c r="XV2218" s="0"/>
      <c r="XW2218" s="0"/>
      <c r="XX2218" s="0"/>
      <c r="XY2218" s="0"/>
      <c r="XZ2218" s="0"/>
      <c r="YA2218" s="0"/>
      <c r="YB2218" s="0"/>
      <c r="YC2218" s="0"/>
      <c r="YD2218" s="0"/>
      <c r="YE2218" s="0"/>
      <c r="YF2218" s="0"/>
      <c r="YG2218" s="0"/>
      <c r="YH2218" s="0"/>
      <c r="YI2218" s="0"/>
      <c r="YJ2218" s="0"/>
      <c r="YK2218" s="0"/>
      <c r="YL2218" s="0"/>
      <c r="YM2218" s="0"/>
      <c r="YN2218" s="0"/>
      <c r="YO2218" s="0"/>
      <c r="YP2218" s="0"/>
      <c r="YQ2218" s="0"/>
      <c r="YR2218" s="0"/>
      <c r="YS2218" s="0"/>
      <c r="YT2218" s="0"/>
      <c r="YU2218" s="0"/>
      <c r="YV2218" s="0"/>
      <c r="YW2218" s="0"/>
      <c r="YX2218" s="0"/>
      <c r="YY2218" s="0"/>
      <c r="YZ2218" s="0"/>
      <c r="ZA2218" s="0"/>
      <c r="ZB2218" s="0"/>
      <c r="ZC2218" s="0"/>
      <c r="ZD2218" s="0"/>
      <c r="ZE2218" s="0"/>
      <c r="ZF2218" s="0"/>
      <c r="ZG2218" s="0"/>
      <c r="ZH2218" s="0"/>
      <c r="ZI2218" s="0"/>
      <c r="ZJ2218" s="0"/>
      <c r="ZK2218" s="0"/>
      <c r="ZL2218" s="0"/>
      <c r="ZM2218" s="0"/>
      <c r="ZN2218" s="0"/>
      <c r="ZO2218" s="0"/>
      <c r="ZP2218" s="0"/>
      <c r="ZQ2218" s="0"/>
      <c r="ZR2218" s="0"/>
      <c r="ZS2218" s="0"/>
      <c r="ZT2218" s="0"/>
      <c r="ZU2218" s="0"/>
      <c r="ZV2218" s="0"/>
      <c r="ZW2218" s="0"/>
      <c r="ZX2218" s="0"/>
      <c r="ZY2218" s="0"/>
      <c r="ZZ2218" s="0"/>
      <c r="AAA2218" s="0"/>
      <c r="AAB2218" s="0"/>
      <c r="AAC2218" s="0"/>
      <c r="AAD2218" s="0"/>
      <c r="AAE2218" s="0"/>
      <c r="AAF2218" s="0"/>
      <c r="AAG2218" s="0"/>
      <c r="AAH2218" s="0"/>
      <c r="AAI2218" s="0"/>
      <c r="AAJ2218" s="0"/>
      <c r="AAK2218" s="0"/>
      <c r="AAL2218" s="0"/>
      <c r="AAM2218" s="0"/>
      <c r="AAN2218" s="0"/>
      <c r="AAO2218" s="0"/>
      <c r="AAP2218" s="0"/>
      <c r="AAQ2218" s="0"/>
      <c r="AAR2218" s="0"/>
      <c r="AAS2218" s="0"/>
      <c r="AAT2218" s="0"/>
      <c r="AAU2218" s="0"/>
      <c r="AAV2218" s="0"/>
      <c r="AAW2218" s="0"/>
      <c r="AAX2218" s="0"/>
      <c r="AAY2218" s="0"/>
      <c r="AAZ2218" s="0"/>
      <c r="ABA2218" s="0"/>
      <c r="ABB2218" s="0"/>
      <c r="ABC2218" s="0"/>
      <c r="ABD2218" s="0"/>
      <c r="ABE2218" s="0"/>
      <c r="ABF2218" s="0"/>
      <c r="ABG2218" s="0"/>
      <c r="ABH2218" s="0"/>
      <c r="ABI2218" s="0"/>
      <c r="ABJ2218" s="0"/>
      <c r="ABK2218" s="0"/>
      <c r="ABL2218" s="0"/>
      <c r="ABM2218" s="0"/>
      <c r="ABN2218" s="0"/>
      <c r="ABO2218" s="0"/>
      <c r="ABP2218" s="0"/>
      <c r="ABQ2218" s="0"/>
      <c r="ABR2218" s="0"/>
      <c r="ABS2218" s="0"/>
      <c r="ABT2218" s="0"/>
      <c r="ABU2218" s="0"/>
      <c r="ABV2218" s="0"/>
      <c r="ABW2218" s="0"/>
      <c r="ABX2218" s="0"/>
      <c r="ABY2218" s="0"/>
      <c r="ABZ2218" s="0"/>
      <c r="ACA2218" s="0"/>
      <c r="ACB2218" s="0"/>
      <c r="ACC2218" s="0"/>
      <c r="ACD2218" s="0"/>
      <c r="ACE2218" s="0"/>
      <c r="ACF2218" s="0"/>
      <c r="ACG2218" s="0"/>
      <c r="ACH2218" s="0"/>
      <c r="ACI2218" s="0"/>
      <c r="ACJ2218" s="0"/>
      <c r="ACK2218" s="0"/>
      <c r="ACL2218" s="0"/>
      <c r="ACM2218" s="0"/>
      <c r="ACN2218" s="0"/>
      <c r="ACO2218" s="0"/>
      <c r="ACP2218" s="0"/>
      <c r="ACQ2218" s="0"/>
      <c r="ACR2218" s="0"/>
      <c r="ACS2218" s="0"/>
      <c r="ACT2218" s="0"/>
      <c r="ACU2218" s="0"/>
      <c r="ACV2218" s="0"/>
      <c r="ACW2218" s="0"/>
      <c r="ACX2218" s="0"/>
      <c r="ACY2218" s="0"/>
      <c r="ACZ2218" s="0"/>
      <c r="ADA2218" s="0"/>
      <c r="ADB2218" s="0"/>
      <c r="ADC2218" s="0"/>
      <c r="ADD2218" s="0"/>
      <c r="ADE2218" s="0"/>
      <c r="ADF2218" s="0"/>
      <c r="ADG2218" s="0"/>
      <c r="ADH2218" s="0"/>
      <c r="ADI2218" s="0"/>
      <c r="ADJ2218" s="0"/>
      <c r="ADK2218" s="0"/>
      <c r="ADL2218" s="0"/>
      <c r="ADM2218" s="0"/>
      <c r="ADN2218" s="0"/>
      <c r="ADO2218" s="0"/>
      <c r="ADP2218" s="0"/>
      <c r="ADQ2218" s="0"/>
      <c r="ADR2218" s="0"/>
      <c r="ADS2218" s="0"/>
      <c r="ADT2218" s="0"/>
      <c r="ADU2218" s="0"/>
      <c r="ADV2218" s="0"/>
      <c r="ADW2218" s="0"/>
      <c r="ADX2218" s="0"/>
      <c r="ADY2218" s="0"/>
      <c r="ADZ2218" s="0"/>
      <c r="AEA2218" s="0"/>
      <c r="AEB2218" s="0"/>
      <c r="AEC2218" s="0"/>
      <c r="AED2218" s="0"/>
      <c r="AEE2218" s="0"/>
      <c r="AEF2218" s="0"/>
      <c r="AEG2218" s="0"/>
      <c r="AEH2218" s="0"/>
      <c r="AEI2218" s="0"/>
      <c r="AEJ2218" s="0"/>
      <c r="AEK2218" s="0"/>
      <c r="AEL2218" s="0"/>
      <c r="AEM2218" s="0"/>
      <c r="AEN2218" s="0"/>
      <c r="AEO2218" s="0"/>
      <c r="AEP2218" s="0"/>
      <c r="AEQ2218" s="0"/>
      <c r="AER2218" s="0"/>
      <c r="AES2218" s="0"/>
      <c r="AET2218" s="0"/>
      <c r="AEU2218" s="0"/>
      <c r="AEV2218" s="0"/>
      <c r="AEW2218" s="0"/>
      <c r="AEX2218" s="0"/>
      <c r="AEY2218" s="0"/>
      <c r="AEZ2218" s="0"/>
      <c r="AFA2218" s="0"/>
      <c r="AFB2218" s="0"/>
      <c r="AFC2218" s="0"/>
      <c r="AFD2218" s="0"/>
      <c r="AFE2218" s="0"/>
      <c r="AFF2218" s="0"/>
      <c r="AFG2218" s="0"/>
      <c r="AFH2218" s="0"/>
      <c r="AFI2218" s="0"/>
      <c r="AFJ2218" s="0"/>
      <c r="AFK2218" s="0"/>
      <c r="AFL2218" s="0"/>
      <c r="AFM2218" s="0"/>
      <c r="AFN2218" s="0"/>
      <c r="AFO2218" s="0"/>
      <c r="AFP2218" s="0"/>
      <c r="AFQ2218" s="0"/>
      <c r="AFR2218" s="0"/>
      <c r="AFS2218" s="0"/>
      <c r="AFT2218" s="0"/>
      <c r="AFU2218" s="0"/>
      <c r="AFV2218" s="0"/>
      <c r="AFW2218" s="0"/>
      <c r="AFX2218" s="0"/>
      <c r="AFY2218" s="0"/>
      <c r="AFZ2218" s="0"/>
      <c r="AGA2218" s="0"/>
      <c r="AGB2218" s="0"/>
      <c r="AGC2218" s="0"/>
      <c r="AGD2218" s="0"/>
      <c r="AGE2218" s="0"/>
      <c r="AGF2218" s="0"/>
      <c r="AGG2218" s="0"/>
      <c r="AGH2218" s="0"/>
      <c r="AGI2218" s="0"/>
      <c r="AGJ2218" s="0"/>
      <c r="AGK2218" s="0"/>
      <c r="AGL2218" s="0"/>
      <c r="AGM2218" s="0"/>
      <c r="AGN2218" s="0"/>
      <c r="AGO2218" s="0"/>
      <c r="AGP2218" s="0"/>
      <c r="AGQ2218" s="0"/>
      <c r="AGR2218" s="0"/>
      <c r="AGS2218" s="0"/>
      <c r="AGT2218" s="0"/>
      <c r="AGU2218" s="0"/>
      <c r="AGV2218" s="0"/>
      <c r="AGW2218" s="0"/>
      <c r="AGX2218" s="0"/>
      <c r="AGY2218" s="0"/>
      <c r="AGZ2218" s="0"/>
      <c r="AHA2218" s="0"/>
      <c r="AHB2218" s="0"/>
      <c r="AHC2218" s="0"/>
      <c r="AHD2218" s="0"/>
      <c r="AHE2218" s="0"/>
      <c r="AHF2218" s="0"/>
      <c r="AHG2218" s="0"/>
      <c r="AHH2218" s="0"/>
      <c r="AHI2218" s="0"/>
      <c r="AHJ2218" s="0"/>
      <c r="AHK2218" s="0"/>
      <c r="AHL2218" s="0"/>
      <c r="AHM2218" s="0"/>
      <c r="AHN2218" s="0"/>
      <c r="AHO2218" s="0"/>
      <c r="AHP2218" s="0"/>
      <c r="AHQ2218" s="0"/>
      <c r="AHR2218" s="0"/>
      <c r="AHS2218" s="0"/>
      <c r="AHT2218" s="0"/>
      <c r="AHU2218" s="0"/>
      <c r="AHV2218" s="0"/>
      <c r="AHW2218" s="0"/>
      <c r="AHX2218" s="0"/>
      <c r="AHY2218" s="0"/>
      <c r="AHZ2218" s="0"/>
      <c r="AIA2218" s="0"/>
      <c r="AIB2218" s="0"/>
      <c r="AIC2218" s="0"/>
      <c r="AID2218" s="0"/>
      <c r="AIE2218" s="0"/>
      <c r="AIF2218" s="0"/>
      <c r="AIG2218" s="0"/>
      <c r="AIH2218" s="0"/>
      <c r="AII2218" s="0"/>
      <c r="AIJ2218" s="0"/>
      <c r="AIK2218" s="0"/>
      <c r="AIL2218" s="0"/>
      <c r="AIM2218" s="0"/>
      <c r="AIN2218" s="0"/>
      <c r="AIO2218" s="0"/>
      <c r="AIP2218" s="0"/>
      <c r="AIQ2218" s="0"/>
      <c r="AIR2218" s="0"/>
      <c r="AIS2218" s="0"/>
      <c r="AIT2218" s="0"/>
      <c r="AIU2218" s="0"/>
      <c r="AIV2218" s="0"/>
      <c r="AIW2218" s="0"/>
      <c r="AIX2218" s="0"/>
      <c r="AIY2218" s="0"/>
      <c r="AIZ2218" s="0"/>
      <c r="AJA2218" s="0"/>
      <c r="AJB2218" s="0"/>
      <c r="AJC2218" s="0"/>
      <c r="AJD2218" s="0"/>
      <c r="AJE2218" s="0"/>
      <c r="AJF2218" s="0"/>
      <c r="AJG2218" s="0"/>
      <c r="AJH2218" s="0"/>
      <c r="AJI2218" s="0"/>
      <c r="AJJ2218" s="0"/>
      <c r="AJK2218" s="0"/>
      <c r="AJL2218" s="0"/>
      <c r="AJM2218" s="0"/>
      <c r="AJN2218" s="0"/>
      <c r="AJO2218" s="0"/>
      <c r="AJP2218" s="0"/>
      <c r="AJQ2218" s="0"/>
      <c r="AJR2218" s="0"/>
      <c r="AJS2218" s="0"/>
      <c r="AJT2218" s="0"/>
      <c r="AJU2218" s="0"/>
      <c r="AJV2218" s="0"/>
      <c r="AJW2218" s="0"/>
      <c r="AJX2218" s="0"/>
      <c r="AJY2218" s="0"/>
      <c r="AJZ2218" s="0"/>
      <c r="AKA2218" s="0"/>
      <c r="AKB2218" s="0"/>
      <c r="AKC2218" s="0"/>
      <c r="AKD2218" s="0"/>
      <c r="AKE2218" s="0"/>
      <c r="AKF2218" s="0"/>
      <c r="AKG2218" s="0"/>
      <c r="AKH2218" s="0"/>
      <c r="AKI2218" s="0"/>
      <c r="AKJ2218" s="0"/>
      <c r="AKK2218" s="0"/>
      <c r="AKL2218" s="0"/>
      <c r="AKM2218" s="0"/>
      <c r="AKN2218" s="0"/>
      <c r="AKO2218" s="0"/>
      <c r="AKP2218" s="0"/>
      <c r="AKQ2218" s="0"/>
      <c r="AKR2218" s="0"/>
      <c r="AKS2218" s="0"/>
      <c r="AKT2218" s="0"/>
      <c r="AKU2218" s="0"/>
      <c r="AKV2218" s="0"/>
      <c r="AKW2218" s="0"/>
      <c r="AKX2218" s="0"/>
      <c r="AKY2218" s="0"/>
      <c r="AKZ2218" s="0"/>
      <c r="ALA2218" s="0"/>
      <c r="ALB2218" s="0"/>
      <c r="ALC2218" s="0"/>
      <c r="ALD2218" s="0"/>
      <c r="ALE2218" s="0"/>
      <c r="ALF2218" s="0"/>
      <c r="ALG2218" s="0"/>
      <c r="ALH2218" s="0"/>
      <c r="ALI2218" s="0"/>
      <c r="ALJ2218" s="0"/>
      <c r="ALK2218" s="0"/>
      <c r="ALL2218" s="0"/>
      <c r="ALM2218" s="0"/>
      <c r="ALN2218" s="0"/>
      <c r="ALO2218" s="0"/>
      <c r="ALP2218" s="0"/>
      <c r="ALQ2218" s="0"/>
      <c r="ALR2218" s="0"/>
      <c r="ALS2218" s="0"/>
      <c r="ALT2218" s="0"/>
      <c r="ALU2218" s="0"/>
      <c r="ALV2218" s="0"/>
      <c r="ALW2218" s="0"/>
      <c r="ALX2218" s="0"/>
      <c r="ALY2218" s="0"/>
      <c r="ALZ2218" s="0"/>
      <c r="AMA2218" s="0"/>
      <c r="AMB2218" s="0"/>
      <c r="AMC2218" s="0"/>
      <c r="AMD2218" s="0"/>
      <c r="AME2218" s="0"/>
      <c r="AMF2218" s="0"/>
      <c r="AMG2218" s="0"/>
      <c r="AMH2218" s="0"/>
      <c r="AMI2218" s="0"/>
      <c r="AMJ2218" s="0"/>
    </row>
    <row r="2219" customFormat="false" ht="13.8" hidden="false" customHeight="false" outlineLevel="0" collapsed="false">
      <c r="A2219" s="38" t="s">
        <v>245</v>
      </c>
      <c r="B2219" s="39" t="s">
        <v>5121</v>
      </c>
      <c r="C2219" s="40" t="s">
        <v>3606</v>
      </c>
      <c r="D2219" s="40"/>
      <c r="E2219" s="40" t="s">
        <v>2759</v>
      </c>
      <c r="F2219" s="38" t="n">
        <v>2015</v>
      </c>
      <c r="G2219" s="31" t="s">
        <v>5122</v>
      </c>
      <c r="H2219" s="13"/>
      <c r="I2219" s="13"/>
      <c r="J2219" s="13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  <c r="AP2219" s="13"/>
      <c r="AQ2219" s="13"/>
      <c r="AR2219" s="13"/>
      <c r="AS2219" s="13"/>
      <c r="AT2219" s="13"/>
      <c r="AU2219" s="13"/>
      <c r="AV2219" s="0"/>
      <c r="AW2219" s="0"/>
      <c r="AX2219" s="0"/>
      <c r="AY2219" s="0"/>
      <c r="AZ2219" s="0"/>
      <c r="BA2219" s="0"/>
      <c r="BB2219" s="0"/>
      <c r="BC2219" s="0"/>
      <c r="BD2219" s="0"/>
      <c r="BE2219" s="0"/>
      <c r="BF2219" s="0"/>
      <c r="BG2219" s="0"/>
      <c r="BH2219" s="0"/>
      <c r="BI2219" s="0"/>
      <c r="BJ2219" s="0"/>
      <c r="BK2219" s="0"/>
      <c r="BL2219" s="0"/>
      <c r="BM2219" s="0"/>
      <c r="BN2219" s="0"/>
      <c r="BO2219" s="0"/>
      <c r="BP2219" s="0"/>
      <c r="BQ2219" s="0"/>
      <c r="BR2219" s="0"/>
      <c r="BS2219" s="0"/>
      <c r="BT2219" s="0"/>
      <c r="BU2219" s="0"/>
      <c r="BV2219" s="0"/>
      <c r="BW2219" s="0"/>
      <c r="BX2219" s="0"/>
      <c r="BY2219" s="0"/>
      <c r="BZ2219" s="0"/>
      <c r="CA2219" s="0"/>
      <c r="CB2219" s="0"/>
      <c r="CC2219" s="0"/>
      <c r="CD2219" s="0"/>
      <c r="CE2219" s="0"/>
      <c r="CF2219" s="0"/>
      <c r="CG2219" s="0"/>
      <c r="CH2219" s="0"/>
      <c r="CI2219" s="0"/>
      <c r="CJ2219" s="0"/>
      <c r="CK2219" s="0"/>
      <c r="CL2219" s="0"/>
      <c r="CM2219" s="0"/>
      <c r="CN2219" s="0"/>
      <c r="CO2219" s="0"/>
      <c r="CP2219" s="0"/>
      <c r="CQ2219" s="0"/>
      <c r="CR2219" s="0"/>
      <c r="CS2219" s="0"/>
      <c r="CT2219" s="0"/>
      <c r="CU2219" s="0"/>
      <c r="CV2219" s="0"/>
      <c r="CW2219" s="0"/>
      <c r="CX2219" s="0"/>
      <c r="CY2219" s="0"/>
      <c r="CZ2219" s="0"/>
      <c r="DA2219" s="0"/>
      <c r="DB2219" s="0"/>
      <c r="DC2219" s="0"/>
      <c r="DD2219" s="0"/>
      <c r="DE2219" s="0"/>
      <c r="DF2219" s="0"/>
      <c r="DG2219" s="0"/>
      <c r="DH2219" s="0"/>
      <c r="DI2219" s="0"/>
      <c r="DJ2219" s="0"/>
      <c r="DK2219" s="0"/>
      <c r="DL2219" s="0"/>
      <c r="DM2219" s="0"/>
      <c r="DN2219" s="0"/>
      <c r="DO2219" s="0"/>
      <c r="DP2219" s="0"/>
      <c r="DQ2219" s="0"/>
      <c r="DR2219" s="0"/>
      <c r="DS2219" s="0"/>
      <c r="DT2219" s="0"/>
      <c r="DU2219" s="0"/>
      <c r="DV2219" s="0"/>
      <c r="DW2219" s="0"/>
      <c r="DX2219" s="0"/>
      <c r="DY2219" s="0"/>
      <c r="DZ2219" s="0"/>
      <c r="EA2219" s="0"/>
      <c r="EB2219" s="0"/>
      <c r="EC2219" s="0"/>
      <c r="ED2219" s="0"/>
      <c r="EE2219" s="0"/>
      <c r="EF2219" s="0"/>
      <c r="EG2219" s="0"/>
      <c r="EH2219" s="0"/>
      <c r="EI2219" s="0"/>
      <c r="EJ2219" s="0"/>
      <c r="EK2219" s="0"/>
      <c r="EL2219" s="0"/>
      <c r="EM2219" s="0"/>
      <c r="EN2219" s="0"/>
      <c r="EO2219" s="0"/>
      <c r="EP2219" s="0"/>
      <c r="EQ2219" s="0"/>
      <c r="ER2219" s="0"/>
      <c r="ES2219" s="0"/>
      <c r="ET2219" s="0"/>
      <c r="EU2219" s="0"/>
      <c r="EV2219" s="0"/>
      <c r="EW2219" s="0"/>
      <c r="EX2219" s="0"/>
      <c r="EY2219" s="0"/>
      <c r="EZ2219" s="0"/>
      <c r="FA2219" s="0"/>
      <c r="FB2219" s="0"/>
      <c r="FC2219" s="0"/>
      <c r="FD2219" s="0"/>
      <c r="FE2219" s="0"/>
      <c r="FF2219" s="0"/>
      <c r="FG2219" s="0"/>
      <c r="FH2219" s="0"/>
      <c r="FI2219" s="0"/>
      <c r="FJ2219" s="0"/>
      <c r="FK2219" s="0"/>
      <c r="FL2219" s="0"/>
      <c r="FM2219" s="0"/>
      <c r="FN2219" s="0"/>
      <c r="FO2219" s="0"/>
      <c r="FP2219" s="0"/>
      <c r="FQ2219" s="0"/>
      <c r="FR2219" s="0"/>
      <c r="FS2219" s="0"/>
      <c r="FT2219" s="0"/>
      <c r="FU2219" s="0"/>
      <c r="FV2219" s="0"/>
      <c r="FW2219" s="0"/>
      <c r="FX2219" s="0"/>
      <c r="FY2219" s="0"/>
      <c r="FZ2219" s="0"/>
      <c r="GA2219" s="0"/>
      <c r="GB2219" s="0"/>
      <c r="GC2219" s="0"/>
      <c r="GD2219" s="0"/>
      <c r="GE2219" s="0"/>
      <c r="GF2219" s="0"/>
      <c r="GG2219" s="0"/>
      <c r="GH2219" s="0"/>
      <c r="GI2219" s="0"/>
      <c r="GJ2219" s="0"/>
      <c r="GK2219" s="0"/>
      <c r="GL2219" s="0"/>
      <c r="GM2219" s="0"/>
      <c r="GN2219" s="0"/>
      <c r="GO2219" s="0"/>
      <c r="GP2219" s="0"/>
      <c r="GQ2219" s="0"/>
      <c r="GR2219" s="0"/>
      <c r="GS2219" s="0"/>
      <c r="GT2219" s="0"/>
      <c r="GU2219" s="0"/>
      <c r="GV2219" s="0"/>
      <c r="GW2219" s="0"/>
      <c r="GX2219" s="0"/>
      <c r="GY2219" s="0"/>
      <c r="GZ2219" s="0"/>
      <c r="HA2219" s="0"/>
      <c r="HB2219" s="0"/>
      <c r="HC2219" s="0"/>
      <c r="HD2219" s="0"/>
      <c r="HE2219" s="0"/>
      <c r="HF2219" s="0"/>
      <c r="HG2219" s="0"/>
      <c r="HH2219" s="0"/>
      <c r="HI2219" s="0"/>
      <c r="HJ2219" s="0"/>
      <c r="HK2219" s="0"/>
      <c r="HL2219" s="0"/>
      <c r="HM2219" s="0"/>
      <c r="HN2219" s="0"/>
      <c r="HO2219" s="0"/>
      <c r="HP2219" s="0"/>
      <c r="HQ2219" s="0"/>
      <c r="HR2219" s="0"/>
      <c r="HS2219" s="0"/>
      <c r="HT2219" s="0"/>
      <c r="HU2219" s="0"/>
      <c r="HV2219" s="0"/>
      <c r="HW2219" s="0"/>
      <c r="HX2219" s="0"/>
      <c r="HY2219" s="0"/>
      <c r="HZ2219" s="0"/>
      <c r="IA2219" s="0"/>
      <c r="IB2219" s="0"/>
      <c r="IC2219" s="0"/>
      <c r="ID2219" s="0"/>
      <c r="IE2219" s="0"/>
      <c r="IF2219" s="0"/>
      <c r="IG2219" s="0"/>
      <c r="IH2219" s="0"/>
      <c r="II2219" s="0"/>
      <c r="IJ2219" s="0"/>
      <c r="IK2219" s="0"/>
      <c r="IL2219" s="0"/>
      <c r="IM2219" s="0"/>
      <c r="IN2219" s="0"/>
      <c r="IO2219" s="0"/>
      <c r="IP2219" s="0"/>
      <c r="IQ2219" s="0"/>
      <c r="IR2219" s="0"/>
      <c r="IS2219" s="0"/>
      <c r="IT2219" s="0"/>
      <c r="IU2219" s="0"/>
      <c r="IV2219" s="0"/>
      <c r="IW2219" s="0"/>
      <c r="IX2219" s="0"/>
      <c r="IY2219" s="0"/>
      <c r="IZ2219" s="0"/>
      <c r="JA2219" s="0"/>
      <c r="JB2219" s="0"/>
      <c r="JC2219" s="0"/>
      <c r="JD2219" s="0"/>
      <c r="JE2219" s="0"/>
      <c r="JF2219" s="0"/>
      <c r="JG2219" s="0"/>
      <c r="JH2219" s="0"/>
      <c r="JI2219" s="0"/>
      <c r="JJ2219" s="0"/>
      <c r="JK2219" s="0"/>
      <c r="JL2219" s="0"/>
      <c r="JM2219" s="0"/>
      <c r="JN2219" s="0"/>
      <c r="JO2219" s="0"/>
      <c r="JP2219" s="0"/>
      <c r="JQ2219" s="0"/>
      <c r="JR2219" s="0"/>
      <c r="JS2219" s="0"/>
      <c r="JT2219" s="0"/>
      <c r="JU2219" s="0"/>
      <c r="JV2219" s="0"/>
      <c r="JW2219" s="0"/>
      <c r="JX2219" s="0"/>
      <c r="JY2219" s="0"/>
      <c r="JZ2219" s="0"/>
      <c r="KA2219" s="0"/>
      <c r="KB2219" s="0"/>
      <c r="KC2219" s="0"/>
      <c r="KD2219" s="0"/>
      <c r="KE2219" s="0"/>
      <c r="KF2219" s="0"/>
      <c r="KG2219" s="0"/>
      <c r="KH2219" s="0"/>
      <c r="KI2219" s="0"/>
      <c r="KJ2219" s="0"/>
      <c r="KK2219" s="0"/>
      <c r="KL2219" s="0"/>
      <c r="KM2219" s="0"/>
      <c r="KN2219" s="0"/>
      <c r="KO2219" s="0"/>
      <c r="KP2219" s="0"/>
      <c r="KQ2219" s="0"/>
      <c r="KR2219" s="0"/>
      <c r="KS2219" s="0"/>
      <c r="KT2219" s="0"/>
      <c r="KU2219" s="0"/>
      <c r="KV2219" s="0"/>
      <c r="KW2219" s="0"/>
      <c r="KX2219" s="0"/>
      <c r="KY2219" s="0"/>
      <c r="KZ2219" s="0"/>
      <c r="LA2219" s="0"/>
      <c r="LB2219" s="0"/>
      <c r="LC2219" s="0"/>
      <c r="LD2219" s="0"/>
      <c r="LE2219" s="0"/>
      <c r="LF2219" s="0"/>
      <c r="LG2219" s="0"/>
      <c r="LH2219" s="0"/>
      <c r="LI2219" s="0"/>
      <c r="LJ2219" s="0"/>
      <c r="LK2219" s="0"/>
      <c r="LL2219" s="0"/>
      <c r="LM2219" s="0"/>
      <c r="LN2219" s="0"/>
      <c r="LO2219" s="0"/>
      <c r="LP2219" s="0"/>
      <c r="LQ2219" s="0"/>
      <c r="LR2219" s="0"/>
      <c r="LS2219" s="0"/>
      <c r="LT2219" s="0"/>
      <c r="LU2219" s="0"/>
      <c r="LV2219" s="0"/>
      <c r="LW2219" s="0"/>
      <c r="LX2219" s="0"/>
      <c r="LY2219" s="0"/>
      <c r="LZ2219" s="0"/>
      <c r="MA2219" s="0"/>
      <c r="MB2219" s="0"/>
      <c r="MC2219" s="0"/>
      <c r="MD2219" s="0"/>
      <c r="ME2219" s="0"/>
      <c r="MF2219" s="0"/>
      <c r="MG2219" s="0"/>
      <c r="MH2219" s="0"/>
      <c r="MI2219" s="0"/>
      <c r="MJ2219" s="0"/>
      <c r="MK2219" s="0"/>
      <c r="ML2219" s="0"/>
      <c r="MM2219" s="0"/>
      <c r="MN2219" s="0"/>
      <c r="MO2219" s="0"/>
      <c r="MP2219" s="0"/>
      <c r="MQ2219" s="0"/>
      <c r="MR2219" s="0"/>
      <c r="MS2219" s="0"/>
      <c r="MT2219" s="0"/>
      <c r="MU2219" s="0"/>
      <c r="MV2219" s="0"/>
      <c r="MW2219" s="0"/>
      <c r="MX2219" s="0"/>
      <c r="MY2219" s="0"/>
      <c r="MZ2219" s="0"/>
      <c r="NA2219" s="0"/>
      <c r="NB2219" s="0"/>
      <c r="NC2219" s="0"/>
      <c r="ND2219" s="0"/>
      <c r="NE2219" s="0"/>
      <c r="NF2219" s="0"/>
      <c r="NG2219" s="0"/>
      <c r="NH2219" s="0"/>
      <c r="NI2219" s="0"/>
      <c r="NJ2219" s="0"/>
      <c r="NK2219" s="0"/>
      <c r="NL2219" s="0"/>
      <c r="NM2219" s="0"/>
      <c r="NN2219" s="0"/>
      <c r="NO2219" s="0"/>
      <c r="NP2219" s="0"/>
      <c r="NQ2219" s="0"/>
      <c r="NR2219" s="0"/>
      <c r="NS2219" s="0"/>
      <c r="NT2219" s="0"/>
      <c r="NU2219" s="0"/>
      <c r="NV2219" s="0"/>
      <c r="NW2219" s="0"/>
      <c r="NX2219" s="0"/>
      <c r="NY2219" s="0"/>
      <c r="NZ2219" s="0"/>
      <c r="OA2219" s="0"/>
      <c r="OB2219" s="0"/>
      <c r="OC2219" s="0"/>
      <c r="OD2219" s="0"/>
      <c r="OE2219" s="0"/>
      <c r="OF2219" s="0"/>
      <c r="OG2219" s="0"/>
      <c r="OH2219" s="0"/>
      <c r="OI2219" s="0"/>
      <c r="OJ2219" s="0"/>
      <c r="OK2219" s="0"/>
      <c r="OL2219" s="0"/>
      <c r="OM2219" s="0"/>
      <c r="ON2219" s="0"/>
      <c r="OO2219" s="0"/>
      <c r="OP2219" s="0"/>
      <c r="OQ2219" s="0"/>
      <c r="OR2219" s="0"/>
      <c r="OS2219" s="0"/>
      <c r="OT2219" s="0"/>
      <c r="OU2219" s="0"/>
      <c r="OV2219" s="0"/>
      <c r="OW2219" s="0"/>
      <c r="OX2219" s="0"/>
      <c r="OY2219" s="0"/>
      <c r="OZ2219" s="0"/>
      <c r="PA2219" s="0"/>
      <c r="PB2219" s="0"/>
      <c r="PC2219" s="0"/>
      <c r="PD2219" s="0"/>
      <c r="PE2219" s="0"/>
      <c r="PF2219" s="0"/>
      <c r="PG2219" s="0"/>
      <c r="PH2219" s="0"/>
      <c r="PI2219" s="0"/>
      <c r="PJ2219" s="0"/>
      <c r="PK2219" s="0"/>
      <c r="PL2219" s="0"/>
      <c r="PM2219" s="0"/>
      <c r="PN2219" s="0"/>
      <c r="PO2219" s="0"/>
      <c r="PP2219" s="0"/>
      <c r="PQ2219" s="0"/>
      <c r="PR2219" s="0"/>
      <c r="PS2219" s="0"/>
      <c r="PT2219" s="0"/>
      <c r="PU2219" s="0"/>
      <c r="PV2219" s="0"/>
      <c r="PW2219" s="0"/>
      <c r="PX2219" s="0"/>
      <c r="PY2219" s="0"/>
      <c r="PZ2219" s="0"/>
      <c r="QA2219" s="0"/>
      <c r="QB2219" s="0"/>
      <c r="QC2219" s="0"/>
      <c r="QD2219" s="0"/>
      <c r="QE2219" s="0"/>
      <c r="QF2219" s="0"/>
      <c r="QG2219" s="0"/>
      <c r="QH2219" s="0"/>
      <c r="QI2219" s="0"/>
      <c r="QJ2219" s="0"/>
      <c r="QK2219" s="0"/>
      <c r="QL2219" s="0"/>
      <c r="QM2219" s="0"/>
      <c r="QN2219" s="0"/>
      <c r="QO2219" s="0"/>
      <c r="QP2219" s="0"/>
      <c r="QQ2219" s="0"/>
      <c r="QR2219" s="0"/>
      <c r="QS2219" s="0"/>
      <c r="QT2219" s="0"/>
      <c r="QU2219" s="0"/>
      <c r="QV2219" s="0"/>
      <c r="QW2219" s="0"/>
      <c r="QX2219" s="0"/>
      <c r="QY2219" s="0"/>
      <c r="QZ2219" s="0"/>
      <c r="RA2219" s="0"/>
      <c r="RB2219" s="0"/>
      <c r="RC2219" s="0"/>
      <c r="RD2219" s="0"/>
      <c r="RE2219" s="0"/>
      <c r="RF2219" s="0"/>
      <c r="RG2219" s="0"/>
      <c r="RH2219" s="0"/>
      <c r="RI2219" s="0"/>
      <c r="RJ2219" s="0"/>
      <c r="RK2219" s="0"/>
      <c r="RL2219" s="0"/>
      <c r="RM2219" s="0"/>
      <c r="RN2219" s="0"/>
      <c r="RO2219" s="0"/>
      <c r="RP2219" s="0"/>
      <c r="RQ2219" s="0"/>
      <c r="RR2219" s="0"/>
      <c r="RS2219" s="0"/>
      <c r="RT2219" s="0"/>
      <c r="RU2219" s="0"/>
      <c r="RV2219" s="0"/>
      <c r="RW2219" s="0"/>
      <c r="RX2219" s="0"/>
      <c r="RY2219" s="0"/>
      <c r="RZ2219" s="0"/>
      <c r="SA2219" s="0"/>
      <c r="SB2219" s="0"/>
      <c r="SC2219" s="0"/>
      <c r="SD2219" s="0"/>
      <c r="SE2219" s="0"/>
      <c r="SF2219" s="0"/>
      <c r="SG2219" s="0"/>
      <c r="SH2219" s="0"/>
      <c r="SI2219" s="0"/>
      <c r="SJ2219" s="0"/>
      <c r="SK2219" s="0"/>
      <c r="SL2219" s="0"/>
      <c r="SM2219" s="0"/>
      <c r="SN2219" s="0"/>
      <c r="SO2219" s="0"/>
      <c r="SP2219" s="0"/>
      <c r="SQ2219" s="0"/>
      <c r="SR2219" s="0"/>
      <c r="SS2219" s="0"/>
      <c r="ST2219" s="0"/>
      <c r="SU2219" s="0"/>
      <c r="SV2219" s="0"/>
      <c r="SW2219" s="0"/>
      <c r="SX2219" s="0"/>
      <c r="SY2219" s="0"/>
      <c r="SZ2219" s="0"/>
      <c r="TA2219" s="0"/>
      <c r="TB2219" s="0"/>
      <c r="TC2219" s="0"/>
      <c r="TD2219" s="0"/>
      <c r="TE2219" s="0"/>
      <c r="TF2219" s="0"/>
      <c r="TG2219" s="0"/>
      <c r="TH2219" s="0"/>
      <c r="TI2219" s="0"/>
      <c r="TJ2219" s="0"/>
      <c r="TK2219" s="0"/>
      <c r="TL2219" s="0"/>
      <c r="TM2219" s="0"/>
      <c r="TN2219" s="0"/>
      <c r="TO2219" s="0"/>
      <c r="TP2219" s="0"/>
      <c r="TQ2219" s="0"/>
      <c r="TR2219" s="0"/>
      <c r="TS2219" s="0"/>
      <c r="TT2219" s="0"/>
      <c r="TU2219" s="0"/>
      <c r="TV2219" s="0"/>
      <c r="TW2219" s="0"/>
      <c r="TX2219" s="0"/>
      <c r="TY2219" s="0"/>
      <c r="TZ2219" s="0"/>
      <c r="UA2219" s="0"/>
      <c r="UB2219" s="0"/>
      <c r="UC2219" s="0"/>
      <c r="UD2219" s="0"/>
      <c r="UE2219" s="0"/>
      <c r="UF2219" s="0"/>
      <c r="UG2219" s="0"/>
      <c r="UH2219" s="0"/>
      <c r="UI2219" s="0"/>
      <c r="UJ2219" s="0"/>
      <c r="UK2219" s="0"/>
      <c r="UL2219" s="0"/>
      <c r="UM2219" s="0"/>
      <c r="UN2219" s="0"/>
      <c r="UO2219" s="0"/>
      <c r="UP2219" s="0"/>
      <c r="UQ2219" s="0"/>
      <c r="UR2219" s="0"/>
      <c r="US2219" s="0"/>
      <c r="UT2219" s="0"/>
      <c r="UU2219" s="0"/>
      <c r="UV2219" s="0"/>
      <c r="UW2219" s="0"/>
      <c r="UX2219" s="0"/>
      <c r="UY2219" s="0"/>
      <c r="UZ2219" s="0"/>
      <c r="VA2219" s="0"/>
      <c r="VB2219" s="0"/>
      <c r="VC2219" s="0"/>
      <c r="VD2219" s="0"/>
      <c r="VE2219" s="0"/>
      <c r="VF2219" s="0"/>
      <c r="VG2219" s="0"/>
      <c r="VH2219" s="0"/>
      <c r="VI2219" s="0"/>
      <c r="VJ2219" s="0"/>
      <c r="VK2219" s="0"/>
      <c r="VL2219" s="0"/>
      <c r="VM2219" s="0"/>
      <c r="VN2219" s="0"/>
      <c r="VO2219" s="0"/>
      <c r="VP2219" s="0"/>
      <c r="VQ2219" s="0"/>
      <c r="VR2219" s="0"/>
      <c r="VS2219" s="0"/>
      <c r="VT2219" s="0"/>
      <c r="VU2219" s="0"/>
      <c r="VV2219" s="0"/>
      <c r="VW2219" s="0"/>
      <c r="VX2219" s="0"/>
      <c r="VY2219" s="0"/>
      <c r="VZ2219" s="0"/>
      <c r="WA2219" s="0"/>
      <c r="WB2219" s="0"/>
      <c r="WC2219" s="0"/>
      <c r="WD2219" s="0"/>
      <c r="WE2219" s="0"/>
      <c r="WF2219" s="0"/>
      <c r="WG2219" s="0"/>
      <c r="WH2219" s="0"/>
      <c r="WI2219" s="0"/>
      <c r="WJ2219" s="0"/>
      <c r="WK2219" s="0"/>
      <c r="WL2219" s="0"/>
      <c r="WM2219" s="0"/>
      <c r="WN2219" s="0"/>
      <c r="WO2219" s="0"/>
      <c r="WP2219" s="0"/>
      <c r="WQ2219" s="0"/>
      <c r="WR2219" s="0"/>
      <c r="WS2219" s="0"/>
      <c r="WT2219" s="0"/>
      <c r="WU2219" s="0"/>
      <c r="WV2219" s="0"/>
      <c r="WW2219" s="0"/>
      <c r="WX2219" s="0"/>
      <c r="WY2219" s="0"/>
      <c r="WZ2219" s="0"/>
      <c r="XA2219" s="0"/>
      <c r="XB2219" s="0"/>
      <c r="XC2219" s="0"/>
      <c r="XD2219" s="0"/>
      <c r="XE2219" s="0"/>
      <c r="XF2219" s="0"/>
      <c r="XG2219" s="0"/>
      <c r="XH2219" s="0"/>
      <c r="XI2219" s="0"/>
      <c r="XJ2219" s="0"/>
      <c r="XK2219" s="0"/>
      <c r="XL2219" s="0"/>
      <c r="XM2219" s="0"/>
      <c r="XN2219" s="0"/>
      <c r="XO2219" s="0"/>
      <c r="XP2219" s="0"/>
      <c r="XQ2219" s="0"/>
      <c r="XR2219" s="0"/>
      <c r="XS2219" s="0"/>
      <c r="XT2219" s="0"/>
      <c r="XU2219" s="0"/>
      <c r="XV2219" s="0"/>
      <c r="XW2219" s="0"/>
      <c r="XX2219" s="0"/>
      <c r="XY2219" s="0"/>
      <c r="XZ2219" s="0"/>
      <c r="YA2219" s="0"/>
      <c r="YB2219" s="0"/>
      <c r="YC2219" s="0"/>
      <c r="YD2219" s="0"/>
      <c r="YE2219" s="0"/>
      <c r="YF2219" s="0"/>
      <c r="YG2219" s="0"/>
      <c r="YH2219" s="0"/>
      <c r="YI2219" s="0"/>
      <c r="YJ2219" s="0"/>
      <c r="YK2219" s="0"/>
      <c r="YL2219" s="0"/>
      <c r="YM2219" s="0"/>
      <c r="YN2219" s="0"/>
      <c r="YO2219" s="0"/>
      <c r="YP2219" s="0"/>
      <c r="YQ2219" s="0"/>
      <c r="YR2219" s="0"/>
      <c r="YS2219" s="0"/>
      <c r="YT2219" s="0"/>
      <c r="YU2219" s="0"/>
      <c r="YV2219" s="0"/>
      <c r="YW2219" s="0"/>
      <c r="YX2219" s="0"/>
      <c r="YY2219" s="0"/>
      <c r="YZ2219" s="0"/>
      <c r="ZA2219" s="0"/>
      <c r="ZB2219" s="0"/>
      <c r="ZC2219" s="0"/>
      <c r="ZD2219" s="0"/>
      <c r="ZE2219" s="0"/>
      <c r="ZF2219" s="0"/>
      <c r="ZG2219" s="0"/>
      <c r="ZH2219" s="0"/>
      <c r="ZI2219" s="0"/>
      <c r="ZJ2219" s="0"/>
      <c r="ZK2219" s="0"/>
      <c r="ZL2219" s="0"/>
      <c r="ZM2219" s="0"/>
      <c r="ZN2219" s="0"/>
      <c r="ZO2219" s="0"/>
      <c r="ZP2219" s="0"/>
      <c r="ZQ2219" s="0"/>
      <c r="ZR2219" s="0"/>
      <c r="ZS2219" s="0"/>
      <c r="ZT2219" s="0"/>
      <c r="ZU2219" s="0"/>
      <c r="ZV2219" s="0"/>
      <c r="ZW2219" s="0"/>
      <c r="ZX2219" s="0"/>
      <c r="ZY2219" s="0"/>
      <c r="ZZ2219" s="0"/>
      <c r="AAA2219" s="0"/>
      <c r="AAB2219" s="0"/>
      <c r="AAC2219" s="0"/>
      <c r="AAD2219" s="0"/>
      <c r="AAE2219" s="0"/>
      <c r="AAF2219" s="0"/>
      <c r="AAG2219" s="0"/>
      <c r="AAH2219" s="0"/>
      <c r="AAI2219" s="0"/>
      <c r="AAJ2219" s="0"/>
      <c r="AAK2219" s="0"/>
      <c r="AAL2219" s="0"/>
      <c r="AAM2219" s="0"/>
      <c r="AAN2219" s="0"/>
      <c r="AAO2219" s="0"/>
      <c r="AAP2219" s="0"/>
      <c r="AAQ2219" s="0"/>
      <c r="AAR2219" s="0"/>
      <c r="AAS2219" s="0"/>
      <c r="AAT2219" s="0"/>
      <c r="AAU2219" s="0"/>
      <c r="AAV2219" s="0"/>
      <c r="AAW2219" s="0"/>
      <c r="AAX2219" s="0"/>
      <c r="AAY2219" s="0"/>
      <c r="AAZ2219" s="0"/>
      <c r="ABA2219" s="0"/>
      <c r="ABB2219" s="0"/>
      <c r="ABC2219" s="0"/>
      <c r="ABD2219" s="0"/>
      <c r="ABE2219" s="0"/>
      <c r="ABF2219" s="0"/>
      <c r="ABG2219" s="0"/>
      <c r="ABH2219" s="0"/>
      <c r="ABI2219" s="0"/>
      <c r="ABJ2219" s="0"/>
      <c r="ABK2219" s="0"/>
      <c r="ABL2219" s="0"/>
      <c r="ABM2219" s="0"/>
      <c r="ABN2219" s="0"/>
      <c r="ABO2219" s="0"/>
      <c r="ABP2219" s="0"/>
      <c r="ABQ2219" s="0"/>
      <c r="ABR2219" s="0"/>
      <c r="ABS2219" s="0"/>
      <c r="ABT2219" s="0"/>
      <c r="ABU2219" s="0"/>
      <c r="ABV2219" s="0"/>
      <c r="ABW2219" s="0"/>
      <c r="ABX2219" s="0"/>
      <c r="ABY2219" s="0"/>
      <c r="ABZ2219" s="0"/>
      <c r="ACA2219" s="0"/>
      <c r="ACB2219" s="0"/>
      <c r="ACC2219" s="0"/>
      <c r="ACD2219" s="0"/>
      <c r="ACE2219" s="0"/>
      <c r="ACF2219" s="0"/>
      <c r="ACG2219" s="0"/>
      <c r="ACH2219" s="0"/>
      <c r="ACI2219" s="0"/>
      <c r="ACJ2219" s="0"/>
      <c r="ACK2219" s="0"/>
      <c r="ACL2219" s="0"/>
      <c r="ACM2219" s="0"/>
      <c r="ACN2219" s="0"/>
      <c r="ACO2219" s="0"/>
      <c r="ACP2219" s="0"/>
      <c r="ACQ2219" s="0"/>
      <c r="ACR2219" s="0"/>
      <c r="ACS2219" s="0"/>
      <c r="ACT2219" s="0"/>
      <c r="ACU2219" s="0"/>
      <c r="ACV2219" s="0"/>
      <c r="ACW2219" s="0"/>
      <c r="ACX2219" s="0"/>
      <c r="ACY2219" s="0"/>
      <c r="ACZ2219" s="0"/>
      <c r="ADA2219" s="0"/>
      <c r="ADB2219" s="0"/>
      <c r="ADC2219" s="0"/>
      <c r="ADD2219" s="0"/>
      <c r="ADE2219" s="0"/>
      <c r="ADF2219" s="0"/>
      <c r="ADG2219" s="0"/>
      <c r="ADH2219" s="0"/>
      <c r="ADI2219" s="0"/>
      <c r="ADJ2219" s="0"/>
      <c r="ADK2219" s="0"/>
      <c r="ADL2219" s="0"/>
      <c r="ADM2219" s="0"/>
      <c r="ADN2219" s="0"/>
      <c r="ADO2219" s="0"/>
      <c r="ADP2219" s="0"/>
      <c r="ADQ2219" s="0"/>
      <c r="ADR2219" s="0"/>
      <c r="ADS2219" s="0"/>
      <c r="ADT2219" s="0"/>
      <c r="ADU2219" s="0"/>
      <c r="ADV2219" s="0"/>
      <c r="ADW2219" s="0"/>
      <c r="ADX2219" s="0"/>
      <c r="ADY2219" s="0"/>
      <c r="ADZ2219" s="0"/>
      <c r="AEA2219" s="0"/>
      <c r="AEB2219" s="0"/>
      <c r="AEC2219" s="0"/>
      <c r="AED2219" s="0"/>
      <c r="AEE2219" s="0"/>
      <c r="AEF2219" s="0"/>
      <c r="AEG2219" s="0"/>
      <c r="AEH2219" s="0"/>
      <c r="AEI2219" s="0"/>
      <c r="AEJ2219" s="0"/>
      <c r="AEK2219" s="0"/>
      <c r="AEL2219" s="0"/>
      <c r="AEM2219" s="0"/>
      <c r="AEN2219" s="0"/>
      <c r="AEO2219" s="0"/>
      <c r="AEP2219" s="0"/>
      <c r="AEQ2219" s="0"/>
      <c r="AER2219" s="0"/>
      <c r="AES2219" s="0"/>
      <c r="AET2219" s="0"/>
      <c r="AEU2219" s="0"/>
      <c r="AEV2219" s="0"/>
      <c r="AEW2219" s="0"/>
      <c r="AEX2219" s="0"/>
      <c r="AEY2219" s="0"/>
      <c r="AEZ2219" s="0"/>
      <c r="AFA2219" s="0"/>
      <c r="AFB2219" s="0"/>
      <c r="AFC2219" s="0"/>
      <c r="AFD2219" s="0"/>
      <c r="AFE2219" s="0"/>
      <c r="AFF2219" s="0"/>
      <c r="AFG2219" s="0"/>
      <c r="AFH2219" s="0"/>
      <c r="AFI2219" s="0"/>
      <c r="AFJ2219" s="0"/>
      <c r="AFK2219" s="0"/>
      <c r="AFL2219" s="0"/>
      <c r="AFM2219" s="0"/>
      <c r="AFN2219" s="0"/>
      <c r="AFO2219" s="0"/>
      <c r="AFP2219" s="0"/>
      <c r="AFQ2219" s="0"/>
      <c r="AFR2219" s="0"/>
      <c r="AFS2219" s="0"/>
      <c r="AFT2219" s="0"/>
      <c r="AFU2219" s="0"/>
      <c r="AFV2219" s="0"/>
      <c r="AFW2219" s="0"/>
      <c r="AFX2219" s="0"/>
      <c r="AFY2219" s="0"/>
      <c r="AFZ2219" s="0"/>
      <c r="AGA2219" s="0"/>
      <c r="AGB2219" s="0"/>
      <c r="AGC2219" s="0"/>
      <c r="AGD2219" s="0"/>
      <c r="AGE2219" s="0"/>
      <c r="AGF2219" s="0"/>
      <c r="AGG2219" s="0"/>
      <c r="AGH2219" s="0"/>
      <c r="AGI2219" s="0"/>
      <c r="AGJ2219" s="0"/>
      <c r="AGK2219" s="0"/>
      <c r="AGL2219" s="0"/>
      <c r="AGM2219" s="0"/>
      <c r="AGN2219" s="0"/>
      <c r="AGO2219" s="0"/>
      <c r="AGP2219" s="0"/>
      <c r="AGQ2219" s="0"/>
      <c r="AGR2219" s="0"/>
      <c r="AGS2219" s="0"/>
      <c r="AGT2219" s="0"/>
      <c r="AGU2219" s="0"/>
      <c r="AGV2219" s="0"/>
      <c r="AGW2219" s="0"/>
      <c r="AGX2219" s="0"/>
      <c r="AGY2219" s="0"/>
      <c r="AGZ2219" s="0"/>
      <c r="AHA2219" s="0"/>
      <c r="AHB2219" s="0"/>
      <c r="AHC2219" s="0"/>
      <c r="AHD2219" s="0"/>
      <c r="AHE2219" s="0"/>
      <c r="AHF2219" s="0"/>
      <c r="AHG2219" s="0"/>
      <c r="AHH2219" s="0"/>
      <c r="AHI2219" s="0"/>
      <c r="AHJ2219" s="0"/>
      <c r="AHK2219" s="0"/>
      <c r="AHL2219" s="0"/>
      <c r="AHM2219" s="0"/>
      <c r="AHN2219" s="0"/>
      <c r="AHO2219" s="0"/>
      <c r="AHP2219" s="0"/>
      <c r="AHQ2219" s="0"/>
      <c r="AHR2219" s="0"/>
      <c r="AHS2219" s="0"/>
      <c r="AHT2219" s="0"/>
      <c r="AHU2219" s="0"/>
      <c r="AHV2219" s="0"/>
      <c r="AHW2219" s="0"/>
      <c r="AHX2219" s="0"/>
      <c r="AHY2219" s="0"/>
      <c r="AHZ2219" s="0"/>
      <c r="AIA2219" s="0"/>
      <c r="AIB2219" s="0"/>
      <c r="AIC2219" s="0"/>
      <c r="AID2219" s="0"/>
      <c r="AIE2219" s="0"/>
      <c r="AIF2219" s="0"/>
      <c r="AIG2219" s="0"/>
      <c r="AIH2219" s="0"/>
      <c r="AII2219" s="0"/>
      <c r="AIJ2219" s="0"/>
      <c r="AIK2219" s="0"/>
      <c r="AIL2219" s="0"/>
      <c r="AIM2219" s="0"/>
      <c r="AIN2219" s="0"/>
      <c r="AIO2219" s="0"/>
      <c r="AIP2219" s="0"/>
      <c r="AIQ2219" s="0"/>
      <c r="AIR2219" s="0"/>
      <c r="AIS2219" s="0"/>
      <c r="AIT2219" s="0"/>
      <c r="AIU2219" s="0"/>
      <c r="AIV2219" s="0"/>
      <c r="AIW2219" s="0"/>
      <c r="AIX2219" s="0"/>
      <c r="AIY2219" s="0"/>
      <c r="AIZ2219" s="0"/>
      <c r="AJA2219" s="0"/>
      <c r="AJB2219" s="0"/>
      <c r="AJC2219" s="0"/>
      <c r="AJD2219" s="0"/>
      <c r="AJE2219" s="0"/>
      <c r="AJF2219" s="0"/>
      <c r="AJG2219" s="0"/>
      <c r="AJH2219" s="0"/>
      <c r="AJI2219" s="0"/>
      <c r="AJJ2219" s="0"/>
      <c r="AJK2219" s="0"/>
      <c r="AJL2219" s="0"/>
      <c r="AJM2219" s="0"/>
      <c r="AJN2219" s="0"/>
      <c r="AJO2219" s="0"/>
      <c r="AJP2219" s="0"/>
      <c r="AJQ2219" s="0"/>
      <c r="AJR2219" s="0"/>
      <c r="AJS2219" s="0"/>
      <c r="AJT2219" s="0"/>
      <c r="AJU2219" s="0"/>
      <c r="AJV2219" s="0"/>
      <c r="AJW2219" s="0"/>
      <c r="AJX2219" s="0"/>
      <c r="AJY2219" s="0"/>
      <c r="AJZ2219" s="0"/>
      <c r="AKA2219" s="0"/>
      <c r="AKB2219" s="0"/>
      <c r="AKC2219" s="0"/>
      <c r="AKD2219" s="0"/>
      <c r="AKE2219" s="0"/>
      <c r="AKF2219" s="0"/>
      <c r="AKG2219" s="0"/>
      <c r="AKH2219" s="0"/>
      <c r="AKI2219" s="0"/>
      <c r="AKJ2219" s="0"/>
      <c r="AKK2219" s="0"/>
      <c r="AKL2219" s="0"/>
      <c r="AKM2219" s="0"/>
      <c r="AKN2219" s="0"/>
      <c r="AKO2219" s="0"/>
      <c r="AKP2219" s="0"/>
      <c r="AKQ2219" s="0"/>
      <c r="AKR2219" s="0"/>
      <c r="AKS2219" s="0"/>
      <c r="AKT2219" s="0"/>
      <c r="AKU2219" s="0"/>
      <c r="AKV2219" s="0"/>
      <c r="AKW2219" s="0"/>
      <c r="AKX2219" s="0"/>
      <c r="AKY2219" s="0"/>
      <c r="AKZ2219" s="0"/>
      <c r="ALA2219" s="0"/>
      <c r="ALB2219" s="0"/>
      <c r="ALC2219" s="0"/>
      <c r="ALD2219" s="0"/>
      <c r="ALE2219" s="0"/>
      <c r="ALF2219" s="0"/>
      <c r="ALG2219" s="0"/>
      <c r="ALH2219" s="0"/>
      <c r="ALI2219" s="0"/>
      <c r="ALJ2219" s="0"/>
      <c r="ALK2219" s="0"/>
      <c r="ALL2219" s="0"/>
      <c r="ALM2219" s="0"/>
      <c r="ALN2219" s="0"/>
      <c r="ALO2219" s="0"/>
      <c r="ALP2219" s="0"/>
      <c r="ALQ2219" s="0"/>
      <c r="ALR2219" s="0"/>
      <c r="ALS2219" s="0"/>
      <c r="ALT2219" s="0"/>
      <c r="ALU2219" s="0"/>
      <c r="ALV2219" s="0"/>
      <c r="ALW2219" s="0"/>
      <c r="ALX2219" s="0"/>
      <c r="ALY2219" s="0"/>
      <c r="ALZ2219" s="0"/>
      <c r="AMA2219" s="0"/>
      <c r="AMB2219" s="0"/>
      <c r="AMC2219" s="0"/>
      <c r="AMD2219" s="0"/>
      <c r="AME2219" s="0"/>
      <c r="AMF2219" s="0"/>
      <c r="AMG2219" s="0"/>
      <c r="AMH2219" s="0"/>
      <c r="AMI2219" s="0"/>
      <c r="AMJ2219" s="0"/>
    </row>
    <row r="2220" customFormat="false" ht="13.8" hidden="false" customHeight="false" outlineLevel="0" collapsed="false">
      <c r="A2220" s="38" t="s">
        <v>245</v>
      </c>
      <c r="B2220" s="39" t="s">
        <v>5123</v>
      </c>
      <c r="C2220" s="40" t="s">
        <v>409</v>
      </c>
      <c r="D2220" s="40"/>
      <c r="E2220" s="40" t="s">
        <v>5042</v>
      </c>
      <c r="F2220" s="38" t="n">
        <v>2015</v>
      </c>
      <c r="G2220" s="31" t="s">
        <v>5124</v>
      </c>
      <c r="H2220" s="13"/>
      <c r="I2220" s="13"/>
      <c r="J2220" s="13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  <c r="AP2220" s="13"/>
      <c r="AQ2220" s="13"/>
      <c r="AR2220" s="13"/>
      <c r="AS2220" s="13"/>
      <c r="AT2220" s="13"/>
      <c r="AU2220" s="13"/>
      <c r="AV2220" s="0"/>
      <c r="AW2220" s="0"/>
      <c r="AX2220" s="0"/>
      <c r="AY2220" s="0"/>
      <c r="AZ2220" s="0"/>
      <c r="BA2220" s="0"/>
      <c r="BB2220" s="0"/>
      <c r="BC2220" s="0"/>
      <c r="BD2220" s="0"/>
      <c r="BE2220" s="0"/>
      <c r="BF2220" s="0"/>
      <c r="BG2220" s="0"/>
      <c r="BH2220" s="0"/>
      <c r="BI2220" s="0"/>
      <c r="BJ2220" s="0"/>
      <c r="BK2220" s="0"/>
      <c r="BL2220" s="0"/>
      <c r="BM2220" s="0"/>
      <c r="BN2220" s="0"/>
      <c r="BO2220" s="0"/>
      <c r="BP2220" s="0"/>
      <c r="BQ2220" s="0"/>
      <c r="BR2220" s="0"/>
      <c r="BS2220" s="0"/>
      <c r="BT2220" s="0"/>
      <c r="BU2220" s="0"/>
      <c r="BV2220" s="0"/>
      <c r="BW2220" s="0"/>
      <c r="BX2220" s="0"/>
      <c r="BY2220" s="0"/>
      <c r="BZ2220" s="0"/>
      <c r="CA2220" s="0"/>
      <c r="CB2220" s="0"/>
      <c r="CC2220" s="0"/>
      <c r="CD2220" s="0"/>
      <c r="CE2220" s="0"/>
      <c r="CF2220" s="0"/>
      <c r="CG2220" s="0"/>
      <c r="CH2220" s="0"/>
      <c r="CI2220" s="0"/>
      <c r="CJ2220" s="0"/>
      <c r="CK2220" s="0"/>
      <c r="CL2220" s="0"/>
      <c r="CM2220" s="0"/>
      <c r="CN2220" s="0"/>
      <c r="CO2220" s="0"/>
      <c r="CP2220" s="0"/>
      <c r="CQ2220" s="0"/>
      <c r="CR2220" s="0"/>
      <c r="CS2220" s="0"/>
      <c r="CT2220" s="0"/>
      <c r="CU2220" s="0"/>
      <c r="CV2220" s="0"/>
      <c r="CW2220" s="0"/>
      <c r="CX2220" s="0"/>
      <c r="CY2220" s="0"/>
      <c r="CZ2220" s="0"/>
      <c r="DA2220" s="0"/>
      <c r="DB2220" s="0"/>
      <c r="DC2220" s="0"/>
      <c r="DD2220" s="0"/>
      <c r="DE2220" s="0"/>
      <c r="DF2220" s="0"/>
      <c r="DG2220" s="0"/>
      <c r="DH2220" s="0"/>
      <c r="DI2220" s="0"/>
      <c r="DJ2220" s="0"/>
      <c r="DK2220" s="0"/>
      <c r="DL2220" s="0"/>
      <c r="DM2220" s="0"/>
      <c r="DN2220" s="0"/>
      <c r="DO2220" s="0"/>
      <c r="DP2220" s="0"/>
      <c r="DQ2220" s="0"/>
      <c r="DR2220" s="0"/>
      <c r="DS2220" s="0"/>
      <c r="DT2220" s="0"/>
      <c r="DU2220" s="0"/>
      <c r="DV2220" s="0"/>
      <c r="DW2220" s="0"/>
      <c r="DX2220" s="0"/>
      <c r="DY2220" s="0"/>
      <c r="DZ2220" s="0"/>
      <c r="EA2220" s="0"/>
      <c r="EB2220" s="0"/>
      <c r="EC2220" s="0"/>
      <c r="ED2220" s="0"/>
      <c r="EE2220" s="0"/>
      <c r="EF2220" s="0"/>
      <c r="EG2220" s="0"/>
      <c r="EH2220" s="0"/>
      <c r="EI2220" s="0"/>
      <c r="EJ2220" s="0"/>
      <c r="EK2220" s="0"/>
      <c r="EL2220" s="0"/>
      <c r="EM2220" s="0"/>
      <c r="EN2220" s="0"/>
      <c r="EO2220" s="0"/>
      <c r="EP2220" s="0"/>
      <c r="EQ2220" s="0"/>
      <c r="ER2220" s="0"/>
      <c r="ES2220" s="0"/>
      <c r="ET2220" s="0"/>
      <c r="EU2220" s="0"/>
      <c r="EV2220" s="0"/>
      <c r="EW2220" s="0"/>
      <c r="EX2220" s="0"/>
      <c r="EY2220" s="0"/>
      <c r="EZ2220" s="0"/>
      <c r="FA2220" s="0"/>
      <c r="FB2220" s="0"/>
      <c r="FC2220" s="0"/>
      <c r="FD2220" s="0"/>
      <c r="FE2220" s="0"/>
      <c r="FF2220" s="0"/>
      <c r="FG2220" s="0"/>
      <c r="FH2220" s="0"/>
      <c r="FI2220" s="0"/>
      <c r="FJ2220" s="0"/>
      <c r="FK2220" s="0"/>
      <c r="FL2220" s="0"/>
      <c r="FM2220" s="0"/>
      <c r="FN2220" s="0"/>
      <c r="FO2220" s="0"/>
      <c r="FP2220" s="0"/>
      <c r="FQ2220" s="0"/>
      <c r="FR2220" s="0"/>
      <c r="FS2220" s="0"/>
      <c r="FT2220" s="0"/>
      <c r="FU2220" s="0"/>
      <c r="FV2220" s="0"/>
      <c r="FW2220" s="0"/>
      <c r="FX2220" s="0"/>
      <c r="FY2220" s="0"/>
      <c r="FZ2220" s="0"/>
      <c r="GA2220" s="0"/>
      <c r="GB2220" s="0"/>
      <c r="GC2220" s="0"/>
      <c r="GD2220" s="0"/>
      <c r="GE2220" s="0"/>
      <c r="GF2220" s="0"/>
      <c r="GG2220" s="0"/>
      <c r="GH2220" s="0"/>
      <c r="GI2220" s="0"/>
      <c r="GJ2220" s="0"/>
      <c r="GK2220" s="0"/>
      <c r="GL2220" s="0"/>
      <c r="GM2220" s="0"/>
      <c r="GN2220" s="0"/>
      <c r="GO2220" s="0"/>
      <c r="GP2220" s="0"/>
      <c r="GQ2220" s="0"/>
      <c r="GR2220" s="0"/>
      <c r="GS2220" s="0"/>
      <c r="GT2220" s="0"/>
      <c r="GU2220" s="0"/>
      <c r="GV2220" s="0"/>
      <c r="GW2220" s="0"/>
      <c r="GX2220" s="0"/>
      <c r="GY2220" s="0"/>
      <c r="GZ2220" s="0"/>
      <c r="HA2220" s="0"/>
      <c r="HB2220" s="0"/>
      <c r="HC2220" s="0"/>
      <c r="HD2220" s="0"/>
      <c r="HE2220" s="0"/>
      <c r="HF2220" s="0"/>
      <c r="HG2220" s="0"/>
      <c r="HH2220" s="0"/>
      <c r="HI2220" s="0"/>
      <c r="HJ2220" s="0"/>
      <c r="HK2220" s="0"/>
      <c r="HL2220" s="0"/>
      <c r="HM2220" s="0"/>
      <c r="HN2220" s="0"/>
      <c r="HO2220" s="0"/>
      <c r="HP2220" s="0"/>
      <c r="HQ2220" s="0"/>
      <c r="HR2220" s="0"/>
      <c r="HS2220" s="0"/>
      <c r="HT2220" s="0"/>
      <c r="HU2220" s="0"/>
      <c r="HV2220" s="0"/>
      <c r="HW2220" s="0"/>
      <c r="HX2220" s="0"/>
      <c r="HY2220" s="0"/>
      <c r="HZ2220" s="0"/>
      <c r="IA2220" s="0"/>
      <c r="IB2220" s="0"/>
      <c r="IC2220" s="0"/>
      <c r="ID2220" s="0"/>
      <c r="IE2220" s="0"/>
      <c r="IF2220" s="0"/>
      <c r="IG2220" s="0"/>
      <c r="IH2220" s="0"/>
      <c r="II2220" s="0"/>
      <c r="IJ2220" s="0"/>
      <c r="IK2220" s="0"/>
      <c r="IL2220" s="0"/>
      <c r="IM2220" s="0"/>
      <c r="IN2220" s="0"/>
      <c r="IO2220" s="0"/>
      <c r="IP2220" s="0"/>
      <c r="IQ2220" s="0"/>
      <c r="IR2220" s="0"/>
      <c r="IS2220" s="0"/>
      <c r="IT2220" s="0"/>
      <c r="IU2220" s="0"/>
      <c r="IV2220" s="0"/>
      <c r="IW2220" s="0"/>
      <c r="IX2220" s="0"/>
      <c r="IY2220" s="0"/>
      <c r="IZ2220" s="0"/>
      <c r="JA2220" s="0"/>
      <c r="JB2220" s="0"/>
      <c r="JC2220" s="0"/>
      <c r="JD2220" s="0"/>
      <c r="JE2220" s="0"/>
      <c r="JF2220" s="0"/>
      <c r="JG2220" s="0"/>
      <c r="JH2220" s="0"/>
      <c r="JI2220" s="0"/>
      <c r="JJ2220" s="0"/>
      <c r="JK2220" s="0"/>
      <c r="JL2220" s="0"/>
      <c r="JM2220" s="0"/>
      <c r="JN2220" s="0"/>
      <c r="JO2220" s="0"/>
      <c r="JP2220" s="0"/>
      <c r="JQ2220" s="0"/>
      <c r="JR2220" s="0"/>
      <c r="JS2220" s="0"/>
      <c r="JT2220" s="0"/>
      <c r="JU2220" s="0"/>
      <c r="JV2220" s="0"/>
      <c r="JW2220" s="0"/>
      <c r="JX2220" s="0"/>
      <c r="JY2220" s="0"/>
      <c r="JZ2220" s="0"/>
      <c r="KA2220" s="0"/>
      <c r="KB2220" s="0"/>
      <c r="KC2220" s="0"/>
      <c r="KD2220" s="0"/>
      <c r="KE2220" s="0"/>
      <c r="KF2220" s="0"/>
      <c r="KG2220" s="0"/>
      <c r="KH2220" s="0"/>
      <c r="KI2220" s="0"/>
      <c r="KJ2220" s="0"/>
      <c r="KK2220" s="0"/>
      <c r="KL2220" s="0"/>
      <c r="KM2220" s="0"/>
      <c r="KN2220" s="0"/>
      <c r="KO2220" s="0"/>
      <c r="KP2220" s="0"/>
      <c r="KQ2220" s="0"/>
      <c r="KR2220" s="0"/>
      <c r="KS2220" s="0"/>
      <c r="KT2220" s="0"/>
      <c r="KU2220" s="0"/>
      <c r="KV2220" s="0"/>
      <c r="KW2220" s="0"/>
      <c r="KX2220" s="0"/>
      <c r="KY2220" s="0"/>
      <c r="KZ2220" s="0"/>
      <c r="LA2220" s="0"/>
      <c r="LB2220" s="0"/>
      <c r="LC2220" s="0"/>
      <c r="LD2220" s="0"/>
      <c r="LE2220" s="0"/>
      <c r="LF2220" s="0"/>
      <c r="LG2220" s="0"/>
      <c r="LH2220" s="0"/>
      <c r="LI2220" s="0"/>
      <c r="LJ2220" s="0"/>
      <c r="LK2220" s="0"/>
      <c r="LL2220" s="0"/>
      <c r="LM2220" s="0"/>
      <c r="LN2220" s="0"/>
      <c r="LO2220" s="0"/>
      <c r="LP2220" s="0"/>
      <c r="LQ2220" s="0"/>
      <c r="LR2220" s="0"/>
      <c r="LS2220" s="0"/>
      <c r="LT2220" s="0"/>
      <c r="LU2220" s="0"/>
      <c r="LV2220" s="0"/>
      <c r="LW2220" s="0"/>
      <c r="LX2220" s="0"/>
      <c r="LY2220" s="0"/>
      <c r="LZ2220" s="0"/>
      <c r="MA2220" s="0"/>
      <c r="MB2220" s="0"/>
      <c r="MC2220" s="0"/>
      <c r="MD2220" s="0"/>
      <c r="ME2220" s="0"/>
      <c r="MF2220" s="0"/>
      <c r="MG2220" s="0"/>
      <c r="MH2220" s="0"/>
      <c r="MI2220" s="0"/>
      <c r="MJ2220" s="0"/>
      <c r="MK2220" s="0"/>
      <c r="ML2220" s="0"/>
      <c r="MM2220" s="0"/>
      <c r="MN2220" s="0"/>
      <c r="MO2220" s="0"/>
      <c r="MP2220" s="0"/>
      <c r="MQ2220" s="0"/>
      <c r="MR2220" s="0"/>
      <c r="MS2220" s="0"/>
      <c r="MT2220" s="0"/>
      <c r="MU2220" s="0"/>
      <c r="MV2220" s="0"/>
      <c r="MW2220" s="0"/>
      <c r="MX2220" s="0"/>
      <c r="MY2220" s="0"/>
      <c r="MZ2220" s="0"/>
      <c r="NA2220" s="0"/>
      <c r="NB2220" s="0"/>
      <c r="NC2220" s="0"/>
      <c r="ND2220" s="0"/>
      <c r="NE2220" s="0"/>
      <c r="NF2220" s="0"/>
      <c r="NG2220" s="0"/>
      <c r="NH2220" s="0"/>
      <c r="NI2220" s="0"/>
      <c r="NJ2220" s="0"/>
      <c r="NK2220" s="0"/>
      <c r="NL2220" s="0"/>
      <c r="NM2220" s="0"/>
      <c r="NN2220" s="0"/>
      <c r="NO2220" s="0"/>
      <c r="NP2220" s="0"/>
      <c r="NQ2220" s="0"/>
      <c r="NR2220" s="0"/>
      <c r="NS2220" s="0"/>
      <c r="NT2220" s="0"/>
      <c r="NU2220" s="0"/>
      <c r="NV2220" s="0"/>
      <c r="NW2220" s="0"/>
      <c r="NX2220" s="0"/>
      <c r="NY2220" s="0"/>
      <c r="NZ2220" s="0"/>
      <c r="OA2220" s="0"/>
      <c r="OB2220" s="0"/>
      <c r="OC2220" s="0"/>
      <c r="OD2220" s="0"/>
      <c r="OE2220" s="0"/>
      <c r="OF2220" s="0"/>
      <c r="OG2220" s="0"/>
      <c r="OH2220" s="0"/>
      <c r="OI2220" s="0"/>
      <c r="OJ2220" s="0"/>
      <c r="OK2220" s="0"/>
      <c r="OL2220" s="0"/>
      <c r="OM2220" s="0"/>
      <c r="ON2220" s="0"/>
      <c r="OO2220" s="0"/>
      <c r="OP2220" s="0"/>
      <c r="OQ2220" s="0"/>
      <c r="OR2220" s="0"/>
      <c r="OS2220" s="0"/>
      <c r="OT2220" s="0"/>
      <c r="OU2220" s="0"/>
      <c r="OV2220" s="0"/>
      <c r="OW2220" s="0"/>
      <c r="OX2220" s="0"/>
      <c r="OY2220" s="0"/>
      <c r="OZ2220" s="0"/>
      <c r="PA2220" s="0"/>
      <c r="PB2220" s="0"/>
      <c r="PC2220" s="0"/>
      <c r="PD2220" s="0"/>
      <c r="PE2220" s="0"/>
      <c r="PF2220" s="0"/>
      <c r="PG2220" s="0"/>
      <c r="PH2220" s="0"/>
      <c r="PI2220" s="0"/>
      <c r="PJ2220" s="0"/>
      <c r="PK2220" s="0"/>
      <c r="PL2220" s="0"/>
      <c r="PM2220" s="0"/>
      <c r="PN2220" s="0"/>
      <c r="PO2220" s="0"/>
      <c r="PP2220" s="0"/>
      <c r="PQ2220" s="0"/>
      <c r="PR2220" s="0"/>
      <c r="PS2220" s="0"/>
      <c r="PT2220" s="0"/>
      <c r="PU2220" s="0"/>
      <c r="PV2220" s="0"/>
      <c r="PW2220" s="0"/>
      <c r="PX2220" s="0"/>
      <c r="PY2220" s="0"/>
      <c r="PZ2220" s="0"/>
      <c r="QA2220" s="0"/>
      <c r="QB2220" s="0"/>
      <c r="QC2220" s="0"/>
      <c r="QD2220" s="0"/>
      <c r="QE2220" s="0"/>
      <c r="QF2220" s="0"/>
      <c r="QG2220" s="0"/>
      <c r="QH2220" s="0"/>
      <c r="QI2220" s="0"/>
      <c r="QJ2220" s="0"/>
      <c r="QK2220" s="0"/>
      <c r="QL2220" s="0"/>
      <c r="QM2220" s="0"/>
      <c r="QN2220" s="0"/>
      <c r="QO2220" s="0"/>
      <c r="QP2220" s="0"/>
      <c r="QQ2220" s="0"/>
      <c r="QR2220" s="0"/>
      <c r="QS2220" s="0"/>
      <c r="QT2220" s="0"/>
      <c r="QU2220" s="0"/>
      <c r="QV2220" s="0"/>
      <c r="QW2220" s="0"/>
      <c r="QX2220" s="0"/>
      <c r="QY2220" s="0"/>
      <c r="QZ2220" s="0"/>
      <c r="RA2220" s="0"/>
      <c r="RB2220" s="0"/>
      <c r="RC2220" s="0"/>
      <c r="RD2220" s="0"/>
      <c r="RE2220" s="0"/>
      <c r="RF2220" s="0"/>
      <c r="RG2220" s="0"/>
      <c r="RH2220" s="0"/>
      <c r="RI2220" s="0"/>
      <c r="RJ2220" s="0"/>
      <c r="RK2220" s="0"/>
      <c r="RL2220" s="0"/>
      <c r="RM2220" s="0"/>
      <c r="RN2220" s="0"/>
      <c r="RO2220" s="0"/>
      <c r="RP2220" s="0"/>
      <c r="RQ2220" s="0"/>
      <c r="RR2220" s="0"/>
      <c r="RS2220" s="0"/>
      <c r="RT2220" s="0"/>
      <c r="RU2220" s="0"/>
      <c r="RV2220" s="0"/>
      <c r="RW2220" s="0"/>
      <c r="RX2220" s="0"/>
      <c r="RY2220" s="0"/>
      <c r="RZ2220" s="0"/>
      <c r="SA2220" s="0"/>
      <c r="SB2220" s="0"/>
      <c r="SC2220" s="0"/>
      <c r="SD2220" s="0"/>
      <c r="SE2220" s="0"/>
      <c r="SF2220" s="0"/>
      <c r="SG2220" s="0"/>
      <c r="SH2220" s="0"/>
      <c r="SI2220" s="0"/>
      <c r="SJ2220" s="0"/>
      <c r="SK2220" s="0"/>
      <c r="SL2220" s="0"/>
      <c r="SM2220" s="0"/>
      <c r="SN2220" s="0"/>
      <c r="SO2220" s="0"/>
      <c r="SP2220" s="0"/>
      <c r="SQ2220" s="0"/>
      <c r="SR2220" s="0"/>
      <c r="SS2220" s="0"/>
      <c r="ST2220" s="0"/>
      <c r="SU2220" s="0"/>
      <c r="SV2220" s="0"/>
      <c r="SW2220" s="0"/>
      <c r="SX2220" s="0"/>
      <c r="SY2220" s="0"/>
      <c r="SZ2220" s="0"/>
      <c r="TA2220" s="0"/>
      <c r="TB2220" s="0"/>
      <c r="TC2220" s="0"/>
      <c r="TD2220" s="0"/>
      <c r="TE2220" s="0"/>
      <c r="TF2220" s="0"/>
      <c r="TG2220" s="0"/>
      <c r="TH2220" s="0"/>
      <c r="TI2220" s="0"/>
      <c r="TJ2220" s="0"/>
      <c r="TK2220" s="0"/>
      <c r="TL2220" s="0"/>
      <c r="TM2220" s="0"/>
      <c r="TN2220" s="0"/>
      <c r="TO2220" s="0"/>
      <c r="TP2220" s="0"/>
      <c r="TQ2220" s="0"/>
      <c r="TR2220" s="0"/>
      <c r="TS2220" s="0"/>
      <c r="TT2220" s="0"/>
      <c r="TU2220" s="0"/>
      <c r="TV2220" s="0"/>
      <c r="TW2220" s="0"/>
      <c r="TX2220" s="0"/>
      <c r="TY2220" s="0"/>
      <c r="TZ2220" s="0"/>
      <c r="UA2220" s="0"/>
      <c r="UB2220" s="0"/>
      <c r="UC2220" s="0"/>
      <c r="UD2220" s="0"/>
      <c r="UE2220" s="0"/>
      <c r="UF2220" s="0"/>
      <c r="UG2220" s="0"/>
      <c r="UH2220" s="0"/>
      <c r="UI2220" s="0"/>
      <c r="UJ2220" s="0"/>
      <c r="UK2220" s="0"/>
      <c r="UL2220" s="0"/>
      <c r="UM2220" s="0"/>
      <c r="UN2220" s="0"/>
      <c r="UO2220" s="0"/>
      <c r="UP2220" s="0"/>
      <c r="UQ2220" s="0"/>
      <c r="UR2220" s="0"/>
      <c r="US2220" s="0"/>
      <c r="UT2220" s="0"/>
      <c r="UU2220" s="0"/>
      <c r="UV2220" s="0"/>
      <c r="UW2220" s="0"/>
      <c r="UX2220" s="0"/>
      <c r="UY2220" s="0"/>
      <c r="UZ2220" s="0"/>
      <c r="VA2220" s="0"/>
      <c r="VB2220" s="0"/>
      <c r="VC2220" s="0"/>
      <c r="VD2220" s="0"/>
      <c r="VE2220" s="0"/>
      <c r="VF2220" s="0"/>
      <c r="VG2220" s="0"/>
      <c r="VH2220" s="0"/>
      <c r="VI2220" s="0"/>
      <c r="VJ2220" s="0"/>
      <c r="VK2220" s="0"/>
      <c r="VL2220" s="0"/>
      <c r="VM2220" s="0"/>
      <c r="VN2220" s="0"/>
      <c r="VO2220" s="0"/>
      <c r="VP2220" s="0"/>
      <c r="VQ2220" s="0"/>
      <c r="VR2220" s="0"/>
      <c r="VS2220" s="0"/>
      <c r="VT2220" s="0"/>
      <c r="VU2220" s="0"/>
      <c r="VV2220" s="0"/>
      <c r="VW2220" s="0"/>
      <c r="VX2220" s="0"/>
      <c r="VY2220" s="0"/>
      <c r="VZ2220" s="0"/>
      <c r="WA2220" s="0"/>
      <c r="WB2220" s="0"/>
      <c r="WC2220" s="0"/>
      <c r="WD2220" s="0"/>
      <c r="WE2220" s="0"/>
      <c r="WF2220" s="0"/>
      <c r="WG2220" s="0"/>
      <c r="WH2220" s="0"/>
      <c r="WI2220" s="0"/>
      <c r="WJ2220" s="0"/>
      <c r="WK2220" s="0"/>
      <c r="WL2220" s="0"/>
      <c r="WM2220" s="0"/>
      <c r="WN2220" s="0"/>
      <c r="WO2220" s="0"/>
      <c r="WP2220" s="0"/>
      <c r="WQ2220" s="0"/>
      <c r="WR2220" s="0"/>
      <c r="WS2220" s="0"/>
      <c r="WT2220" s="0"/>
      <c r="WU2220" s="0"/>
      <c r="WV2220" s="0"/>
      <c r="WW2220" s="0"/>
      <c r="WX2220" s="0"/>
      <c r="WY2220" s="0"/>
      <c r="WZ2220" s="0"/>
      <c r="XA2220" s="0"/>
      <c r="XB2220" s="0"/>
      <c r="XC2220" s="0"/>
      <c r="XD2220" s="0"/>
      <c r="XE2220" s="0"/>
      <c r="XF2220" s="0"/>
      <c r="XG2220" s="0"/>
      <c r="XH2220" s="0"/>
      <c r="XI2220" s="0"/>
      <c r="XJ2220" s="0"/>
      <c r="XK2220" s="0"/>
      <c r="XL2220" s="0"/>
      <c r="XM2220" s="0"/>
      <c r="XN2220" s="0"/>
      <c r="XO2220" s="0"/>
      <c r="XP2220" s="0"/>
      <c r="XQ2220" s="0"/>
      <c r="XR2220" s="0"/>
      <c r="XS2220" s="0"/>
      <c r="XT2220" s="0"/>
      <c r="XU2220" s="0"/>
      <c r="XV2220" s="0"/>
      <c r="XW2220" s="0"/>
      <c r="XX2220" s="0"/>
      <c r="XY2220" s="0"/>
      <c r="XZ2220" s="0"/>
      <c r="YA2220" s="0"/>
      <c r="YB2220" s="0"/>
      <c r="YC2220" s="0"/>
      <c r="YD2220" s="0"/>
      <c r="YE2220" s="0"/>
      <c r="YF2220" s="0"/>
      <c r="YG2220" s="0"/>
      <c r="YH2220" s="0"/>
      <c r="YI2220" s="0"/>
      <c r="YJ2220" s="0"/>
      <c r="YK2220" s="0"/>
      <c r="YL2220" s="0"/>
      <c r="YM2220" s="0"/>
      <c r="YN2220" s="0"/>
      <c r="YO2220" s="0"/>
      <c r="YP2220" s="0"/>
      <c r="YQ2220" s="0"/>
      <c r="YR2220" s="0"/>
      <c r="YS2220" s="0"/>
      <c r="YT2220" s="0"/>
      <c r="YU2220" s="0"/>
      <c r="YV2220" s="0"/>
      <c r="YW2220" s="0"/>
      <c r="YX2220" s="0"/>
      <c r="YY2220" s="0"/>
      <c r="YZ2220" s="0"/>
      <c r="ZA2220" s="0"/>
      <c r="ZB2220" s="0"/>
      <c r="ZC2220" s="0"/>
      <c r="ZD2220" s="0"/>
      <c r="ZE2220" s="0"/>
      <c r="ZF2220" s="0"/>
      <c r="ZG2220" s="0"/>
      <c r="ZH2220" s="0"/>
      <c r="ZI2220" s="0"/>
      <c r="ZJ2220" s="0"/>
      <c r="ZK2220" s="0"/>
      <c r="ZL2220" s="0"/>
      <c r="ZM2220" s="0"/>
      <c r="ZN2220" s="0"/>
      <c r="ZO2220" s="0"/>
      <c r="ZP2220" s="0"/>
      <c r="ZQ2220" s="0"/>
      <c r="ZR2220" s="0"/>
      <c r="ZS2220" s="0"/>
      <c r="ZT2220" s="0"/>
      <c r="ZU2220" s="0"/>
      <c r="ZV2220" s="0"/>
      <c r="ZW2220" s="0"/>
      <c r="ZX2220" s="0"/>
      <c r="ZY2220" s="0"/>
      <c r="ZZ2220" s="0"/>
      <c r="AAA2220" s="0"/>
      <c r="AAB2220" s="0"/>
      <c r="AAC2220" s="0"/>
      <c r="AAD2220" s="0"/>
      <c r="AAE2220" s="0"/>
      <c r="AAF2220" s="0"/>
      <c r="AAG2220" s="0"/>
      <c r="AAH2220" s="0"/>
      <c r="AAI2220" s="0"/>
      <c r="AAJ2220" s="0"/>
      <c r="AAK2220" s="0"/>
      <c r="AAL2220" s="0"/>
      <c r="AAM2220" s="0"/>
      <c r="AAN2220" s="0"/>
      <c r="AAO2220" s="0"/>
      <c r="AAP2220" s="0"/>
      <c r="AAQ2220" s="0"/>
      <c r="AAR2220" s="0"/>
      <c r="AAS2220" s="0"/>
      <c r="AAT2220" s="0"/>
      <c r="AAU2220" s="0"/>
      <c r="AAV2220" s="0"/>
      <c r="AAW2220" s="0"/>
      <c r="AAX2220" s="0"/>
      <c r="AAY2220" s="0"/>
      <c r="AAZ2220" s="0"/>
      <c r="ABA2220" s="0"/>
      <c r="ABB2220" s="0"/>
      <c r="ABC2220" s="0"/>
      <c r="ABD2220" s="0"/>
      <c r="ABE2220" s="0"/>
      <c r="ABF2220" s="0"/>
      <c r="ABG2220" s="0"/>
      <c r="ABH2220" s="0"/>
      <c r="ABI2220" s="0"/>
      <c r="ABJ2220" s="0"/>
      <c r="ABK2220" s="0"/>
      <c r="ABL2220" s="0"/>
      <c r="ABM2220" s="0"/>
      <c r="ABN2220" s="0"/>
      <c r="ABO2220" s="0"/>
      <c r="ABP2220" s="0"/>
      <c r="ABQ2220" s="0"/>
      <c r="ABR2220" s="0"/>
      <c r="ABS2220" s="0"/>
      <c r="ABT2220" s="0"/>
      <c r="ABU2220" s="0"/>
      <c r="ABV2220" s="0"/>
      <c r="ABW2220" s="0"/>
      <c r="ABX2220" s="0"/>
      <c r="ABY2220" s="0"/>
      <c r="ABZ2220" s="0"/>
      <c r="ACA2220" s="0"/>
      <c r="ACB2220" s="0"/>
      <c r="ACC2220" s="0"/>
      <c r="ACD2220" s="0"/>
      <c r="ACE2220" s="0"/>
      <c r="ACF2220" s="0"/>
      <c r="ACG2220" s="0"/>
      <c r="ACH2220" s="0"/>
      <c r="ACI2220" s="0"/>
      <c r="ACJ2220" s="0"/>
      <c r="ACK2220" s="0"/>
      <c r="ACL2220" s="0"/>
      <c r="ACM2220" s="0"/>
      <c r="ACN2220" s="0"/>
      <c r="ACO2220" s="0"/>
      <c r="ACP2220" s="0"/>
      <c r="ACQ2220" s="0"/>
      <c r="ACR2220" s="0"/>
      <c r="ACS2220" s="0"/>
      <c r="ACT2220" s="0"/>
      <c r="ACU2220" s="0"/>
      <c r="ACV2220" s="0"/>
      <c r="ACW2220" s="0"/>
      <c r="ACX2220" s="0"/>
      <c r="ACY2220" s="0"/>
      <c r="ACZ2220" s="0"/>
      <c r="ADA2220" s="0"/>
      <c r="ADB2220" s="0"/>
      <c r="ADC2220" s="0"/>
      <c r="ADD2220" s="0"/>
      <c r="ADE2220" s="0"/>
      <c r="ADF2220" s="0"/>
      <c r="ADG2220" s="0"/>
      <c r="ADH2220" s="0"/>
      <c r="ADI2220" s="0"/>
      <c r="ADJ2220" s="0"/>
      <c r="ADK2220" s="0"/>
      <c r="ADL2220" s="0"/>
      <c r="ADM2220" s="0"/>
      <c r="ADN2220" s="0"/>
      <c r="ADO2220" s="0"/>
      <c r="ADP2220" s="0"/>
      <c r="ADQ2220" s="0"/>
      <c r="ADR2220" s="0"/>
      <c r="ADS2220" s="0"/>
      <c r="ADT2220" s="0"/>
      <c r="ADU2220" s="0"/>
      <c r="ADV2220" s="0"/>
      <c r="ADW2220" s="0"/>
      <c r="ADX2220" s="0"/>
      <c r="ADY2220" s="0"/>
      <c r="ADZ2220" s="0"/>
      <c r="AEA2220" s="0"/>
      <c r="AEB2220" s="0"/>
      <c r="AEC2220" s="0"/>
      <c r="AED2220" s="0"/>
      <c r="AEE2220" s="0"/>
      <c r="AEF2220" s="0"/>
      <c r="AEG2220" s="0"/>
      <c r="AEH2220" s="0"/>
      <c r="AEI2220" s="0"/>
      <c r="AEJ2220" s="0"/>
      <c r="AEK2220" s="0"/>
      <c r="AEL2220" s="0"/>
      <c r="AEM2220" s="0"/>
      <c r="AEN2220" s="0"/>
      <c r="AEO2220" s="0"/>
      <c r="AEP2220" s="0"/>
      <c r="AEQ2220" s="0"/>
      <c r="AER2220" s="0"/>
      <c r="AES2220" s="0"/>
      <c r="AET2220" s="0"/>
      <c r="AEU2220" s="0"/>
      <c r="AEV2220" s="0"/>
      <c r="AEW2220" s="0"/>
      <c r="AEX2220" s="0"/>
      <c r="AEY2220" s="0"/>
      <c r="AEZ2220" s="0"/>
      <c r="AFA2220" s="0"/>
      <c r="AFB2220" s="0"/>
      <c r="AFC2220" s="0"/>
      <c r="AFD2220" s="0"/>
      <c r="AFE2220" s="0"/>
      <c r="AFF2220" s="0"/>
      <c r="AFG2220" s="0"/>
      <c r="AFH2220" s="0"/>
      <c r="AFI2220" s="0"/>
      <c r="AFJ2220" s="0"/>
      <c r="AFK2220" s="0"/>
      <c r="AFL2220" s="0"/>
      <c r="AFM2220" s="0"/>
      <c r="AFN2220" s="0"/>
      <c r="AFO2220" s="0"/>
      <c r="AFP2220" s="0"/>
      <c r="AFQ2220" s="0"/>
      <c r="AFR2220" s="0"/>
      <c r="AFS2220" s="0"/>
      <c r="AFT2220" s="0"/>
      <c r="AFU2220" s="0"/>
      <c r="AFV2220" s="0"/>
      <c r="AFW2220" s="0"/>
      <c r="AFX2220" s="0"/>
      <c r="AFY2220" s="0"/>
      <c r="AFZ2220" s="0"/>
      <c r="AGA2220" s="0"/>
      <c r="AGB2220" s="0"/>
      <c r="AGC2220" s="0"/>
      <c r="AGD2220" s="0"/>
      <c r="AGE2220" s="0"/>
      <c r="AGF2220" s="0"/>
      <c r="AGG2220" s="0"/>
      <c r="AGH2220" s="0"/>
      <c r="AGI2220" s="0"/>
      <c r="AGJ2220" s="0"/>
      <c r="AGK2220" s="0"/>
      <c r="AGL2220" s="0"/>
      <c r="AGM2220" s="0"/>
      <c r="AGN2220" s="0"/>
      <c r="AGO2220" s="0"/>
      <c r="AGP2220" s="0"/>
      <c r="AGQ2220" s="0"/>
      <c r="AGR2220" s="0"/>
      <c r="AGS2220" s="0"/>
      <c r="AGT2220" s="0"/>
      <c r="AGU2220" s="0"/>
      <c r="AGV2220" s="0"/>
      <c r="AGW2220" s="0"/>
      <c r="AGX2220" s="0"/>
      <c r="AGY2220" s="0"/>
      <c r="AGZ2220" s="0"/>
      <c r="AHA2220" s="0"/>
      <c r="AHB2220" s="0"/>
      <c r="AHC2220" s="0"/>
      <c r="AHD2220" s="0"/>
      <c r="AHE2220" s="0"/>
      <c r="AHF2220" s="0"/>
      <c r="AHG2220" s="0"/>
      <c r="AHH2220" s="0"/>
      <c r="AHI2220" s="0"/>
      <c r="AHJ2220" s="0"/>
      <c r="AHK2220" s="0"/>
      <c r="AHL2220" s="0"/>
      <c r="AHM2220" s="0"/>
      <c r="AHN2220" s="0"/>
      <c r="AHO2220" s="0"/>
      <c r="AHP2220" s="0"/>
      <c r="AHQ2220" s="0"/>
      <c r="AHR2220" s="0"/>
      <c r="AHS2220" s="0"/>
      <c r="AHT2220" s="0"/>
      <c r="AHU2220" s="0"/>
      <c r="AHV2220" s="0"/>
      <c r="AHW2220" s="0"/>
      <c r="AHX2220" s="0"/>
      <c r="AHY2220" s="0"/>
      <c r="AHZ2220" s="0"/>
      <c r="AIA2220" s="0"/>
      <c r="AIB2220" s="0"/>
      <c r="AIC2220" s="0"/>
      <c r="AID2220" s="0"/>
      <c r="AIE2220" s="0"/>
      <c r="AIF2220" s="0"/>
      <c r="AIG2220" s="0"/>
      <c r="AIH2220" s="0"/>
      <c r="AII2220" s="0"/>
      <c r="AIJ2220" s="0"/>
      <c r="AIK2220" s="0"/>
      <c r="AIL2220" s="0"/>
      <c r="AIM2220" s="0"/>
      <c r="AIN2220" s="0"/>
      <c r="AIO2220" s="0"/>
      <c r="AIP2220" s="0"/>
      <c r="AIQ2220" s="0"/>
      <c r="AIR2220" s="0"/>
      <c r="AIS2220" s="0"/>
      <c r="AIT2220" s="0"/>
      <c r="AIU2220" s="0"/>
      <c r="AIV2220" s="0"/>
      <c r="AIW2220" s="0"/>
      <c r="AIX2220" s="0"/>
      <c r="AIY2220" s="0"/>
      <c r="AIZ2220" s="0"/>
      <c r="AJA2220" s="0"/>
      <c r="AJB2220" s="0"/>
      <c r="AJC2220" s="0"/>
      <c r="AJD2220" s="0"/>
      <c r="AJE2220" s="0"/>
      <c r="AJF2220" s="0"/>
      <c r="AJG2220" s="0"/>
      <c r="AJH2220" s="0"/>
      <c r="AJI2220" s="0"/>
      <c r="AJJ2220" s="0"/>
      <c r="AJK2220" s="0"/>
      <c r="AJL2220" s="0"/>
      <c r="AJM2220" s="0"/>
      <c r="AJN2220" s="0"/>
      <c r="AJO2220" s="0"/>
      <c r="AJP2220" s="0"/>
      <c r="AJQ2220" s="0"/>
      <c r="AJR2220" s="0"/>
      <c r="AJS2220" s="0"/>
      <c r="AJT2220" s="0"/>
      <c r="AJU2220" s="0"/>
      <c r="AJV2220" s="0"/>
      <c r="AJW2220" s="0"/>
      <c r="AJX2220" s="0"/>
      <c r="AJY2220" s="0"/>
      <c r="AJZ2220" s="0"/>
      <c r="AKA2220" s="0"/>
      <c r="AKB2220" s="0"/>
      <c r="AKC2220" s="0"/>
      <c r="AKD2220" s="0"/>
      <c r="AKE2220" s="0"/>
      <c r="AKF2220" s="0"/>
      <c r="AKG2220" s="0"/>
      <c r="AKH2220" s="0"/>
      <c r="AKI2220" s="0"/>
      <c r="AKJ2220" s="0"/>
      <c r="AKK2220" s="0"/>
      <c r="AKL2220" s="0"/>
      <c r="AKM2220" s="0"/>
      <c r="AKN2220" s="0"/>
      <c r="AKO2220" s="0"/>
      <c r="AKP2220" s="0"/>
      <c r="AKQ2220" s="0"/>
      <c r="AKR2220" s="0"/>
      <c r="AKS2220" s="0"/>
      <c r="AKT2220" s="0"/>
      <c r="AKU2220" s="0"/>
      <c r="AKV2220" s="0"/>
      <c r="AKW2220" s="0"/>
      <c r="AKX2220" s="0"/>
      <c r="AKY2220" s="0"/>
      <c r="AKZ2220" s="0"/>
      <c r="ALA2220" s="0"/>
      <c r="ALB2220" s="0"/>
      <c r="ALC2220" s="0"/>
      <c r="ALD2220" s="0"/>
      <c r="ALE2220" s="0"/>
      <c r="ALF2220" s="0"/>
      <c r="ALG2220" s="0"/>
      <c r="ALH2220" s="0"/>
      <c r="ALI2220" s="0"/>
      <c r="ALJ2220" s="0"/>
      <c r="ALK2220" s="0"/>
      <c r="ALL2220" s="0"/>
      <c r="ALM2220" s="0"/>
      <c r="ALN2220" s="0"/>
      <c r="ALO2220" s="0"/>
      <c r="ALP2220" s="0"/>
      <c r="ALQ2220" s="0"/>
      <c r="ALR2220" s="0"/>
      <c r="ALS2220" s="0"/>
      <c r="ALT2220" s="0"/>
      <c r="ALU2220" s="0"/>
      <c r="ALV2220" s="0"/>
      <c r="ALW2220" s="0"/>
      <c r="ALX2220" s="0"/>
      <c r="ALY2220" s="0"/>
      <c r="ALZ2220" s="0"/>
      <c r="AMA2220" s="0"/>
      <c r="AMB2220" s="0"/>
      <c r="AMC2220" s="0"/>
      <c r="AMD2220" s="0"/>
      <c r="AME2220" s="0"/>
      <c r="AMF2220" s="0"/>
      <c r="AMG2220" s="0"/>
      <c r="AMH2220" s="0"/>
      <c r="AMI2220" s="0"/>
      <c r="AMJ2220" s="0"/>
    </row>
    <row r="2221" customFormat="false" ht="13.8" hidden="false" customHeight="false" outlineLevel="0" collapsed="false">
      <c r="A2221" s="38" t="s">
        <v>245</v>
      </c>
      <c r="B2221" s="39" t="s">
        <v>5125</v>
      </c>
      <c r="C2221" s="40" t="s">
        <v>1318</v>
      </c>
      <c r="D2221" s="40" t="s">
        <v>1898</v>
      </c>
      <c r="E2221" s="40" t="s">
        <v>4869</v>
      </c>
      <c r="F2221" s="38" t="n">
        <v>2015</v>
      </c>
      <c r="G2221" s="31" t="s">
        <v>5126</v>
      </c>
      <c r="H2221" s="13"/>
      <c r="I2221" s="13"/>
      <c r="J2221" s="13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  <c r="AP2221" s="13"/>
      <c r="AQ2221" s="13"/>
      <c r="AR2221" s="13"/>
      <c r="AS2221" s="13"/>
      <c r="AT2221" s="13"/>
      <c r="AU2221" s="13"/>
      <c r="AV2221" s="0"/>
      <c r="AW2221" s="0"/>
      <c r="AX2221" s="0"/>
      <c r="AY2221" s="0"/>
      <c r="AZ2221" s="0"/>
      <c r="BA2221" s="0"/>
      <c r="BB2221" s="0"/>
      <c r="BC2221" s="0"/>
      <c r="BD2221" s="0"/>
      <c r="BE2221" s="0"/>
      <c r="BF2221" s="0"/>
      <c r="BG2221" s="0"/>
      <c r="BH2221" s="0"/>
      <c r="BI2221" s="0"/>
      <c r="BJ2221" s="0"/>
      <c r="BK2221" s="0"/>
      <c r="BL2221" s="0"/>
      <c r="BM2221" s="0"/>
      <c r="BN2221" s="0"/>
      <c r="BO2221" s="0"/>
      <c r="BP2221" s="0"/>
      <c r="BQ2221" s="0"/>
      <c r="BR2221" s="0"/>
      <c r="BS2221" s="0"/>
      <c r="BT2221" s="0"/>
      <c r="BU2221" s="0"/>
      <c r="BV2221" s="0"/>
      <c r="BW2221" s="0"/>
      <c r="BX2221" s="0"/>
      <c r="BY2221" s="0"/>
      <c r="BZ2221" s="0"/>
      <c r="CA2221" s="0"/>
      <c r="CB2221" s="0"/>
      <c r="CC2221" s="0"/>
      <c r="CD2221" s="0"/>
      <c r="CE2221" s="0"/>
      <c r="CF2221" s="0"/>
      <c r="CG2221" s="0"/>
      <c r="CH2221" s="0"/>
      <c r="CI2221" s="0"/>
      <c r="CJ2221" s="0"/>
      <c r="CK2221" s="0"/>
      <c r="CL2221" s="0"/>
      <c r="CM2221" s="0"/>
      <c r="CN2221" s="0"/>
      <c r="CO2221" s="0"/>
      <c r="CP2221" s="0"/>
      <c r="CQ2221" s="0"/>
      <c r="CR2221" s="0"/>
      <c r="CS2221" s="0"/>
      <c r="CT2221" s="0"/>
      <c r="CU2221" s="0"/>
      <c r="CV2221" s="0"/>
      <c r="CW2221" s="0"/>
      <c r="CX2221" s="0"/>
      <c r="CY2221" s="0"/>
      <c r="CZ2221" s="0"/>
      <c r="DA2221" s="0"/>
      <c r="DB2221" s="0"/>
      <c r="DC2221" s="0"/>
      <c r="DD2221" s="0"/>
      <c r="DE2221" s="0"/>
      <c r="DF2221" s="0"/>
      <c r="DG2221" s="0"/>
      <c r="DH2221" s="0"/>
      <c r="DI2221" s="0"/>
      <c r="DJ2221" s="0"/>
      <c r="DK2221" s="0"/>
      <c r="DL2221" s="0"/>
      <c r="DM2221" s="0"/>
      <c r="DN2221" s="0"/>
      <c r="DO2221" s="0"/>
      <c r="DP2221" s="0"/>
      <c r="DQ2221" s="0"/>
      <c r="DR2221" s="0"/>
      <c r="DS2221" s="0"/>
      <c r="DT2221" s="0"/>
      <c r="DU2221" s="0"/>
      <c r="DV2221" s="0"/>
      <c r="DW2221" s="0"/>
      <c r="DX2221" s="0"/>
      <c r="DY2221" s="0"/>
      <c r="DZ2221" s="0"/>
      <c r="EA2221" s="0"/>
      <c r="EB2221" s="0"/>
      <c r="EC2221" s="0"/>
      <c r="ED2221" s="0"/>
      <c r="EE2221" s="0"/>
      <c r="EF2221" s="0"/>
      <c r="EG2221" s="0"/>
      <c r="EH2221" s="0"/>
      <c r="EI2221" s="0"/>
      <c r="EJ2221" s="0"/>
      <c r="EK2221" s="0"/>
      <c r="EL2221" s="0"/>
      <c r="EM2221" s="0"/>
      <c r="EN2221" s="0"/>
      <c r="EO2221" s="0"/>
      <c r="EP2221" s="0"/>
      <c r="EQ2221" s="0"/>
      <c r="ER2221" s="0"/>
      <c r="ES2221" s="0"/>
      <c r="ET2221" s="0"/>
      <c r="EU2221" s="0"/>
      <c r="EV2221" s="0"/>
      <c r="EW2221" s="0"/>
      <c r="EX2221" s="0"/>
      <c r="EY2221" s="0"/>
      <c r="EZ2221" s="0"/>
      <c r="FA2221" s="0"/>
      <c r="FB2221" s="0"/>
      <c r="FC2221" s="0"/>
      <c r="FD2221" s="0"/>
      <c r="FE2221" s="0"/>
      <c r="FF2221" s="0"/>
      <c r="FG2221" s="0"/>
      <c r="FH2221" s="0"/>
      <c r="FI2221" s="0"/>
      <c r="FJ2221" s="0"/>
      <c r="FK2221" s="0"/>
      <c r="FL2221" s="0"/>
      <c r="FM2221" s="0"/>
      <c r="FN2221" s="0"/>
      <c r="FO2221" s="0"/>
      <c r="FP2221" s="0"/>
      <c r="FQ2221" s="0"/>
      <c r="FR2221" s="0"/>
      <c r="FS2221" s="0"/>
      <c r="FT2221" s="0"/>
      <c r="FU2221" s="0"/>
      <c r="FV2221" s="0"/>
      <c r="FW2221" s="0"/>
      <c r="FX2221" s="0"/>
      <c r="FY2221" s="0"/>
      <c r="FZ2221" s="0"/>
      <c r="GA2221" s="0"/>
      <c r="GB2221" s="0"/>
      <c r="GC2221" s="0"/>
      <c r="GD2221" s="0"/>
      <c r="GE2221" s="0"/>
      <c r="GF2221" s="0"/>
      <c r="GG2221" s="0"/>
      <c r="GH2221" s="0"/>
      <c r="GI2221" s="0"/>
      <c r="GJ2221" s="0"/>
      <c r="GK2221" s="0"/>
      <c r="GL2221" s="0"/>
      <c r="GM2221" s="0"/>
      <c r="GN2221" s="0"/>
      <c r="GO2221" s="0"/>
      <c r="GP2221" s="0"/>
      <c r="GQ2221" s="0"/>
      <c r="GR2221" s="0"/>
      <c r="GS2221" s="0"/>
      <c r="GT2221" s="0"/>
      <c r="GU2221" s="0"/>
      <c r="GV2221" s="0"/>
      <c r="GW2221" s="0"/>
      <c r="GX2221" s="0"/>
      <c r="GY2221" s="0"/>
      <c r="GZ2221" s="0"/>
      <c r="HA2221" s="0"/>
      <c r="HB2221" s="0"/>
      <c r="HC2221" s="0"/>
      <c r="HD2221" s="0"/>
      <c r="HE2221" s="0"/>
      <c r="HF2221" s="0"/>
      <c r="HG2221" s="0"/>
      <c r="HH2221" s="0"/>
      <c r="HI2221" s="0"/>
      <c r="HJ2221" s="0"/>
      <c r="HK2221" s="0"/>
      <c r="HL2221" s="0"/>
      <c r="HM2221" s="0"/>
      <c r="HN2221" s="0"/>
      <c r="HO2221" s="0"/>
      <c r="HP2221" s="0"/>
      <c r="HQ2221" s="0"/>
      <c r="HR2221" s="0"/>
      <c r="HS2221" s="0"/>
      <c r="HT2221" s="0"/>
      <c r="HU2221" s="0"/>
      <c r="HV2221" s="0"/>
      <c r="HW2221" s="0"/>
      <c r="HX2221" s="0"/>
      <c r="HY2221" s="0"/>
      <c r="HZ2221" s="0"/>
      <c r="IA2221" s="0"/>
      <c r="IB2221" s="0"/>
      <c r="IC2221" s="0"/>
      <c r="ID2221" s="0"/>
      <c r="IE2221" s="0"/>
      <c r="IF2221" s="0"/>
      <c r="IG2221" s="0"/>
      <c r="IH2221" s="0"/>
      <c r="II2221" s="0"/>
      <c r="IJ2221" s="0"/>
      <c r="IK2221" s="0"/>
      <c r="IL2221" s="0"/>
      <c r="IM2221" s="0"/>
      <c r="IN2221" s="0"/>
      <c r="IO2221" s="0"/>
      <c r="IP2221" s="0"/>
      <c r="IQ2221" s="0"/>
      <c r="IR2221" s="0"/>
      <c r="IS2221" s="0"/>
      <c r="IT2221" s="0"/>
      <c r="IU2221" s="0"/>
      <c r="IV2221" s="0"/>
      <c r="IW2221" s="0"/>
      <c r="IX2221" s="0"/>
      <c r="IY2221" s="0"/>
      <c r="IZ2221" s="0"/>
      <c r="JA2221" s="0"/>
      <c r="JB2221" s="0"/>
      <c r="JC2221" s="0"/>
      <c r="JD2221" s="0"/>
      <c r="JE2221" s="0"/>
      <c r="JF2221" s="0"/>
      <c r="JG2221" s="0"/>
      <c r="JH2221" s="0"/>
      <c r="JI2221" s="0"/>
      <c r="JJ2221" s="0"/>
      <c r="JK2221" s="0"/>
      <c r="JL2221" s="0"/>
      <c r="JM2221" s="0"/>
      <c r="JN2221" s="0"/>
      <c r="JO2221" s="0"/>
      <c r="JP2221" s="0"/>
      <c r="JQ2221" s="0"/>
      <c r="JR2221" s="0"/>
      <c r="JS2221" s="0"/>
      <c r="JT2221" s="0"/>
      <c r="JU2221" s="0"/>
      <c r="JV2221" s="0"/>
      <c r="JW2221" s="0"/>
      <c r="JX2221" s="0"/>
      <c r="JY2221" s="0"/>
      <c r="JZ2221" s="0"/>
      <c r="KA2221" s="0"/>
      <c r="KB2221" s="0"/>
      <c r="KC2221" s="0"/>
      <c r="KD2221" s="0"/>
      <c r="KE2221" s="0"/>
      <c r="KF2221" s="0"/>
      <c r="KG2221" s="0"/>
      <c r="KH2221" s="0"/>
      <c r="KI2221" s="0"/>
      <c r="KJ2221" s="0"/>
      <c r="KK2221" s="0"/>
      <c r="KL2221" s="0"/>
      <c r="KM2221" s="0"/>
      <c r="KN2221" s="0"/>
      <c r="KO2221" s="0"/>
      <c r="KP2221" s="0"/>
      <c r="KQ2221" s="0"/>
      <c r="KR2221" s="0"/>
      <c r="KS2221" s="0"/>
      <c r="KT2221" s="0"/>
      <c r="KU2221" s="0"/>
      <c r="KV2221" s="0"/>
      <c r="KW2221" s="0"/>
      <c r="KX2221" s="0"/>
      <c r="KY2221" s="0"/>
      <c r="KZ2221" s="0"/>
      <c r="LA2221" s="0"/>
      <c r="LB2221" s="0"/>
      <c r="LC2221" s="0"/>
      <c r="LD2221" s="0"/>
      <c r="LE2221" s="0"/>
      <c r="LF2221" s="0"/>
      <c r="LG2221" s="0"/>
      <c r="LH2221" s="0"/>
      <c r="LI2221" s="0"/>
      <c r="LJ2221" s="0"/>
      <c r="LK2221" s="0"/>
      <c r="LL2221" s="0"/>
      <c r="LM2221" s="0"/>
      <c r="LN2221" s="0"/>
      <c r="LO2221" s="0"/>
      <c r="LP2221" s="0"/>
      <c r="LQ2221" s="0"/>
      <c r="LR2221" s="0"/>
      <c r="LS2221" s="0"/>
      <c r="LT2221" s="0"/>
      <c r="LU2221" s="0"/>
      <c r="LV2221" s="0"/>
      <c r="LW2221" s="0"/>
      <c r="LX2221" s="0"/>
      <c r="LY2221" s="0"/>
      <c r="LZ2221" s="0"/>
      <c r="MA2221" s="0"/>
      <c r="MB2221" s="0"/>
      <c r="MC2221" s="0"/>
      <c r="MD2221" s="0"/>
      <c r="ME2221" s="0"/>
      <c r="MF2221" s="0"/>
      <c r="MG2221" s="0"/>
      <c r="MH2221" s="0"/>
      <c r="MI2221" s="0"/>
      <c r="MJ2221" s="0"/>
      <c r="MK2221" s="0"/>
      <c r="ML2221" s="0"/>
      <c r="MM2221" s="0"/>
      <c r="MN2221" s="0"/>
      <c r="MO2221" s="0"/>
      <c r="MP2221" s="0"/>
      <c r="MQ2221" s="0"/>
      <c r="MR2221" s="0"/>
      <c r="MS2221" s="0"/>
      <c r="MT2221" s="0"/>
      <c r="MU2221" s="0"/>
      <c r="MV2221" s="0"/>
      <c r="MW2221" s="0"/>
      <c r="MX2221" s="0"/>
      <c r="MY2221" s="0"/>
      <c r="MZ2221" s="0"/>
      <c r="NA2221" s="0"/>
      <c r="NB2221" s="0"/>
      <c r="NC2221" s="0"/>
      <c r="ND2221" s="0"/>
      <c r="NE2221" s="0"/>
      <c r="NF2221" s="0"/>
      <c r="NG2221" s="0"/>
      <c r="NH2221" s="0"/>
      <c r="NI2221" s="0"/>
      <c r="NJ2221" s="0"/>
      <c r="NK2221" s="0"/>
      <c r="NL2221" s="0"/>
      <c r="NM2221" s="0"/>
      <c r="NN2221" s="0"/>
      <c r="NO2221" s="0"/>
      <c r="NP2221" s="0"/>
      <c r="NQ2221" s="0"/>
      <c r="NR2221" s="0"/>
      <c r="NS2221" s="0"/>
      <c r="NT2221" s="0"/>
      <c r="NU2221" s="0"/>
      <c r="NV2221" s="0"/>
      <c r="NW2221" s="0"/>
      <c r="NX2221" s="0"/>
      <c r="NY2221" s="0"/>
      <c r="NZ2221" s="0"/>
      <c r="OA2221" s="0"/>
      <c r="OB2221" s="0"/>
      <c r="OC2221" s="0"/>
      <c r="OD2221" s="0"/>
      <c r="OE2221" s="0"/>
      <c r="OF2221" s="0"/>
      <c r="OG2221" s="0"/>
      <c r="OH2221" s="0"/>
      <c r="OI2221" s="0"/>
      <c r="OJ2221" s="0"/>
      <c r="OK2221" s="0"/>
      <c r="OL2221" s="0"/>
      <c r="OM2221" s="0"/>
      <c r="ON2221" s="0"/>
      <c r="OO2221" s="0"/>
      <c r="OP2221" s="0"/>
      <c r="OQ2221" s="0"/>
      <c r="OR2221" s="0"/>
      <c r="OS2221" s="0"/>
      <c r="OT2221" s="0"/>
      <c r="OU2221" s="0"/>
      <c r="OV2221" s="0"/>
      <c r="OW2221" s="0"/>
      <c r="OX2221" s="0"/>
      <c r="OY2221" s="0"/>
      <c r="OZ2221" s="0"/>
      <c r="PA2221" s="0"/>
      <c r="PB2221" s="0"/>
      <c r="PC2221" s="0"/>
      <c r="PD2221" s="0"/>
      <c r="PE2221" s="0"/>
      <c r="PF2221" s="0"/>
      <c r="PG2221" s="0"/>
      <c r="PH2221" s="0"/>
      <c r="PI2221" s="0"/>
      <c r="PJ2221" s="0"/>
      <c r="PK2221" s="0"/>
      <c r="PL2221" s="0"/>
      <c r="PM2221" s="0"/>
      <c r="PN2221" s="0"/>
      <c r="PO2221" s="0"/>
      <c r="PP2221" s="0"/>
      <c r="PQ2221" s="0"/>
      <c r="PR2221" s="0"/>
      <c r="PS2221" s="0"/>
      <c r="PT2221" s="0"/>
      <c r="PU2221" s="0"/>
      <c r="PV2221" s="0"/>
      <c r="PW2221" s="0"/>
      <c r="PX2221" s="0"/>
      <c r="PY2221" s="0"/>
      <c r="PZ2221" s="0"/>
      <c r="QA2221" s="0"/>
      <c r="QB2221" s="0"/>
      <c r="QC2221" s="0"/>
      <c r="QD2221" s="0"/>
      <c r="QE2221" s="0"/>
      <c r="QF2221" s="0"/>
      <c r="QG2221" s="0"/>
      <c r="QH2221" s="0"/>
      <c r="QI2221" s="0"/>
      <c r="QJ2221" s="0"/>
      <c r="QK2221" s="0"/>
      <c r="QL2221" s="0"/>
      <c r="QM2221" s="0"/>
      <c r="QN2221" s="0"/>
      <c r="QO2221" s="0"/>
      <c r="QP2221" s="0"/>
      <c r="QQ2221" s="0"/>
      <c r="QR2221" s="0"/>
      <c r="QS2221" s="0"/>
      <c r="QT2221" s="0"/>
      <c r="QU2221" s="0"/>
      <c r="QV2221" s="0"/>
      <c r="QW2221" s="0"/>
      <c r="QX2221" s="0"/>
      <c r="QY2221" s="0"/>
      <c r="QZ2221" s="0"/>
      <c r="RA2221" s="0"/>
      <c r="RB2221" s="0"/>
      <c r="RC2221" s="0"/>
      <c r="RD2221" s="0"/>
      <c r="RE2221" s="0"/>
      <c r="RF2221" s="0"/>
      <c r="RG2221" s="0"/>
      <c r="RH2221" s="0"/>
      <c r="RI2221" s="0"/>
      <c r="RJ2221" s="0"/>
      <c r="RK2221" s="0"/>
      <c r="RL2221" s="0"/>
      <c r="RM2221" s="0"/>
      <c r="RN2221" s="0"/>
      <c r="RO2221" s="0"/>
      <c r="RP2221" s="0"/>
      <c r="RQ2221" s="0"/>
      <c r="RR2221" s="0"/>
      <c r="RS2221" s="0"/>
      <c r="RT2221" s="0"/>
      <c r="RU2221" s="0"/>
      <c r="RV2221" s="0"/>
      <c r="RW2221" s="0"/>
      <c r="RX2221" s="0"/>
      <c r="RY2221" s="0"/>
      <c r="RZ2221" s="0"/>
      <c r="SA2221" s="0"/>
      <c r="SB2221" s="0"/>
      <c r="SC2221" s="0"/>
      <c r="SD2221" s="0"/>
      <c r="SE2221" s="0"/>
      <c r="SF2221" s="0"/>
      <c r="SG2221" s="0"/>
      <c r="SH2221" s="0"/>
      <c r="SI2221" s="0"/>
      <c r="SJ2221" s="0"/>
      <c r="SK2221" s="0"/>
      <c r="SL2221" s="0"/>
      <c r="SM2221" s="0"/>
      <c r="SN2221" s="0"/>
      <c r="SO2221" s="0"/>
      <c r="SP2221" s="0"/>
      <c r="SQ2221" s="0"/>
      <c r="SR2221" s="0"/>
      <c r="SS2221" s="0"/>
      <c r="ST2221" s="0"/>
      <c r="SU2221" s="0"/>
      <c r="SV2221" s="0"/>
      <c r="SW2221" s="0"/>
      <c r="SX2221" s="0"/>
      <c r="SY2221" s="0"/>
      <c r="SZ2221" s="0"/>
      <c r="TA2221" s="0"/>
      <c r="TB2221" s="0"/>
      <c r="TC2221" s="0"/>
      <c r="TD2221" s="0"/>
      <c r="TE2221" s="0"/>
      <c r="TF2221" s="0"/>
      <c r="TG2221" s="0"/>
      <c r="TH2221" s="0"/>
      <c r="TI2221" s="0"/>
      <c r="TJ2221" s="0"/>
      <c r="TK2221" s="0"/>
      <c r="TL2221" s="0"/>
      <c r="TM2221" s="0"/>
      <c r="TN2221" s="0"/>
      <c r="TO2221" s="0"/>
      <c r="TP2221" s="0"/>
      <c r="TQ2221" s="0"/>
      <c r="TR2221" s="0"/>
      <c r="TS2221" s="0"/>
      <c r="TT2221" s="0"/>
      <c r="TU2221" s="0"/>
      <c r="TV2221" s="0"/>
      <c r="TW2221" s="0"/>
      <c r="TX2221" s="0"/>
      <c r="TY2221" s="0"/>
      <c r="TZ2221" s="0"/>
      <c r="UA2221" s="0"/>
      <c r="UB2221" s="0"/>
      <c r="UC2221" s="0"/>
      <c r="UD2221" s="0"/>
      <c r="UE2221" s="0"/>
      <c r="UF2221" s="0"/>
      <c r="UG2221" s="0"/>
      <c r="UH2221" s="0"/>
      <c r="UI2221" s="0"/>
      <c r="UJ2221" s="0"/>
      <c r="UK2221" s="0"/>
      <c r="UL2221" s="0"/>
      <c r="UM2221" s="0"/>
      <c r="UN2221" s="0"/>
      <c r="UO2221" s="0"/>
      <c r="UP2221" s="0"/>
      <c r="UQ2221" s="0"/>
      <c r="UR2221" s="0"/>
      <c r="US2221" s="0"/>
      <c r="UT2221" s="0"/>
      <c r="UU2221" s="0"/>
      <c r="UV2221" s="0"/>
      <c r="UW2221" s="0"/>
      <c r="UX2221" s="0"/>
      <c r="UY2221" s="0"/>
      <c r="UZ2221" s="0"/>
      <c r="VA2221" s="0"/>
      <c r="VB2221" s="0"/>
      <c r="VC2221" s="0"/>
      <c r="VD2221" s="0"/>
      <c r="VE2221" s="0"/>
      <c r="VF2221" s="0"/>
      <c r="VG2221" s="0"/>
      <c r="VH2221" s="0"/>
      <c r="VI2221" s="0"/>
      <c r="VJ2221" s="0"/>
      <c r="VK2221" s="0"/>
      <c r="VL2221" s="0"/>
      <c r="VM2221" s="0"/>
      <c r="VN2221" s="0"/>
      <c r="VO2221" s="0"/>
      <c r="VP2221" s="0"/>
      <c r="VQ2221" s="0"/>
      <c r="VR2221" s="0"/>
      <c r="VS2221" s="0"/>
      <c r="VT2221" s="0"/>
      <c r="VU2221" s="0"/>
      <c r="VV2221" s="0"/>
      <c r="VW2221" s="0"/>
      <c r="VX2221" s="0"/>
      <c r="VY2221" s="0"/>
      <c r="VZ2221" s="0"/>
      <c r="WA2221" s="0"/>
      <c r="WB2221" s="0"/>
      <c r="WC2221" s="0"/>
      <c r="WD2221" s="0"/>
      <c r="WE2221" s="0"/>
      <c r="WF2221" s="0"/>
      <c r="WG2221" s="0"/>
      <c r="WH2221" s="0"/>
      <c r="WI2221" s="0"/>
      <c r="WJ2221" s="0"/>
      <c r="WK2221" s="0"/>
      <c r="WL2221" s="0"/>
      <c r="WM2221" s="0"/>
      <c r="WN2221" s="0"/>
      <c r="WO2221" s="0"/>
      <c r="WP2221" s="0"/>
      <c r="WQ2221" s="0"/>
      <c r="WR2221" s="0"/>
      <c r="WS2221" s="0"/>
      <c r="WT2221" s="0"/>
      <c r="WU2221" s="0"/>
      <c r="WV2221" s="0"/>
      <c r="WW2221" s="0"/>
      <c r="WX2221" s="0"/>
      <c r="WY2221" s="0"/>
      <c r="WZ2221" s="0"/>
      <c r="XA2221" s="0"/>
      <c r="XB2221" s="0"/>
      <c r="XC2221" s="0"/>
      <c r="XD2221" s="0"/>
      <c r="XE2221" s="0"/>
      <c r="XF2221" s="0"/>
      <c r="XG2221" s="0"/>
      <c r="XH2221" s="0"/>
      <c r="XI2221" s="0"/>
      <c r="XJ2221" s="0"/>
      <c r="XK2221" s="0"/>
      <c r="XL2221" s="0"/>
      <c r="XM2221" s="0"/>
      <c r="XN2221" s="0"/>
      <c r="XO2221" s="0"/>
      <c r="XP2221" s="0"/>
      <c r="XQ2221" s="0"/>
      <c r="XR2221" s="0"/>
      <c r="XS2221" s="0"/>
      <c r="XT2221" s="0"/>
      <c r="XU2221" s="0"/>
      <c r="XV2221" s="0"/>
      <c r="XW2221" s="0"/>
      <c r="XX2221" s="0"/>
      <c r="XY2221" s="0"/>
      <c r="XZ2221" s="0"/>
      <c r="YA2221" s="0"/>
      <c r="YB2221" s="0"/>
      <c r="YC2221" s="0"/>
      <c r="YD2221" s="0"/>
      <c r="YE2221" s="0"/>
      <c r="YF2221" s="0"/>
      <c r="YG2221" s="0"/>
      <c r="YH2221" s="0"/>
      <c r="YI2221" s="0"/>
      <c r="YJ2221" s="0"/>
      <c r="YK2221" s="0"/>
      <c r="YL2221" s="0"/>
      <c r="YM2221" s="0"/>
      <c r="YN2221" s="0"/>
      <c r="YO2221" s="0"/>
      <c r="YP2221" s="0"/>
      <c r="YQ2221" s="0"/>
      <c r="YR2221" s="0"/>
      <c r="YS2221" s="0"/>
      <c r="YT2221" s="0"/>
      <c r="YU2221" s="0"/>
      <c r="YV2221" s="0"/>
      <c r="YW2221" s="0"/>
      <c r="YX2221" s="0"/>
      <c r="YY2221" s="0"/>
      <c r="YZ2221" s="0"/>
      <c r="ZA2221" s="0"/>
      <c r="ZB2221" s="0"/>
      <c r="ZC2221" s="0"/>
      <c r="ZD2221" s="0"/>
      <c r="ZE2221" s="0"/>
      <c r="ZF2221" s="0"/>
      <c r="ZG2221" s="0"/>
      <c r="ZH2221" s="0"/>
      <c r="ZI2221" s="0"/>
      <c r="ZJ2221" s="0"/>
      <c r="ZK2221" s="0"/>
      <c r="ZL2221" s="0"/>
      <c r="ZM2221" s="0"/>
      <c r="ZN2221" s="0"/>
      <c r="ZO2221" s="0"/>
      <c r="ZP2221" s="0"/>
      <c r="ZQ2221" s="0"/>
      <c r="ZR2221" s="0"/>
      <c r="ZS2221" s="0"/>
      <c r="ZT2221" s="0"/>
      <c r="ZU2221" s="0"/>
      <c r="ZV2221" s="0"/>
      <c r="ZW2221" s="0"/>
      <c r="ZX2221" s="0"/>
      <c r="ZY2221" s="0"/>
      <c r="ZZ2221" s="0"/>
      <c r="AAA2221" s="0"/>
      <c r="AAB2221" s="0"/>
      <c r="AAC2221" s="0"/>
      <c r="AAD2221" s="0"/>
      <c r="AAE2221" s="0"/>
      <c r="AAF2221" s="0"/>
      <c r="AAG2221" s="0"/>
      <c r="AAH2221" s="0"/>
      <c r="AAI2221" s="0"/>
      <c r="AAJ2221" s="0"/>
      <c r="AAK2221" s="0"/>
      <c r="AAL2221" s="0"/>
      <c r="AAM2221" s="0"/>
      <c r="AAN2221" s="0"/>
      <c r="AAO2221" s="0"/>
      <c r="AAP2221" s="0"/>
      <c r="AAQ2221" s="0"/>
      <c r="AAR2221" s="0"/>
      <c r="AAS2221" s="0"/>
      <c r="AAT2221" s="0"/>
      <c r="AAU2221" s="0"/>
      <c r="AAV2221" s="0"/>
      <c r="AAW2221" s="0"/>
      <c r="AAX2221" s="0"/>
      <c r="AAY2221" s="0"/>
      <c r="AAZ2221" s="0"/>
      <c r="ABA2221" s="0"/>
      <c r="ABB2221" s="0"/>
      <c r="ABC2221" s="0"/>
      <c r="ABD2221" s="0"/>
      <c r="ABE2221" s="0"/>
      <c r="ABF2221" s="0"/>
      <c r="ABG2221" s="0"/>
      <c r="ABH2221" s="0"/>
      <c r="ABI2221" s="0"/>
      <c r="ABJ2221" s="0"/>
      <c r="ABK2221" s="0"/>
      <c r="ABL2221" s="0"/>
      <c r="ABM2221" s="0"/>
      <c r="ABN2221" s="0"/>
      <c r="ABO2221" s="0"/>
      <c r="ABP2221" s="0"/>
      <c r="ABQ2221" s="0"/>
      <c r="ABR2221" s="0"/>
      <c r="ABS2221" s="0"/>
      <c r="ABT2221" s="0"/>
      <c r="ABU2221" s="0"/>
      <c r="ABV2221" s="0"/>
      <c r="ABW2221" s="0"/>
      <c r="ABX2221" s="0"/>
      <c r="ABY2221" s="0"/>
      <c r="ABZ2221" s="0"/>
      <c r="ACA2221" s="0"/>
      <c r="ACB2221" s="0"/>
      <c r="ACC2221" s="0"/>
      <c r="ACD2221" s="0"/>
      <c r="ACE2221" s="0"/>
      <c r="ACF2221" s="0"/>
      <c r="ACG2221" s="0"/>
      <c r="ACH2221" s="0"/>
      <c r="ACI2221" s="0"/>
      <c r="ACJ2221" s="0"/>
      <c r="ACK2221" s="0"/>
      <c r="ACL2221" s="0"/>
      <c r="ACM2221" s="0"/>
      <c r="ACN2221" s="0"/>
      <c r="ACO2221" s="0"/>
      <c r="ACP2221" s="0"/>
      <c r="ACQ2221" s="0"/>
      <c r="ACR2221" s="0"/>
      <c r="ACS2221" s="0"/>
      <c r="ACT2221" s="0"/>
      <c r="ACU2221" s="0"/>
      <c r="ACV2221" s="0"/>
      <c r="ACW2221" s="0"/>
      <c r="ACX2221" s="0"/>
      <c r="ACY2221" s="0"/>
      <c r="ACZ2221" s="0"/>
      <c r="ADA2221" s="0"/>
      <c r="ADB2221" s="0"/>
      <c r="ADC2221" s="0"/>
      <c r="ADD2221" s="0"/>
      <c r="ADE2221" s="0"/>
      <c r="ADF2221" s="0"/>
      <c r="ADG2221" s="0"/>
      <c r="ADH2221" s="0"/>
      <c r="ADI2221" s="0"/>
      <c r="ADJ2221" s="0"/>
      <c r="ADK2221" s="0"/>
      <c r="ADL2221" s="0"/>
      <c r="ADM2221" s="0"/>
      <c r="ADN2221" s="0"/>
      <c r="ADO2221" s="0"/>
      <c r="ADP2221" s="0"/>
      <c r="ADQ2221" s="0"/>
      <c r="ADR2221" s="0"/>
      <c r="ADS2221" s="0"/>
      <c r="ADT2221" s="0"/>
      <c r="ADU2221" s="0"/>
      <c r="ADV2221" s="0"/>
      <c r="ADW2221" s="0"/>
      <c r="ADX2221" s="0"/>
      <c r="ADY2221" s="0"/>
      <c r="ADZ2221" s="0"/>
      <c r="AEA2221" s="0"/>
      <c r="AEB2221" s="0"/>
      <c r="AEC2221" s="0"/>
      <c r="AED2221" s="0"/>
      <c r="AEE2221" s="0"/>
      <c r="AEF2221" s="0"/>
      <c r="AEG2221" s="0"/>
      <c r="AEH2221" s="0"/>
      <c r="AEI2221" s="0"/>
      <c r="AEJ2221" s="0"/>
      <c r="AEK2221" s="0"/>
      <c r="AEL2221" s="0"/>
      <c r="AEM2221" s="0"/>
      <c r="AEN2221" s="0"/>
      <c r="AEO2221" s="0"/>
      <c r="AEP2221" s="0"/>
      <c r="AEQ2221" s="0"/>
      <c r="AER2221" s="0"/>
      <c r="AES2221" s="0"/>
      <c r="AET2221" s="0"/>
      <c r="AEU2221" s="0"/>
      <c r="AEV2221" s="0"/>
      <c r="AEW2221" s="0"/>
      <c r="AEX2221" s="0"/>
      <c r="AEY2221" s="0"/>
      <c r="AEZ2221" s="0"/>
      <c r="AFA2221" s="0"/>
      <c r="AFB2221" s="0"/>
      <c r="AFC2221" s="0"/>
      <c r="AFD2221" s="0"/>
      <c r="AFE2221" s="0"/>
      <c r="AFF2221" s="0"/>
      <c r="AFG2221" s="0"/>
      <c r="AFH2221" s="0"/>
      <c r="AFI2221" s="0"/>
      <c r="AFJ2221" s="0"/>
      <c r="AFK2221" s="0"/>
      <c r="AFL2221" s="0"/>
      <c r="AFM2221" s="0"/>
      <c r="AFN2221" s="0"/>
      <c r="AFO2221" s="0"/>
      <c r="AFP2221" s="0"/>
      <c r="AFQ2221" s="0"/>
      <c r="AFR2221" s="0"/>
      <c r="AFS2221" s="0"/>
      <c r="AFT2221" s="0"/>
      <c r="AFU2221" s="0"/>
      <c r="AFV2221" s="0"/>
      <c r="AFW2221" s="0"/>
      <c r="AFX2221" s="0"/>
      <c r="AFY2221" s="0"/>
      <c r="AFZ2221" s="0"/>
      <c r="AGA2221" s="0"/>
      <c r="AGB2221" s="0"/>
      <c r="AGC2221" s="0"/>
      <c r="AGD2221" s="0"/>
      <c r="AGE2221" s="0"/>
      <c r="AGF2221" s="0"/>
      <c r="AGG2221" s="0"/>
      <c r="AGH2221" s="0"/>
      <c r="AGI2221" s="0"/>
      <c r="AGJ2221" s="0"/>
      <c r="AGK2221" s="0"/>
      <c r="AGL2221" s="0"/>
      <c r="AGM2221" s="0"/>
      <c r="AGN2221" s="0"/>
      <c r="AGO2221" s="0"/>
      <c r="AGP2221" s="0"/>
      <c r="AGQ2221" s="0"/>
      <c r="AGR2221" s="0"/>
      <c r="AGS2221" s="0"/>
      <c r="AGT2221" s="0"/>
      <c r="AGU2221" s="0"/>
      <c r="AGV2221" s="0"/>
      <c r="AGW2221" s="0"/>
      <c r="AGX2221" s="0"/>
      <c r="AGY2221" s="0"/>
      <c r="AGZ2221" s="0"/>
      <c r="AHA2221" s="0"/>
      <c r="AHB2221" s="0"/>
      <c r="AHC2221" s="0"/>
      <c r="AHD2221" s="0"/>
      <c r="AHE2221" s="0"/>
      <c r="AHF2221" s="0"/>
      <c r="AHG2221" s="0"/>
      <c r="AHH2221" s="0"/>
      <c r="AHI2221" s="0"/>
      <c r="AHJ2221" s="0"/>
      <c r="AHK2221" s="0"/>
      <c r="AHL2221" s="0"/>
      <c r="AHM2221" s="0"/>
      <c r="AHN2221" s="0"/>
      <c r="AHO2221" s="0"/>
      <c r="AHP2221" s="0"/>
      <c r="AHQ2221" s="0"/>
      <c r="AHR2221" s="0"/>
      <c r="AHS2221" s="0"/>
      <c r="AHT2221" s="0"/>
      <c r="AHU2221" s="0"/>
      <c r="AHV2221" s="0"/>
      <c r="AHW2221" s="0"/>
      <c r="AHX2221" s="0"/>
      <c r="AHY2221" s="0"/>
      <c r="AHZ2221" s="0"/>
      <c r="AIA2221" s="0"/>
      <c r="AIB2221" s="0"/>
      <c r="AIC2221" s="0"/>
      <c r="AID2221" s="0"/>
      <c r="AIE2221" s="0"/>
      <c r="AIF2221" s="0"/>
      <c r="AIG2221" s="0"/>
      <c r="AIH2221" s="0"/>
      <c r="AII2221" s="0"/>
      <c r="AIJ2221" s="0"/>
      <c r="AIK2221" s="0"/>
      <c r="AIL2221" s="0"/>
      <c r="AIM2221" s="0"/>
      <c r="AIN2221" s="0"/>
      <c r="AIO2221" s="0"/>
      <c r="AIP2221" s="0"/>
      <c r="AIQ2221" s="0"/>
      <c r="AIR2221" s="0"/>
      <c r="AIS2221" s="0"/>
      <c r="AIT2221" s="0"/>
      <c r="AIU2221" s="0"/>
      <c r="AIV2221" s="0"/>
      <c r="AIW2221" s="0"/>
      <c r="AIX2221" s="0"/>
      <c r="AIY2221" s="0"/>
      <c r="AIZ2221" s="0"/>
      <c r="AJA2221" s="0"/>
      <c r="AJB2221" s="0"/>
      <c r="AJC2221" s="0"/>
      <c r="AJD2221" s="0"/>
      <c r="AJE2221" s="0"/>
      <c r="AJF2221" s="0"/>
      <c r="AJG2221" s="0"/>
      <c r="AJH2221" s="0"/>
      <c r="AJI2221" s="0"/>
      <c r="AJJ2221" s="0"/>
      <c r="AJK2221" s="0"/>
      <c r="AJL2221" s="0"/>
      <c r="AJM2221" s="0"/>
      <c r="AJN2221" s="0"/>
      <c r="AJO2221" s="0"/>
      <c r="AJP2221" s="0"/>
      <c r="AJQ2221" s="0"/>
      <c r="AJR2221" s="0"/>
      <c r="AJS2221" s="0"/>
      <c r="AJT2221" s="0"/>
      <c r="AJU2221" s="0"/>
      <c r="AJV2221" s="0"/>
      <c r="AJW2221" s="0"/>
      <c r="AJX2221" s="0"/>
      <c r="AJY2221" s="0"/>
      <c r="AJZ2221" s="0"/>
      <c r="AKA2221" s="0"/>
      <c r="AKB2221" s="0"/>
      <c r="AKC2221" s="0"/>
      <c r="AKD2221" s="0"/>
      <c r="AKE2221" s="0"/>
      <c r="AKF2221" s="0"/>
      <c r="AKG2221" s="0"/>
      <c r="AKH2221" s="0"/>
      <c r="AKI2221" s="0"/>
      <c r="AKJ2221" s="0"/>
      <c r="AKK2221" s="0"/>
      <c r="AKL2221" s="0"/>
      <c r="AKM2221" s="0"/>
      <c r="AKN2221" s="0"/>
      <c r="AKO2221" s="0"/>
      <c r="AKP2221" s="0"/>
      <c r="AKQ2221" s="0"/>
      <c r="AKR2221" s="0"/>
      <c r="AKS2221" s="0"/>
      <c r="AKT2221" s="0"/>
      <c r="AKU2221" s="0"/>
      <c r="AKV2221" s="0"/>
      <c r="AKW2221" s="0"/>
      <c r="AKX2221" s="0"/>
      <c r="AKY2221" s="0"/>
      <c r="AKZ2221" s="0"/>
      <c r="ALA2221" s="0"/>
      <c r="ALB2221" s="0"/>
      <c r="ALC2221" s="0"/>
      <c r="ALD2221" s="0"/>
      <c r="ALE2221" s="0"/>
      <c r="ALF2221" s="0"/>
      <c r="ALG2221" s="0"/>
      <c r="ALH2221" s="0"/>
      <c r="ALI2221" s="0"/>
      <c r="ALJ2221" s="0"/>
      <c r="ALK2221" s="0"/>
      <c r="ALL2221" s="0"/>
      <c r="ALM2221" s="0"/>
      <c r="ALN2221" s="0"/>
      <c r="ALO2221" s="0"/>
      <c r="ALP2221" s="0"/>
      <c r="ALQ2221" s="0"/>
      <c r="ALR2221" s="0"/>
      <c r="ALS2221" s="0"/>
      <c r="ALT2221" s="0"/>
      <c r="ALU2221" s="0"/>
      <c r="ALV2221" s="0"/>
      <c r="ALW2221" s="0"/>
      <c r="ALX2221" s="0"/>
      <c r="ALY2221" s="0"/>
      <c r="ALZ2221" s="0"/>
      <c r="AMA2221" s="0"/>
      <c r="AMB2221" s="0"/>
      <c r="AMC2221" s="0"/>
      <c r="AMD2221" s="0"/>
      <c r="AME2221" s="0"/>
      <c r="AMF2221" s="0"/>
      <c r="AMG2221" s="0"/>
      <c r="AMH2221" s="0"/>
      <c r="AMI2221" s="0"/>
      <c r="AMJ2221" s="0"/>
    </row>
    <row r="2222" customFormat="false" ht="13.8" hidden="false" customHeight="false" outlineLevel="0" collapsed="false">
      <c r="A2222" s="38" t="s">
        <v>245</v>
      </c>
      <c r="B2222" s="39" t="s">
        <v>907</v>
      </c>
      <c r="C2222" s="40" t="s">
        <v>4263</v>
      </c>
      <c r="D2222" s="40"/>
      <c r="E2222" s="40" t="s">
        <v>3669</v>
      </c>
      <c r="F2222" s="38" t="n">
        <v>2015</v>
      </c>
      <c r="G2222" s="31" t="s">
        <v>5127</v>
      </c>
      <c r="H2222" s="13"/>
      <c r="I2222" s="13"/>
      <c r="J2222" s="13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  <c r="AP2222" s="13"/>
      <c r="AQ2222" s="13"/>
      <c r="AR2222" s="13"/>
      <c r="AS2222" s="13"/>
      <c r="AT2222" s="13"/>
      <c r="AU2222" s="13"/>
      <c r="AV2222" s="0"/>
      <c r="AW2222" s="0"/>
      <c r="AX2222" s="0"/>
      <c r="AY2222" s="0"/>
      <c r="AZ2222" s="0"/>
      <c r="BA2222" s="0"/>
      <c r="BB2222" s="0"/>
      <c r="BC2222" s="0"/>
      <c r="BD2222" s="0"/>
      <c r="BE2222" s="0"/>
      <c r="BF2222" s="0"/>
      <c r="BG2222" s="0"/>
      <c r="BH2222" s="0"/>
      <c r="BI2222" s="0"/>
      <c r="BJ2222" s="0"/>
      <c r="BK2222" s="0"/>
      <c r="BL2222" s="0"/>
      <c r="BM2222" s="0"/>
      <c r="BN2222" s="0"/>
      <c r="BO2222" s="0"/>
      <c r="BP2222" s="0"/>
      <c r="BQ2222" s="0"/>
      <c r="BR2222" s="0"/>
      <c r="BS2222" s="0"/>
      <c r="BT2222" s="0"/>
      <c r="BU2222" s="0"/>
      <c r="BV2222" s="0"/>
      <c r="BW2222" s="0"/>
      <c r="BX2222" s="0"/>
      <c r="BY2222" s="0"/>
      <c r="BZ2222" s="0"/>
      <c r="CA2222" s="0"/>
      <c r="CB2222" s="0"/>
      <c r="CC2222" s="0"/>
      <c r="CD2222" s="0"/>
      <c r="CE2222" s="0"/>
      <c r="CF2222" s="0"/>
      <c r="CG2222" s="0"/>
      <c r="CH2222" s="0"/>
      <c r="CI2222" s="0"/>
      <c r="CJ2222" s="0"/>
      <c r="CK2222" s="0"/>
      <c r="CL2222" s="0"/>
      <c r="CM2222" s="0"/>
      <c r="CN2222" s="0"/>
      <c r="CO2222" s="0"/>
      <c r="CP2222" s="0"/>
      <c r="CQ2222" s="0"/>
      <c r="CR2222" s="0"/>
      <c r="CS2222" s="0"/>
      <c r="CT2222" s="0"/>
      <c r="CU2222" s="0"/>
      <c r="CV2222" s="0"/>
      <c r="CW2222" s="0"/>
      <c r="CX2222" s="0"/>
      <c r="CY2222" s="0"/>
      <c r="CZ2222" s="0"/>
      <c r="DA2222" s="0"/>
      <c r="DB2222" s="0"/>
      <c r="DC2222" s="0"/>
      <c r="DD2222" s="0"/>
      <c r="DE2222" s="0"/>
      <c r="DF2222" s="0"/>
      <c r="DG2222" s="0"/>
      <c r="DH2222" s="0"/>
      <c r="DI2222" s="0"/>
      <c r="DJ2222" s="0"/>
      <c r="DK2222" s="0"/>
      <c r="DL2222" s="0"/>
      <c r="DM2222" s="0"/>
      <c r="DN2222" s="0"/>
      <c r="DO2222" s="0"/>
      <c r="DP2222" s="0"/>
      <c r="DQ2222" s="0"/>
      <c r="DR2222" s="0"/>
      <c r="DS2222" s="0"/>
      <c r="DT2222" s="0"/>
      <c r="DU2222" s="0"/>
      <c r="DV2222" s="0"/>
      <c r="DW2222" s="0"/>
      <c r="DX2222" s="0"/>
      <c r="DY2222" s="0"/>
      <c r="DZ2222" s="0"/>
      <c r="EA2222" s="0"/>
      <c r="EB2222" s="0"/>
      <c r="EC2222" s="0"/>
      <c r="ED2222" s="0"/>
      <c r="EE2222" s="0"/>
      <c r="EF2222" s="0"/>
      <c r="EG2222" s="0"/>
      <c r="EH2222" s="0"/>
      <c r="EI2222" s="0"/>
      <c r="EJ2222" s="0"/>
      <c r="EK2222" s="0"/>
      <c r="EL2222" s="0"/>
      <c r="EM2222" s="0"/>
      <c r="EN2222" s="0"/>
      <c r="EO2222" s="0"/>
      <c r="EP2222" s="0"/>
      <c r="EQ2222" s="0"/>
      <c r="ER2222" s="0"/>
      <c r="ES2222" s="0"/>
      <c r="ET2222" s="0"/>
      <c r="EU2222" s="0"/>
      <c r="EV2222" s="0"/>
      <c r="EW2222" s="0"/>
      <c r="EX2222" s="0"/>
      <c r="EY2222" s="0"/>
      <c r="EZ2222" s="0"/>
      <c r="FA2222" s="0"/>
      <c r="FB2222" s="0"/>
      <c r="FC2222" s="0"/>
      <c r="FD2222" s="0"/>
      <c r="FE2222" s="0"/>
      <c r="FF2222" s="0"/>
      <c r="FG2222" s="0"/>
      <c r="FH2222" s="0"/>
      <c r="FI2222" s="0"/>
      <c r="FJ2222" s="0"/>
      <c r="FK2222" s="0"/>
      <c r="FL2222" s="0"/>
      <c r="FM2222" s="0"/>
      <c r="FN2222" s="0"/>
      <c r="FO2222" s="0"/>
      <c r="FP2222" s="0"/>
      <c r="FQ2222" s="0"/>
      <c r="FR2222" s="0"/>
      <c r="FS2222" s="0"/>
      <c r="FT2222" s="0"/>
      <c r="FU2222" s="0"/>
      <c r="FV2222" s="0"/>
      <c r="FW2222" s="0"/>
      <c r="FX2222" s="0"/>
      <c r="FY2222" s="0"/>
      <c r="FZ2222" s="0"/>
      <c r="GA2222" s="0"/>
      <c r="GB2222" s="0"/>
      <c r="GC2222" s="0"/>
      <c r="GD2222" s="0"/>
      <c r="GE2222" s="0"/>
      <c r="GF2222" s="0"/>
      <c r="GG2222" s="0"/>
      <c r="GH2222" s="0"/>
      <c r="GI2222" s="0"/>
      <c r="GJ2222" s="0"/>
      <c r="GK2222" s="0"/>
      <c r="GL2222" s="0"/>
      <c r="GM2222" s="0"/>
      <c r="GN2222" s="0"/>
      <c r="GO2222" s="0"/>
      <c r="GP2222" s="0"/>
      <c r="GQ2222" s="0"/>
      <c r="GR2222" s="0"/>
      <c r="GS2222" s="0"/>
      <c r="GT2222" s="0"/>
      <c r="GU2222" s="0"/>
      <c r="GV2222" s="0"/>
      <c r="GW2222" s="0"/>
      <c r="GX2222" s="0"/>
      <c r="GY2222" s="0"/>
      <c r="GZ2222" s="0"/>
      <c r="HA2222" s="0"/>
      <c r="HB2222" s="0"/>
      <c r="HC2222" s="0"/>
      <c r="HD2222" s="0"/>
      <c r="HE2222" s="0"/>
      <c r="HF2222" s="0"/>
      <c r="HG2222" s="0"/>
      <c r="HH2222" s="0"/>
      <c r="HI2222" s="0"/>
      <c r="HJ2222" s="0"/>
      <c r="HK2222" s="0"/>
      <c r="HL2222" s="0"/>
      <c r="HM2222" s="0"/>
      <c r="HN2222" s="0"/>
      <c r="HO2222" s="0"/>
      <c r="HP2222" s="0"/>
      <c r="HQ2222" s="0"/>
      <c r="HR2222" s="0"/>
      <c r="HS2222" s="0"/>
      <c r="HT2222" s="0"/>
      <c r="HU2222" s="0"/>
      <c r="HV2222" s="0"/>
      <c r="HW2222" s="0"/>
      <c r="HX2222" s="0"/>
      <c r="HY2222" s="0"/>
      <c r="HZ2222" s="0"/>
      <c r="IA2222" s="0"/>
      <c r="IB2222" s="0"/>
      <c r="IC2222" s="0"/>
      <c r="ID2222" s="0"/>
      <c r="IE2222" s="0"/>
      <c r="IF2222" s="0"/>
      <c r="IG2222" s="0"/>
      <c r="IH2222" s="0"/>
      <c r="II2222" s="0"/>
      <c r="IJ2222" s="0"/>
      <c r="IK2222" s="0"/>
      <c r="IL2222" s="0"/>
      <c r="IM2222" s="0"/>
      <c r="IN2222" s="0"/>
      <c r="IO2222" s="0"/>
      <c r="IP2222" s="0"/>
      <c r="IQ2222" s="0"/>
      <c r="IR2222" s="0"/>
      <c r="IS2222" s="0"/>
      <c r="IT2222" s="0"/>
      <c r="IU2222" s="0"/>
      <c r="IV2222" s="0"/>
      <c r="IW2222" s="0"/>
      <c r="IX2222" s="0"/>
      <c r="IY2222" s="0"/>
      <c r="IZ2222" s="0"/>
      <c r="JA2222" s="0"/>
      <c r="JB2222" s="0"/>
      <c r="JC2222" s="0"/>
      <c r="JD2222" s="0"/>
      <c r="JE2222" s="0"/>
      <c r="JF2222" s="0"/>
      <c r="JG2222" s="0"/>
      <c r="JH2222" s="0"/>
      <c r="JI2222" s="0"/>
      <c r="JJ2222" s="0"/>
      <c r="JK2222" s="0"/>
      <c r="JL2222" s="0"/>
      <c r="JM2222" s="0"/>
      <c r="JN2222" s="0"/>
      <c r="JO2222" s="0"/>
      <c r="JP2222" s="0"/>
      <c r="JQ2222" s="0"/>
      <c r="JR2222" s="0"/>
      <c r="JS2222" s="0"/>
      <c r="JT2222" s="0"/>
      <c r="JU2222" s="0"/>
      <c r="JV2222" s="0"/>
      <c r="JW2222" s="0"/>
      <c r="JX2222" s="0"/>
      <c r="JY2222" s="0"/>
      <c r="JZ2222" s="0"/>
      <c r="KA2222" s="0"/>
      <c r="KB2222" s="0"/>
      <c r="KC2222" s="0"/>
      <c r="KD2222" s="0"/>
      <c r="KE2222" s="0"/>
      <c r="KF2222" s="0"/>
      <c r="KG2222" s="0"/>
      <c r="KH2222" s="0"/>
      <c r="KI2222" s="0"/>
      <c r="KJ2222" s="0"/>
      <c r="KK2222" s="0"/>
      <c r="KL2222" s="0"/>
      <c r="KM2222" s="0"/>
      <c r="KN2222" s="0"/>
      <c r="KO2222" s="0"/>
      <c r="KP2222" s="0"/>
      <c r="KQ2222" s="0"/>
      <c r="KR2222" s="0"/>
      <c r="KS2222" s="0"/>
      <c r="KT2222" s="0"/>
      <c r="KU2222" s="0"/>
      <c r="KV2222" s="0"/>
      <c r="KW2222" s="0"/>
      <c r="KX2222" s="0"/>
      <c r="KY2222" s="0"/>
      <c r="KZ2222" s="0"/>
      <c r="LA2222" s="0"/>
      <c r="LB2222" s="0"/>
      <c r="LC2222" s="0"/>
      <c r="LD2222" s="0"/>
      <c r="LE2222" s="0"/>
      <c r="LF2222" s="0"/>
      <c r="LG2222" s="0"/>
      <c r="LH2222" s="0"/>
      <c r="LI2222" s="0"/>
      <c r="LJ2222" s="0"/>
      <c r="LK2222" s="0"/>
      <c r="LL2222" s="0"/>
      <c r="LM2222" s="0"/>
      <c r="LN2222" s="0"/>
      <c r="LO2222" s="0"/>
      <c r="LP2222" s="0"/>
      <c r="LQ2222" s="0"/>
      <c r="LR2222" s="0"/>
      <c r="LS2222" s="0"/>
      <c r="LT2222" s="0"/>
      <c r="LU2222" s="0"/>
      <c r="LV2222" s="0"/>
      <c r="LW2222" s="0"/>
      <c r="LX2222" s="0"/>
      <c r="LY2222" s="0"/>
      <c r="LZ2222" s="0"/>
      <c r="MA2222" s="0"/>
      <c r="MB2222" s="0"/>
      <c r="MC2222" s="0"/>
      <c r="MD2222" s="0"/>
      <c r="ME2222" s="0"/>
      <c r="MF2222" s="0"/>
      <c r="MG2222" s="0"/>
      <c r="MH2222" s="0"/>
      <c r="MI2222" s="0"/>
      <c r="MJ2222" s="0"/>
      <c r="MK2222" s="0"/>
      <c r="ML2222" s="0"/>
      <c r="MM2222" s="0"/>
      <c r="MN2222" s="0"/>
      <c r="MO2222" s="0"/>
      <c r="MP2222" s="0"/>
      <c r="MQ2222" s="0"/>
      <c r="MR2222" s="0"/>
      <c r="MS2222" s="0"/>
      <c r="MT2222" s="0"/>
      <c r="MU2222" s="0"/>
      <c r="MV2222" s="0"/>
      <c r="MW2222" s="0"/>
      <c r="MX2222" s="0"/>
      <c r="MY2222" s="0"/>
      <c r="MZ2222" s="0"/>
      <c r="NA2222" s="0"/>
      <c r="NB2222" s="0"/>
      <c r="NC2222" s="0"/>
      <c r="ND2222" s="0"/>
      <c r="NE2222" s="0"/>
      <c r="NF2222" s="0"/>
      <c r="NG2222" s="0"/>
      <c r="NH2222" s="0"/>
      <c r="NI2222" s="0"/>
      <c r="NJ2222" s="0"/>
      <c r="NK2222" s="0"/>
      <c r="NL2222" s="0"/>
      <c r="NM2222" s="0"/>
      <c r="NN2222" s="0"/>
      <c r="NO2222" s="0"/>
      <c r="NP2222" s="0"/>
      <c r="NQ2222" s="0"/>
      <c r="NR2222" s="0"/>
      <c r="NS2222" s="0"/>
      <c r="NT2222" s="0"/>
      <c r="NU2222" s="0"/>
      <c r="NV2222" s="0"/>
      <c r="NW2222" s="0"/>
      <c r="NX2222" s="0"/>
      <c r="NY2222" s="0"/>
      <c r="NZ2222" s="0"/>
      <c r="OA2222" s="0"/>
      <c r="OB2222" s="0"/>
      <c r="OC2222" s="0"/>
      <c r="OD2222" s="0"/>
      <c r="OE2222" s="0"/>
      <c r="OF2222" s="0"/>
      <c r="OG2222" s="0"/>
      <c r="OH2222" s="0"/>
      <c r="OI2222" s="0"/>
      <c r="OJ2222" s="0"/>
      <c r="OK2222" s="0"/>
      <c r="OL2222" s="0"/>
      <c r="OM2222" s="0"/>
      <c r="ON2222" s="0"/>
      <c r="OO2222" s="0"/>
      <c r="OP2222" s="0"/>
      <c r="OQ2222" s="0"/>
      <c r="OR2222" s="0"/>
      <c r="OS2222" s="0"/>
      <c r="OT2222" s="0"/>
      <c r="OU2222" s="0"/>
      <c r="OV2222" s="0"/>
      <c r="OW2222" s="0"/>
      <c r="OX2222" s="0"/>
      <c r="OY2222" s="0"/>
      <c r="OZ2222" s="0"/>
      <c r="PA2222" s="0"/>
      <c r="PB2222" s="0"/>
      <c r="PC2222" s="0"/>
      <c r="PD2222" s="0"/>
      <c r="PE2222" s="0"/>
      <c r="PF2222" s="0"/>
      <c r="PG2222" s="0"/>
      <c r="PH2222" s="0"/>
      <c r="PI2222" s="0"/>
      <c r="PJ2222" s="0"/>
      <c r="PK2222" s="0"/>
      <c r="PL2222" s="0"/>
      <c r="PM2222" s="0"/>
      <c r="PN2222" s="0"/>
      <c r="PO2222" s="0"/>
      <c r="PP2222" s="0"/>
      <c r="PQ2222" s="0"/>
      <c r="PR2222" s="0"/>
      <c r="PS2222" s="0"/>
      <c r="PT2222" s="0"/>
      <c r="PU2222" s="0"/>
      <c r="PV2222" s="0"/>
      <c r="PW2222" s="0"/>
      <c r="PX2222" s="0"/>
      <c r="PY2222" s="0"/>
      <c r="PZ2222" s="0"/>
      <c r="QA2222" s="0"/>
      <c r="QB2222" s="0"/>
      <c r="QC2222" s="0"/>
      <c r="QD2222" s="0"/>
      <c r="QE2222" s="0"/>
      <c r="QF2222" s="0"/>
      <c r="QG2222" s="0"/>
      <c r="QH2222" s="0"/>
      <c r="QI2222" s="0"/>
      <c r="QJ2222" s="0"/>
      <c r="QK2222" s="0"/>
      <c r="QL2222" s="0"/>
      <c r="QM2222" s="0"/>
      <c r="QN2222" s="0"/>
      <c r="QO2222" s="0"/>
      <c r="QP2222" s="0"/>
      <c r="QQ2222" s="0"/>
      <c r="QR2222" s="0"/>
      <c r="QS2222" s="0"/>
      <c r="QT2222" s="0"/>
      <c r="QU2222" s="0"/>
      <c r="QV2222" s="0"/>
      <c r="QW2222" s="0"/>
      <c r="QX2222" s="0"/>
      <c r="QY2222" s="0"/>
      <c r="QZ2222" s="0"/>
      <c r="RA2222" s="0"/>
      <c r="RB2222" s="0"/>
      <c r="RC2222" s="0"/>
      <c r="RD2222" s="0"/>
      <c r="RE2222" s="0"/>
      <c r="RF2222" s="0"/>
      <c r="RG2222" s="0"/>
      <c r="RH2222" s="0"/>
      <c r="RI2222" s="0"/>
      <c r="RJ2222" s="0"/>
      <c r="RK2222" s="0"/>
      <c r="RL2222" s="0"/>
      <c r="RM2222" s="0"/>
      <c r="RN2222" s="0"/>
      <c r="RO2222" s="0"/>
      <c r="RP2222" s="0"/>
      <c r="RQ2222" s="0"/>
      <c r="RR2222" s="0"/>
      <c r="RS2222" s="0"/>
      <c r="RT2222" s="0"/>
      <c r="RU2222" s="0"/>
      <c r="RV2222" s="0"/>
      <c r="RW2222" s="0"/>
      <c r="RX2222" s="0"/>
      <c r="RY2222" s="0"/>
      <c r="RZ2222" s="0"/>
      <c r="SA2222" s="0"/>
      <c r="SB2222" s="0"/>
      <c r="SC2222" s="0"/>
      <c r="SD2222" s="0"/>
      <c r="SE2222" s="0"/>
      <c r="SF2222" s="0"/>
      <c r="SG2222" s="0"/>
      <c r="SH2222" s="0"/>
      <c r="SI2222" s="0"/>
      <c r="SJ2222" s="0"/>
      <c r="SK2222" s="0"/>
      <c r="SL2222" s="0"/>
      <c r="SM2222" s="0"/>
      <c r="SN2222" s="0"/>
      <c r="SO2222" s="0"/>
      <c r="SP2222" s="0"/>
      <c r="SQ2222" s="0"/>
      <c r="SR2222" s="0"/>
      <c r="SS2222" s="0"/>
      <c r="ST2222" s="0"/>
      <c r="SU2222" s="0"/>
      <c r="SV2222" s="0"/>
      <c r="SW2222" s="0"/>
      <c r="SX2222" s="0"/>
      <c r="SY2222" s="0"/>
      <c r="SZ2222" s="0"/>
      <c r="TA2222" s="0"/>
      <c r="TB2222" s="0"/>
      <c r="TC2222" s="0"/>
      <c r="TD2222" s="0"/>
      <c r="TE2222" s="0"/>
      <c r="TF2222" s="0"/>
      <c r="TG2222" s="0"/>
      <c r="TH2222" s="0"/>
      <c r="TI2222" s="0"/>
      <c r="TJ2222" s="0"/>
      <c r="TK2222" s="0"/>
      <c r="TL2222" s="0"/>
      <c r="TM2222" s="0"/>
      <c r="TN2222" s="0"/>
      <c r="TO2222" s="0"/>
      <c r="TP2222" s="0"/>
      <c r="TQ2222" s="0"/>
      <c r="TR2222" s="0"/>
      <c r="TS2222" s="0"/>
      <c r="TT2222" s="0"/>
      <c r="TU2222" s="0"/>
      <c r="TV2222" s="0"/>
      <c r="TW2222" s="0"/>
      <c r="TX2222" s="0"/>
      <c r="TY2222" s="0"/>
      <c r="TZ2222" s="0"/>
      <c r="UA2222" s="0"/>
      <c r="UB2222" s="0"/>
      <c r="UC2222" s="0"/>
      <c r="UD2222" s="0"/>
      <c r="UE2222" s="0"/>
      <c r="UF2222" s="0"/>
      <c r="UG2222" s="0"/>
      <c r="UH2222" s="0"/>
      <c r="UI2222" s="0"/>
      <c r="UJ2222" s="0"/>
      <c r="UK2222" s="0"/>
      <c r="UL2222" s="0"/>
      <c r="UM2222" s="0"/>
      <c r="UN2222" s="0"/>
      <c r="UO2222" s="0"/>
      <c r="UP2222" s="0"/>
      <c r="UQ2222" s="0"/>
      <c r="UR2222" s="0"/>
      <c r="US2222" s="0"/>
      <c r="UT2222" s="0"/>
      <c r="UU2222" s="0"/>
      <c r="UV2222" s="0"/>
      <c r="UW2222" s="0"/>
      <c r="UX2222" s="0"/>
      <c r="UY2222" s="0"/>
      <c r="UZ2222" s="0"/>
      <c r="VA2222" s="0"/>
      <c r="VB2222" s="0"/>
      <c r="VC2222" s="0"/>
      <c r="VD2222" s="0"/>
      <c r="VE2222" s="0"/>
      <c r="VF2222" s="0"/>
      <c r="VG2222" s="0"/>
      <c r="VH2222" s="0"/>
      <c r="VI2222" s="0"/>
      <c r="VJ2222" s="0"/>
      <c r="VK2222" s="0"/>
      <c r="VL2222" s="0"/>
      <c r="VM2222" s="0"/>
      <c r="VN2222" s="0"/>
      <c r="VO2222" s="0"/>
      <c r="VP2222" s="0"/>
      <c r="VQ2222" s="0"/>
      <c r="VR2222" s="0"/>
      <c r="VS2222" s="0"/>
      <c r="VT2222" s="0"/>
      <c r="VU2222" s="0"/>
      <c r="VV2222" s="0"/>
      <c r="VW2222" s="0"/>
      <c r="VX2222" s="0"/>
      <c r="VY2222" s="0"/>
      <c r="VZ2222" s="0"/>
      <c r="WA2222" s="0"/>
      <c r="WB2222" s="0"/>
      <c r="WC2222" s="0"/>
      <c r="WD2222" s="0"/>
      <c r="WE2222" s="0"/>
      <c r="WF2222" s="0"/>
      <c r="WG2222" s="0"/>
      <c r="WH2222" s="0"/>
      <c r="WI2222" s="0"/>
      <c r="WJ2222" s="0"/>
      <c r="WK2222" s="0"/>
      <c r="WL2222" s="0"/>
      <c r="WM2222" s="0"/>
      <c r="WN2222" s="0"/>
      <c r="WO2222" s="0"/>
      <c r="WP2222" s="0"/>
      <c r="WQ2222" s="0"/>
      <c r="WR2222" s="0"/>
      <c r="WS2222" s="0"/>
      <c r="WT2222" s="0"/>
      <c r="WU2222" s="0"/>
      <c r="WV2222" s="0"/>
      <c r="WW2222" s="0"/>
      <c r="WX2222" s="0"/>
      <c r="WY2222" s="0"/>
      <c r="WZ2222" s="0"/>
      <c r="XA2222" s="0"/>
      <c r="XB2222" s="0"/>
      <c r="XC2222" s="0"/>
      <c r="XD2222" s="0"/>
      <c r="XE2222" s="0"/>
      <c r="XF2222" s="0"/>
      <c r="XG2222" s="0"/>
      <c r="XH2222" s="0"/>
      <c r="XI2222" s="0"/>
      <c r="XJ2222" s="0"/>
      <c r="XK2222" s="0"/>
      <c r="XL2222" s="0"/>
      <c r="XM2222" s="0"/>
      <c r="XN2222" s="0"/>
      <c r="XO2222" s="0"/>
      <c r="XP2222" s="0"/>
      <c r="XQ2222" s="0"/>
      <c r="XR2222" s="0"/>
      <c r="XS2222" s="0"/>
      <c r="XT2222" s="0"/>
      <c r="XU2222" s="0"/>
      <c r="XV2222" s="0"/>
      <c r="XW2222" s="0"/>
      <c r="XX2222" s="0"/>
      <c r="XY2222" s="0"/>
      <c r="XZ2222" s="0"/>
      <c r="YA2222" s="0"/>
      <c r="YB2222" s="0"/>
      <c r="YC2222" s="0"/>
      <c r="YD2222" s="0"/>
      <c r="YE2222" s="0"/>
      <c r="YF2222" s="0"/>
      <c r="YG2222" s="0"/>
      <c r="YH2222" s="0"/>
      <c r="YI2222" s="0"/>
      <c r="YJ2222" s="0"/>
      <c r="YK2222" s="0"/>
      <c r="YL2222" s="0"/>
      <c r="YM2222" s="0"/>
      <c r="YN2222" s="0"/>
      <c r="YO2222" s="0"/>
      <c r="YP2222" s="0"/>
      <c r="YQ2222" s="0"/>
      <c r="YR2222" s="0"/>
      <c r="YS2222" s="0"/>
      <c r="YT2222" s="0"/>
      <c r="YU2222" s="0"/>
      <c r="YV2222" s="0"/>
      <c r="YW2222" s="0"/>
      <c r="YX2222" s="0"/>
      <c r="YY2222" s="0"/>
      <c r="YZ2222" s="0"/>
      <c r="ZA2222" s="0"/>
      <c r="ZB2222" s="0"/>
      <c r="ZC2222" s="0"/>
      <c r="ZD2222" s="0"/>
      <c r="ZE2222" s="0"/>
      <c r="ZF2222" s="0"/>
      <c r="ZG2222" s="0"/>
      <c r="ZH2222" s="0"/>
      <c r="ZI2222" s="0"/>
      <c r="ZJ2222" s="0"/>
      <c r="ZK2222" s="0"/>
      <c r="ZL2222" s="0"/>
      <c r="ZM2222" s="0"/>
      <c r="ZN2222" s="0"/>
      <c r="ZO2222" s="0"/>
      <c r="ZP2222" s="0"/>
      <c r="ZQ2222" s="0"/>
      <c r="ZR2222" s="0"/>
      <c r="ZS2222" s="0"/>
      <c r="ZT2222" s="0"/>
      <c r="ZU2222" s="0"/>
      <c r="ZV2222" s="0"/>
      <c r="ZW2222" s="0"/>
      <c r="ZX2222" s="0"/>
      <c r="ZY2222" s="0"/>
      <c r="ZZ2222" s="0"/>
      <c r="AAA2222" s="0"/>
      <c r="AAB2222" s="0"/>
      <c r="AAC2222" s="0"/>
      <c r="AAD2222" s="0"/>
      <c r="AAE2222" s="0"/>
      <c r="AAF2222" s="0"/>
      <c r="AAG2222" s="0"/>
      <c r="AAH2222" s="0"/>
      <c r="AAI2222" s="0"/>
      <c r="AAJ2222" s="0"/>
      <c r="AAK2222" s="0"/>
      <c r="AAL2222" s="0"/>
      <c r="AAM2222" s="0"/>
      <c r="AAN2222" s="0"/>
      <c r="AAO2222" s="0"/>
      <c r="AAP2222" s="0"/>
      <c r="AAQ2222" s="0"/>
      <c r="AAR2222" s="0"/>
      <c r="AAS2222" s="0"/>
      <c r="AAT2222" s="0"/>
      <c r="AAU2222" s="0"/>
      <c r="AAV2222" s="0"/>
      <c r="AAW2222" s="0"/>
      <c r="AAX2222" s="0"/>
      <c r="AAY2222" s="0"/>
      <c r="AAZ2222" s="0"/>
      <c r="ABA2222" s="0"/>
      <c r="ABB2222" s="0"/>
      <c r="ABC2222" s="0"/>
      <c r="ABD2222" s="0"/>
      <c r="ABE2222" s="0"/>
      <c r="ABF2222" s="0"/>
      <c r="ABG2222" s="0"/>
      <c r="ABH2222" s="0"/>
      <c r="ABI2222" s="0"/>
      <c r="ABJ2222" s="0"/>
      <c r="ABK2222" s="0"/>
      <c r="ABL2222" s="0"/>
      <c r="ABM2222" s="0"/>
      <c r="ABN2222" s="0"/>
      <c r="ABO2222" s="0"/>
      <c r="ABP2222" s="0"/>
      <c r="ABQ2222" s="0"/>
      <c r="ABR2222" s="0"/>
      <c r="ABS2222" s="0"/>
      <c r="ABT2222" s="0"/>
      <c r="ABU2222" s="0"/>
      <c r="ABV2222" s="0"/>
      <c r="ABW2222" s="0"/>
      <c r="ABX2222" s="0"/>
      <c r="ABY2222" s="0"/>
      <c r="ABZ2222" s="0"/>
      <c r="ACA2222" s="0"/>
      <c r="ACB2222" s="0"/>
      <c r="ACC2222" s="0"/>
      <c r="ACD2222" s="0"/>
      <c r="ACE2222" s="0"/>
      <c r="ACF2222" s="0"/>
      <c r="ACG2222" s="0"/>
      <c r="ACH2222" s="0"/>
      <c r="ACI2222" s="0"/>
      <c r="ACJ2222" s="0"/>
      <c r="ACK2222" s="0"/>
      <c r="ACL2222" s="0"/>
      <c r="ACM2222" s="0"/>
      <c r="ACN2222" s="0"/>
      <c r="ACO2222" s="0"/>
      <c r="ACP2222" s="0"/>
      <c r="ACQ2222" s="0"/>
      <c r="ACR2222" s="0"/>
      <c r="ACS2222" s="0"/>
      <c r="ACT2222" s="0"/>
      <c r="ACU2222" s="0"/>
      <c r="ACV2222" s="0"/>
      <c r="ACW2222" s="0"/>
      <c r="ACX2222" s="0"/>
      <c r="ACY2222" s="0"/>
      <c r="ACZ2222" s="0"/>
      <c r="ADA2222" s="0"/>
      <c r="ADB2222" s="0"/>
      <c r="ADC2222" s="0"/>
      <c r="ADD2222" s="0"/>
      <c r="ADE2222" s="0"/>
      <c r="ADF2222" s="0"/>
      <c r="ADG2222" s="0"/>
      <c r="ADH2222" s="0"/>
      <c r="ADI2222" s="0"/>
      <c r="ADJ2222" s="0"/>
      <c r="ADK2222" s="0"/>
      <c r="ADL2222" s="0"/>
      <c r="ADM2222" s="0"/>
      <c r="ADN2222" s="0"/>
      <c r="ADO2222" s="0"/>
      <c r="ADP2222" s="0"/>
      <c r="ADQ2222" s="0"/>
      <c r="ADR2222" s="0"/>
      <c r="ADS2222" s="0"/>
      <c r="ADT2222" s="0"/>
      <c r="ADU2222" s="0"/>
      <c r="ADV2222" s="0"/>
      <c r="ADW2222" s="0"/>
      <c r="ADX2222" s="0"/>
      <c r="ADY2222" s="0"/>
      <c r="ADZ2222" s="0"/>
      <c r="AEA2222" s="0"/>
      <c r="AEB2222" s="0"/>
      <c r="AEC2222" s="0"/>
      <c r="AED2222" s="0"/>
      <c r="AEE2222" s="0"/>
      <c r="AEF2222" s="0"/>
      <c r="AEG2222" s="0"/>
      <c r="AEH2222" s="0"/>
      <c r="AEI2222" s="0"/>
      <c r="AEJ2222" s="0"/>
      <c r="AEK2222" s="0"/>
      <c r="AEL2222" s="0"/>
      <c r="AEM2222" s="0"/>
      <c r="AEN2222" s="0"/>
      <c r="AEO2222" s="0"/>
      <c r="AEP2222" s="0"/>
      <c r="AEQ2222" s="0"/>
      <c r="AER2222" s="0"/>
      <c r="AES2222" s="0"/>
      <c r="AET2222" s="0"/>
      <c r="AEU2222" s="0"/>
      <c r="AEV2222" s="0"/>
      <c r="AEW2222" s="0"/>
      <c r="AEX2222" s="0"/>
      <c r="AEY2222" s="0"/>
      <c r="AEZ2222" s="0"/>
      <c r="AFA2222" s="0"/>
      <c r="AFB2222" s="0"/>
      <c r="AFC2222" s="0"/>
      <c r="AFD2222" s="0"/>
      <c r="AFE2222" s="0"/>
      <c r="AFF2222" s="0"/>
      <c r="AFG2222" s="0"/>
      <c r="AFH2222" s="0"/>
      <c r="AFI2222" s="0"/>
      <c r="AFJ2222" s="0"/>
      <c r="AFK2222" s="0"/>
      <c r="AFL2222" s="0"/>
      <c r="AFM2222" s="0"/>
      <c r="AFN2222" s="0"/>
      <c r="AFO2222" s="0"/>
      <c r="AFP2222" s="0"/>
      <c r="AFQ2222" s="0"/>
      <c r="AFR2222" s="0"/>
      <c r="AFS2222" s="0"/>
      <c r="AFT2222" s="0"/>
      <c r="AFU2222" s="0"/>
      <c r="AFV2222" s="0"/>
      <c r="AFW2222" s="0"/>
      <c r="AFX2222" s="0"/>
      <c r="AFY2222" s="0"/>
      <c r="AFZ2222" s="0"/>
      <c r="AGA2222" s="0"/>
      <c r="AGB2222" s="0"/>
      <c r="AGC2222" s="0"/>
      <c r="AGD2222" s="0"/>
      <c r="AGE2222" s="0"/>
      <c r="AGF2222" s="0"/>
      <c r="AGG2222" s="0"/>
      <c r="AGH2222" s="0"/>
      <c r="AGI2222" s="0"/>
      <c r="AGJ2222" s="0"/>
      <c r="AGK2222" s="0"/>
      <c r="AGL2222" s="0"/>
      <c r="AGM2222" s="0"/>
      <c r="AGN2222" s="0"/>
      <c r="AGO2222" s="0"/>
      <c r="AGP2222" s="0"/>
      <c r="AGQ2222" s="0"/>
      <c r="AGR2222" s="0"/>
      <c r="AGS2222" s="0"/>
      <c r="AGT2222" s="0"/>
      <c r="AGU2222" s="0"/>
      <c r="AGV2222" s="0"/>
      <c r="AGW2222" s="0"/>
      <c r="AGX2222" s="0"/>
      <c r="AGY2222" s="0"/>
      <c r="AGZ2222" s="0"/>
      <c r="AHA2222" s="0"/>
      <c r="AHB2222" s="0"/>
      <c r="AHC2222" s="0"/>
      <c r="AHD2222" s="0"/>
      <c r="AHE2222" s="0"/>
      <c r="AHF2222" s="0"/>
      <c r="AHG2222" s="0"/>
      <c r="AHH2222" s="0"/>
      <c r="AHI2222" s="0"/>
      <c r="AHJ2222" s="0"/>
      <c r="AHK2222" s="0"/>
      <c r="AHL2222" s="0"/>
      <c r="AHM2222" s="0"/>
      <c r="AHN2222" s="0"/>
      <c r="AHO2222" s="0"/>
      <c r="AHP2222" s="0"/>
      <c r="AHQ2222" s="0"/>
      <c r="AHR2222" s="0"/>
      <c r="AHS2222" s="0"/>
      <c r="AHT2222" s="0"/>
      <c r="AHU2222" s="0"/>
      <c r="AHV2222" s="0"/>
      <c r="AHW2222" s="0"/>
      <c r="AHX2222" s="0"/>
      <c r="AHY2222" s="0"/>
      <c r="AHZ2222" s="0"/>
      <c r="AIA2222" s="0"/>
      <c r="AIB2222" s="0"/>
      <c r="AIC2222" s="0"/>
      <c r="AID2222" s="0"/>
      <c r="AIE2222" s="0"/>
      <c r="AIF2222" s="0"/>
      <c r="AIG2222" s="0"/>
      <c r="AIH2222" s="0"/>
      <c r="AII2222" s="0"/>
      <c r="AIJ2222" s="0"/>
      <c r="AIK2222" s="0"/>
      <c r="AIL2222" s="0"/>
      <c r="AIM2222" s="0"/>
      <c r="AIN2222" s="0"/>
      <c r="AIO2222" s="0"/>
      <c r="AIP2222" s="0"/>
      <c r="AIQ2222" s="0"/>
      <c r="AIR2222" s="0"/>
      <c r="AIS2222" s="0"/>
      <c r="AIT2222" s="0"/>
      <c r="AIU2222" s="0"/>
      <c r="AIV2222" s="0"/>
      <c r="AIW2222" s="0"/>
      <c r="AIX2222" s="0"/>
      <c r="AIY2222" s="0"/>
      <c r="AIZ2222" s="0"/>
      <c r="AJA2222" s="0"/>
      <c r="AJB2222" s="0"/>
      <c r="AJC2222" s="0"/>
      <c r="AJD2222" s="0"/>
      <c r="AJE2222" s="0"/>
      <c r="AJF2222" s="0"/>
      <c r="AJG2222" s="0"/>
      <c r="AJH2222" s="0"/>
      <c r="AJI2222" s="0"/>
      <c r="AJJ2222" s="0"/>
      <c r="AJK2222" s="0"/>
      <c r="AJL2222" s="0"/>
      <c r="AJM2222" s="0"/>
      <c r="AJN2222" s="0"/>
      <c r="AJO2222" s="0"/>
      <c r="AJP2222" s="0"/>
      <c r="AJQ2222" s="0"/>
      <c r="AJR2222" s="0"/>
      <c r="AJS2222" s="0"/>
      <c r="AJT2222" s="0"/>
      <c r="AJU2222" s="0"/>
      <c r="AJV2222" s="0"/>
      <c r="AJW2222" s="0"/>
      <c r="AJX2222" s="0"/>
      <c r="AJY2222" s="0"/>
      <c r="AJZ2222" s="0"/>
      <c r="AKA2222" s="0"/>
      <c r="AKB2222" s="0"/>
      <c r="AKC2222" s="0"/>
      <c r="AKD2222" s="0"/>
      <c r="AKE2222" s="0"/>
      <c r="AKF2222" s="0"/>
      <c r="AKG2222" s="0"/>
      <c r="AKH2222" s="0"/>
      <c r="AKI2222" s="0"/>
      <c r="AKJ2222" s="0"/>
      <c r="AKK2222" s="0"/>
      <c r="AKL2222" s="0"/>
      <c r="AKM2222" s="0"/>
      <c r="AKN2222" s="0"/>
      <c r="AKO2222" s="0"/>
      <c r="AKP2222" s="0"/>
      <c r="AKQ2222" s="0"/>
      <c r="AKR2222" s="0"/>
      <c r="AKS2222" s="0"/>
      <c r="AKT2222" s="0"/>
      <c r="AKU2222" s="0"/>
      <c r="AKV2222" s="0"/>
      <c r="AKW2222" s="0"/>
      <c r="AKX2222" s="0"/>
      <c r="AKY2222" s="0"/>
      <c r="AKZ2222" s="0"/>
      <c r="ALA2222" s="0"/>
      <c r="ALB2222" s="0"/>
      <c r="ALC2222" s="0"/>
      <c r="ALD2222" s="0"/>
      <c r="ALE2222" s="0"/>
      <c r="ALF2222" s="0"/>
      <c r="ALG2222" s="0"/>
      <c r="ALH2222" s="0"/>
      <c r="ALI2222" s="0"/>
      <c r="ALJ2222" s="0"/>
      <c r="ALK2222" s="0"/>
      <c r="ALL2222" s="0"/>
      <c r="ALM2222" s="0"/>
      <c r="ALN2222" s="0"/>
      <c r="ALO2222" s="0"/>
      <c r="ALP2222" s="0"/>
      <c r="ALQ2222" s="0"/>
      <c r="ALR2222" s="0"/>
      <c r="ALS2222" s="0"/>
      <c r="ALT2222" s="0"/>
      <c r="ALU2222" s="0"/>
      <c r="ALV2222" s="0"/>
      <c r="ALW2222" s="0"/>
      <c r="ALX2222" s="0"/>
      <c r="ALY2222" s="0"/>
      <c r="ALZ2222" s="0"/>
      <c r="AMA2222" s="0"/>
      <c r="AMB2222" s="0"/>
      <c r="AMC2222" s="0"/>
      <c r="AMD2222" s="0"/>
      <c r="AME2222" s="0"/>
      <c r="AMF2222" s="0"/>
      <c r="AMG2222" s="0"/>
      <c r="AMH2222" s="0"/>
      <c r="AMI2222" s="0"/>
      <c r="AMJ2222" s="0"/>
    </row>
    <row r="2223" customFormat="false" ht="13.8" hidden="false" customHeight="false" outlineLevel="0" collapsed="false">
      <c r="A2223" s="38" t="s">
        <v>245</v>
      </c>
      <c r="B2223" s="39" t="s">
        <v>422</v>
      </c>
      <c r="C2223" s="40" t="s">
        <v>5128</v>
      </c>
      <c r="D2223" s="40"/>
      <c r="E2223" s="40" t="s">
        <v>1479</v>
      </c>
      <c r="F2223" s="38" t="n">
        <v>2015</v>
      </c>
      <c r="G2223" s="31" t="s">
        <v>5129</v>
      </c>
      <c r="H2223" s="13"/>
      <c r="I2223" s="13"/>
      <c r="J2223" s="13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  <c r="AP2223" s="13"/>
      <c r="AQ2223" s="13"/>
      <c r="AR2223" s="13"/>
      <c r="AS2223" s="13"/>
      <c r="AT2223" s="13"/>
      <c r="AU2223" s="13"/>
      <c r="AV2223" s="0"/>
      <c r="AW2223" s="0"/>
      <c r="AX2223" s="0"/>
      <c r="AY2223" s="0"/>
      <c r="AZ2223" s="0"/>
      <c r="BA2223" s="0"/>
      <c r="BB2223" s="0"/>
      <c r="BC2223" s="0"/>
      <c r="BD2223" s="0"/>
      <c r="BE2223" s="0"/>
      <c r="BF2223" s="0"/>
      <c r="BG2223" s="0"/>
      <c r="BH2223" s="0"/>
      <c r="BI2223" s="0"/>
      <c r="BJ2223" s="0"/>
      <c r="BK2223" s="0"/>
      <c r="BL2223" s="0"/>
      <c r="BM2223" s="0"/>
      <c r="BN2223" s="0"/>
      <c r="BO2223" s="0"/>
      <c r="BP2223" s="0"/>
      <c r="BQ2223" s="0"/>
      <c r="BR2223" s="0"/>
      <c r="BS2223" s="0"/>
      <c r="BT2223" s="0"/>
      <c r="BU2223" s="0"/>
      <c r="BV2223" s="0"/>
      <c r="BW2223" s="0"/>
      <c r="BX2223" s="0"/>
      <c r="BY2223" s="0"/>
      <c r="BZ2223" s="0"/>
      <c r="CA2223" s="0"/>
      <c r="CB2223" s="0"/>
      <c r="CC2223" s="0"/>
      <c r="CD2223" s="0"/>
      <c r="CE2223" s="0"/>
      <c r="CF2223" s="0"/>
      <c r="CG2223" s="0"/>
      <c r="CH2223" s="0"/>
      <c r="CI2223" s="0"/>
      <c r="CJ2223" s="0"/>
      <c r="CK2223" s="0"/>
      <c r="CL2223" s="0"/>
      <c r="CM2223" s="0"/>
      <c r="CN2223" s="0"/>
      <c r="CO2223" s="0"/>
      <c r="CP2223" s="0"/>
      <c r="CQ2223" s="0"/>
      <c r="CR2223" s="0"/>
      <c r="CS2223" s="0"/>
      <c r="CT2223" s="0"/>
      <c r="CU2223" s="0"/>
      <c r="CV2223" s="0"/>
      <c r="CW2223" s="0"/>
      <c r="CX2223" s="0"/>
      <c r="CY2223" s="0"/>
      <c r="CZ2223" s="0"/>
      <c r="DA2223" s="0"/>
      <c r="DB2223" s="0"/>
      <c r="DC2223" s="0"/>
      <c r="DD2223" s="0"/>
      <c r="DE2223" s="0"/>
      <c r="DF2223" s="0"/>
      <c r="DG2223" s="0"/>
      <c r="DH2223" s="0"/>
      <c r="DI2223" s="0"/>
      <c r="DJ2223" s="0"/>
      <c r="DK2223" s="0"/>
      <c r="DL2223" s="0"/>
      <c r="DM2223" s="0"/>
      <c r="DN2223" s="0"/>
      <c r="DO2223" s="0"/>
      <c r="DP2223" s="0"/>
      <c r="DQ2223" s="0"/>
      <c r="DR2223" s="0"/>
      <c r="DS2223" s="0"/>
      <c r="DT2223" s="0"/>
      <c r="DU2223" s="0"/>
      <c r="DV2223" s="0"/>
      <c r="DW2223" s="0"/>
      <c r="DX2223" s="0"/>
      <c r="DY2223" s="0"/>
      <c r="DZ2223" s="0"/>
      <c r="EA2223" s="0"/>
      <c r="EB2223" s="0"/>
      <c r="EC2223" s="0"/>
      <c r="ED2223" s="0"/>
      <c r="EE2223" s="0"/>
      <c r="EF2223" s="0"/>
      <c r="EG2223" s="0"/>
      <c r="EH2223" s="0"/>
      <c r="EI2223" s="0"/>
      <c r="EJ2223" s="0"/>
      <c r="EK2223" s="0"/>
      <c r="EL2223" s="0"/>
      <c r="EM2223" s="0"/>
      <c r="EN2223" s="0"/>
      <c r="EO2223" s="0"/>
      <c r="EP2223" s="0"/>
      <c r="EQ2223" s="0"/>
      <c r="ER2223" s="0"/>
      <c r="ES2223" s="0"/>
      <c r="ET2223" s="0"/>
      <c r="EU2223" s="0"/>
      <c r="EV2223" s="0"/>
      <c r="EW2223" s="0"/>
      <c r="EX2223" s="0"/>
      <c r="EY2223" s="0"/>
      <c r="EZ2223" s="0"/>
      <c r="FA2223" s="0"/>
      <c r="FB2223" s="0"/>
      <c r="FC2223" s="0"/>
      <c r="FD2223" s="0"/>
      <c r="FE2223" s="0"/>
      <c r="FF2223" s="0"/>
      <c r="FG2223" s="0"/>
      <c r="FH2223" s="0"/>
      <c r="FI2223" s="0"/>
      <c r="FJ2223" s="0"/>
      <c r="FK2223" s="0"/>
      <c r="FL2223" s="0"/>
      <c r="FM2223" s="0"/>
      <c r="FN2223" s="0"/>
      <c r="FO2223" s="0"/>
      <c r="FP2223" s="0"/>
      <c r="FQ2223" s="0"/>
      <c r="FR2223" s="0"/>
      <c r="FS2223" s="0"/>
      <c r="FT2223" s="0"/>
      <c r="FU2223" s="0"/>
      <c r="FV2223" s="0"/>
      <c r="FW2223" s="0"/>
      <c r="FX2223" s="0"/>
      <c r="FY2223" s="0"/>
      <c r="FZ2223" s="0"/>
      <c r="GA2223" s="0"/>
      <c r="GB2223" s="0"/>
      <c r="GC2223" s="0"/>
      <c r="GD2223" s="0"/>
      <c r="GE2223" s="0"/>
      <c r="GF2223" s="0"/>
      <c r="GG2223" s="0"/>
      <c r="GH2223" s="0"/>
      <c r="GI2223" s="0"/>
      <c r="GJ2223" s="0"/>
      <c r="GK2223" s="0"/>
      <c r="GL2223" s="0"/>
      <c r="GM2223" s="0"/>
      <c r="GN2223" s="0"/>
      <c r="GO2223" s="0"/>
      <c r="GP2223" s="0"/>
      <c r="GQ2223" s="0"/>
      <c r="GR2223" s="0"/>
      <c r="GS2223" s="0"/>
      <c r="GT2223" s="0"/>
      <c r="GU2223" s="0"/>
      <c r="GV2223" s="0"/>
      <c r="GW2223" s="0"/>
      <c r="GX2223" s="0"/>
      <c r="GY2223" s="0"/>
      <c r="GZ2223" s="0"/>
      <c r="HA2223" s="0"/>
      <c r="HB2223" s="0"/>
      <c r="HC2223" s="0"/>
      <c r="HD2223" s="0"/>
      <c r="HE2223" s="0"/>
      <c r="HF2223" s="0"/>
      <c r="HG2223" s="0"/>
      <c r="HH2223" s="0"/>
      <c r="HI2223" s="0"/>
      <c r="HJ2223" s="0"/>
      <c r="HK2223" s="0"/>
      <c r="HL2223" s="0"/>
      <c r="HM2223" s="0"/>
      <c r="HN2223" s="0"/>
      <c r="HO2223" s="0"/>
      <c r="HP2223" s="0"/>
      <c r="HQ2223" s="0"/>
      <c r="HR2223" s="0"/>
      <c r="HS2223" s="0"/>
      <c r="HT2223" s="0"/>
      <c r="HU2223" s="0"/>
      <c r="HV2223" s="0"/>
      <c r="HW2223" s="0"/>
      <c r="HX2223" s="0"/>
      <c r="HY2223" s="0"/>
      <c r="HZ2223" s="0"/>
      <c r="IA2223" s="0"/>
      <c r="IB2223" s="0"/>
      <c r="IC2223" s="0"/>
      <c r="ID2223" s="0"/>
      <c r="IE2223" s="0"/>
      <c r="IF2223" s="0"/>
      <c r="IG2223" s="0"/>
      <c r="IH2223" s="0"/>
      <c r="II2223" s="0"/>
      <c r="IJ2223" s="0"/>
      <c r="IK2223" s="0"/>
      <c r="IL2223" s="0"/>
      <c r="IM2223" s="0"/>
      <c r="IN2223" s="0"/>
      <c r="IO2223" s="0"/>
      <c r="IP2223" s="0"/>
      <c r="IQ2223" s="0"/>
      <c r="IR2223" s="0"/>
      <c r="IS2223" s="0"/>
      <c r="IT2223" s="0"/>
      <c r="IU2223" s="0"/>
      <c r="IV2223" s="0"/>
      <c r="IW2223" s="0"/>
      <c r="IX2223" s="0"/>
      <c r="IY2223" s="0"/>
      <c r="IZ2223" s="0"/>
      <c r="JA2223" s="0"/>
      <c r="JB2223" s="0"/>
      <c r="JC2223" s="0"/>
      <c r="JD2223" s="0"/>
      <c r="JE2223" s="0"/>
      <c r="JF2223" s="0"/>
      <c r="JG2223" s="0"/>
      <c r="JH2223" s="0"/>
      <c r="JI2223" s="0"/>
      <c r="JJ2223" s="0"/>
      <c r="JK2223" s="0"/>
      <c r="JL2223" s="0"/>
      <c r="JM2223" s="0"/>
      <c r="JN2223" s="0"/>
      <c r="JO2223" s="0"/>
      <c r="JP2223" s="0"/>
      <c r="JQ2223" s="0"/>
      <c r="JR2223" s="0"/>
      <c r="JS2223" s="0"/>
      <c r="JT2223" s="0"/>
      <c r="JU2223" s="0"/>
      <c r="JV2223" s="0"/>
      <c r="JW2223" s="0"/>
      <c r="JX2223" s="0"/>
      <c r="JY2223" s="0"/>
      <c r="JZ2223" s="0"/>
      <c r="KA2223" s="0"/>
      <c r="KB2223" s="0"/>
      <c r="KC2223" s="0"/>
      <c r="KD2223" s="0"/>
      <c r="KE2223" s="0"/>
      <c r="KF2223" s="0"/>
      <c r="KG2223" s="0"/>
      <c r="KH2223" s="0"/>
      <c r="KI2223" s="0"/>
      <c r="KJ2223" s="0"/>
      <c r="KK2223" s="0"/>
      <c r="KL2223" s="0"/>
      <c r="KM2223" s="0"/>
      <c r="KN2223" s="0"/>
      <c r="KO2223" s="0"/>
      <c r="KP2223" s="0"/>
      <c r="KQ2223" s="0"/>
      <c r="KR2223" s="0"/>
      <c r="KS2223" s="0"/>
      <c r="KT2223" s="0"/>
      <c r="KU2223" s="0"/>
      <c r="KV2223" s="0"/>
      <c r="KW2223" s="0"/>
      <c r="KX2223" s="0"/>
      <c r="KY2223" s="0"/>
      <c r="KZ2223" s="0"/>
      <c r="LA2223" s="0"/>
      <c r="LB2223" s="0"/>
      <c r="LC2223" s="0"/>
      <c r="LD2223" s="0"/>
      <c r="LE2223" s="0"/>
      <c r="LF2223" s="0"/>
      <c r="LG2223" s="0"/>
      <c r="LH2223" s="0"/>
      <c r="LI2223" s="0"/>
      <c r="LJ2223" s="0"/>
      <c r="LK2223" s="0"/>
      <c r="LL2223" s="0"/>
      <c r="LM2223" s="0"/>
      <c r="LN2223" s="0"/>
      <c r="LO2223" s="0"/>
      <c r="LP2223" s="0"/>
      <c r="LQ2223" s="0"/>
      <c r="LR2223" s="0"/>
      <c r="LS2223" s="0"/>
      <c r="LT2223" s="0"/>
      <c r="LU2223" s="0"/>
      <c r="LV2223" s="0"/>
      <c r="LW2223" s="0"/>
      <c r="LX2223" s="0"/>
      <c r="LY2223" s="0"/>
      <c r="LZ2223" s="0"/>
      <c r="MA2223" s="0"/>
      <c r="MB2223" s="0"/>
      <c r="MC2223" s="0"/>
      <c r="MD2223" s="0"/>
      <c r="ME2223" s="0"/>
      <c r="MF2223" s="0"/>
      <c r="MG2223" s="0"/>
      <c r="MH2223" s="0"/>
      <c r="MI2223" s="0"/>
      <c r="MJ2223" s="0"/>
      <c r="MK2223" s="0"/>
      <c r="ML2223" s="0"/>
      <c r="MM2223" s="0"/>
      <c r="MN2223" s="0"/>
      <c r="MO2223" s="0"/>
      <c r="MP2223" s="0"/>
      <c r="MQ2223" s="0"/>
      <c r="MR2223" s="0"/>
      <c r="MS2223" s="0"/>
      <c r="MT2223" s="0"/>
      <c r="MU2223" s="0"/>
      <c r="MV2223" s="0"/>
      <c r="MW2223" s="0"/>
      <c r="MX2223" s="0"/>
      <c r="MY2223" s="0"/>
      <c r="MZ2223" s="0"/>
      <c r="NA2223" s="0"/>
      <c r="NB2223" s="0"/>
      <c r="NC2223" s="0"/>
      <c r="ND2223" s="0"/>
      <c r="NE2223" s="0"/>
      <c r="NF2223" s="0"/>
      <c r="NG2223" s="0"/>
      <c r="NH2223" s="0"/>
      <c r="NI2223" s="0"/>
      <c r="NJ2223" s="0"/>
      <c r="NK2223" s="0"/>
      <c r="NL2223" s="0"/>
      <c r="NM2223" s="0"/>
      <c r="NN2223" s="0"/>
      <c r="NO2223" s="0"/>
      <c r="NP2223" s="0"/>
      <c r="NQ2223" s="0"/>
      <c r="NR2223" s="0"/>
      <c r="NS2223" s="0"/>
      <c r="NT2223" s="0"/>
      <c r="NU2223" s="0"/>
      <c r="NV2223" s="0"/>
      <c r="NW2223" s="0"/>
      <c r="NX2223" s="0"/>
      <c r="NY2223" s="0"/>
      <c r="NZ2223" s="0"/>
      <c r="OA2223" s="0"/>
      <c r="OB2223" s="0"/>
      <c r="OC2223" s="0"/>
      <c r="OD2223" s="0"/>
      <c r="OE2223" s="0"/>
      <c r="OF2223" s="0"/>
      <c r="OG2223" s="0"/>
      <c r="OH2223" s="0"/>
      <c r="OI2223" s="0"/>
      <c r="OJ2223" s="0"/>
      <c r="OK2223" s="0"/>
      <c r="OL2223" s="0"/>
      <c r="OM2223" s="0"/>
      <c r="ON2223" s="0"/>
      <c r="OO2223" s="0"/>
      <c r="OP2223" s="0"/>
      <c r="OQ2223" s="0"/>
      <c r="OR2223" s="0"/>
      <c r="OS2223" s="0"/>
      <c r="OT2223" s="0"/>
      <c r="OU2223" s="0"/>
      <c r="OV2223" s="0"/>
      <c r="OW2223" s="0"/>
      <c r="OX2223" s="0"/>
      <c r="OY2223" s="0"/>
      <c r="OZ2223" s="0"/>
      <c r="PA2223" s="0"/>
      <c r="PB2223" s="0"/>
      <c r="PC2223" s="0"/>
      <c r="PD2223" s="0"/>
      <c r="PE2223" s="0"/>
      <c r="PF2223" s="0"/>
      <c r="PG2223" s="0"/>
      <c r="PH2223" s="0"/>
      <c r="PI2223" s="0"/>
      <c r="PJ2223" s="0"/>
      <c r="PK2223" s="0"/>
      <c r="PL2223" s="0"/>
      <c r="PM2223" s="0"/>
      <c r="PN2223" s="0"/>
      <c r="PO2223" s="0"/>
      <c r="PP2223" s="0"/>
      <c r="PQ2223" s="0"/>
      <c r="PR2223" s="0"/>
      <c r="PS2223" s="0"/>
      <c r="PT2223" s="0"/>
      <c r="PU2223" s="0"/>
      <c r="PV2223" s="0"/>
      <c r="PW2223" s="0"/>
      <c r="PX2223" s="0"/>
      <c r="PY2223" s="0"/>
      <c r="PZ2223" s="0"/>
      <c r="QA2223" s="0"/>
      <c r="QB2223" s="0"/>
      <c r="QC2223" s="0"/>
      <c r="QD2223" s="0"/>
      <c r="QE2223" s="0"/>
      <c r="QF2223" s="0"/>
      <c r="QG2223" s="0"/>
      <c r="QH2223" s="0"/>
      <c r="QI2223" s="0"/>
      <c r="QJ2223" s="0"/>
      <c r="QK2223" s="0"/>
      <c r="QL2223" s="0"/>
      <c r="QM2223" s="0"/>
      <c r="QN2223" s="0"/>
      <c r="QO2223" s="0"/>
      <c r="QP2223" s="0"/>
      <c r="QQ2223" s="0"/>
      <c r="QR2223" s="0"/>
      <c r="QS2223" s="0"/>
      <c r="QT2223" s="0"/>
      <c r="QU2223" s="0"/>
      <c r="QV2223" s="0"/>
      <c r="QW2223" s="0"/>
      <c r="QX2223" s="0"/>
      <c r="QY2223" s="0"/>
      <c r="QZ2223" s="0"/>
      <c r="RA2223" s="0"/>
      <c r="RB2223" s="0"/>
      <c r="RC2223" s="0"/>
      <c r="RD2223" s="0"/>
      <c r="RE2223" s="0"/>
      <c r="RF2223" s="0"/>
      <c r="RG2223" s="0"/>
      <c r="RH2223" s="0"/>
      <c r="RI2223" s="0"/>
      <c r="RJ2223" s="0"/>
      <c r="RK2223" s="0"/>
      <c r="RL2223" s="0"/>
      <c r="RM2223" s="0"/>
      <c r="RN2223" s="0"/>
      <c r="RO2223" s="0"/>
      <c r="RP2223" s="0"/>
      <c r="RQ2223" s="0"/>
      <c r="RR2223" s="0"/>
      <c r="RS2223" s="0"/>
      <c r="RT2223" s="0"/>
      <c r="RU2223" s="0"/>
      <c r="RV2223" s="0"/>
      <c r="RW2223" s="0"/>
      <c r="RX2223" s="0"/>
      <c r="RY2223" s="0"/>
      <c r="RZ2223" s="0"/>
      <c r="SA2223" s="0"/>
      <c r="SB2223" s="0"/>
      <c r="SC2223" s="0"/>
      <c r="SD2223" s="0"/>
      <c r="SE2223" s="0"/>
      <c r="SF2223" s="0"/>
      <c r="SG2223" s="0"/>
      <c r="SH2223" s="0"/>
      <c r="SI2223" s="0"/>
      <c r="SJ2223" s="0"/>
      <c r="SK2223" s="0"/>
      <c r="SL2223" s="0"/>
      <c r="SM2223" s="0"/>
      <c r="SN2223" s="0"/>
      <c r="SO2223" s="0"/>
      <c r="SP2223" s="0"/>
      <c r="SQ2223" s="0"/>
      <c r="SR2223" s="0"/>
      <c r="SS2223" s="0"/>
      <c r="ST2223" s="0"/>
      <c r="SU2223" s="0"/>
      <c r="SV2223" s="0"/>
      <c r="SW2223" s="0"/>
      <c r="SX2223" s="0"/>
      <c r="SY2223" s="0"/>
      <c r="SZ2223" s="0"/>
      <c r="TA2223" s="0"/>
      <c r="TB2223" s="0"/>
      <c r="TC2223" s="0"/>
      <c r="TD2223" s="0"/>
      <c r="TE2223" s="0"/>
      <c r="TF2223" s="0"/>
      <c r="TG2223" s="0"/>
      <c r="TH2223" s="0"/>
      <c r="TI2223" s="0"/>
      <c r="TJ2223" s="0"/>
      <c r="TK2223" s="0"/>
      <c r="TL2223" s="0"/>
      <c r="TM2223" s="0"/>
      <c r="TN2223" s="0"/>
      <c r="TO2223" s="0"/>
      <c r="TP2223" s="0"/>
      <c r="TQ2223" s="0"/>
      <c r="TR2223" s="0"/>
      <c r="TS2223" s="0"/>
      <c r="TT2223" s="0"/>
      <c r="TU2223" s="0"/>
      <c r="TV2223" s="0"/>
      <c r="TW2223" s="0"/>
      <c r="TX2223" s="0"/>
      <c r="TY2223" s="0"/>
      <c r="TZ2223" s="0"/>
      <c r="UA2223" s="0"/>
      <c r="UB2223" s="0"/>
      <c r="UC2223" s="0"/>
      <c r="UD2223" s="0"/>
      <c r="UE2223" s="0"/>
      <c r="UF2223" s="0"/>
      <c r="UG2223" s="0"/>
      <c r="UH2223" s="0"/>
      <c r="UI2223" s="0"/>
      <c r="UJ2223" s="0"/>
      <c r="UK2223" s="0"/>
      <c r="UL2223" s="0"/>
      <c r="UM2223" s="0"/>
      <c r="UN2223" s="0"/>
      <c r="UO2223" s="0"/>
      <c r="UP2223" s="0"/>
      <c r="UQ2223" s="0"/>
      <c r="UR2223" s="0"/>
      <c r="US2223" s="0"/>
      <c r="UT2223" s="0"/>
      <c r="UU2223" s="0"/>
      <c r="UV2223" s="0"/>
      <c r="UW2223" s="0"/>
      <c r="UX2223" s="0"/>
      <c r="UY2223" s="0"/>
      <c r="UZ2223" s="0"/>
      <c r="VA2223" s="0"/>
      <c r="VB2223" s="0"/>
      <c r="VC2223" s="0"/>
      <c r="VD2223" s="0"/>
      <c r="VE2223" s="0"/>
      <c r="VF2223" s="0"/>
      <c r="VG2223" s="0"/>
      <c r="VH2223" s="0"/>
      <c r="VI2223" s="0"/>
      <c r="VJ2223" s="0"/>
      <c r="VK2223" s="0"/>
      <c r="VL2223" s="0"/>
      <c r="VM2223" s="0"/>
      <c r="VN2223" s="0"/>
      <c r="VO2223" s="0"/>
      <c r="VP2223" s="0"/>
      <c r="VQ2223" s="0"/>
      <c r="VR2223" s="0"/>
      <c r="VS2223" s="0"/>
      <c r="VT2223" s="0"/>
      <c r="VU2223" s="0"/>
      <c r="VV2223" s="0"/>
      <c r="VW2223" s="0"/>
      <c r="VX2223" s="0"/>
      <c r="VY2223" s="0"/>
      <c r="VZ2223" s="0"/>
      <c r="WA2223" s="0"/>
      <c r="WB2223" s="0"/>
      <c r="WC2223" s="0"/>
      <c r="WD2223" s="0"/>
      <c r="WE2223" s="0"/>
      <c r="WF2223" s="0"/>
      <c r="WG2223" s="0"/>
      <c r="WH2223" s="0"/>
      <c r="WI2223" s="0"/>
      <c r="WJ2223" s="0"/>
      <c r="WK2223" s="0"/>
      <c r="WL2223" s="0"/>
      <c r="WM2223" s="0"/>
      <c r="WN2223" s="0"/>
      <c r="WO2223" s="0"/>
      <c r="WP2223" s="0"/>
      <c r="WQ2223" s="0"/>
      <c r="WR2223" s="0"/>
      <c r="WS2223" s="0"/>
      <c r="WT2223" s="0"/>
      <c r="WU2223" s="0"/>
      <c r="WV2223" s="0"/>
      <c r="WW2223" s="0"/>
      <c r="WX2223" s="0"/>
      <c r="WY2223" s="0"/>
      <c r="WZ2223" s="0"/>
      <c r="XA2223" s="0"/>
      <c r="XB2223" s="0"/>
      <c r="XC2223" s="0"/>
      <c r="XD2223" s="0"/>
      <c r="XE2223" s="0"/>
      <c r="XF2223" s="0"/>
      <c r="XG2223" s="0"/>
      <c r="XH2223" s="0"/>
      <c r="XI2223" s="0"/>
      <c r="XJ2223" s="0"/>
      <c r="XK2223" s="0"/>
      <c r="XL2223" s="0"/>
      <c r="XM2223" s="0"/>
      <c r="XN2223" s="0"/>
      <c r="XO2223" s="0"/>
      <c r="XP2223" s="0"/>
      <c r="XQ2223" s="0"/>
      <c r="XR2223" s="0"/>
      <c r="XS2223" s="0"/>
      <c r="XT2223" s="0"/>
      <c r="XU2223" s="0"/>
      <c r="XV2223" s="0"/>
      <c r="XW2223" s="0"/>
      <c r="XX2223" s="0"/>
      <c r="XY2223" s="0"/>
      <c r="XZ2223" s="0"/>
      <c r="YA2223" s="0"/>
      <c r="YB2223" s="0"/>
      <c r="YC2223" s="0"/>
      <c r="YD2223" s="0"/>
      <c r="YE2223" s="0"/>
      <c r="YF2223" s="0"/>
      <c r="YG2223" s="0"/>
      <c r="YH2223" s="0"/>
      <c r="YI2223" s="0"/>
      <c r="YJ2223" s="0"/>
      <c r="YK2223" s="0"/>
      <c r="YL2223" s="0"/>
      <c r="YM2223" s="0"/>
      <c r="YN2223" s="0"/>
      <c r="YO2223" s="0"/>
      <c r="YP2223" s="0"/>
      <c r="YQ2223" s="0"/>
      <c r="YR2223" s="0"/>
      <c r="YS2223" s="0"/>
      <c r="YT2223" s="0"/>
      <c r="YU2223" s="0"/>
      <c r="YV2223" s="0"/>
      <c r="YW2223" s="0"/>
      <c r="YX2223" s="0"/>
      <c r="YY2223" s="0"/>
      <c r="YZ2223" s="0"/>
      <c r="ZA2223" s="0"/>
      <c r="ZB2223" s="0"/>
      <c r="ZC2223" s="0"/>
      <c r="ZD2223" s="0"/>
      <c r="ZE2223" s="0"/>
      <c r="ZF2223" s="0"/>
      <c r="ZG2223" s="0"/>
      <c r="ZH2223" s="0"/>
      <c r="ZI2223" s="0"/>
      <c r="ZJ2223" s="0"/>
      <c r="ZK2223" s="0"/>
      <c r="ZL2223" s="0"/>
      <c r="ZM2223" s="0"/>
      <c r="ZN2223" s="0"/>
      <c r="ZO2223" s="0"/>
      <c r="ZP2223" s="0"/>
      <c r="ZQ2223" s="0"/>
      <c r="ZR2223" s="0"/>
      <c r="ZS2223" s="0"/>
      <c r="ZT2223" s="0"/>
      <c r="ZU2223" s="0"/>
      <c r="ZV2223" s="0"/>
      <c r="ZW2223" s="0"/>
      <c r="ZX2223" s="0"/>
      <c r="ZY2223" s="0"/>
      <c r="ZZ2223" s="0"/>
      <c r="AAA2223" s="0"/>
      <c r="AAB2223" s="0"/>
      <c r="AAC2223" s="0"/>
      <c r="AAD2223" s="0"/>
      <c r="AAE2223" s="0"/>
      <c r="AAF2223" s="0"/>
      <c r="AAG2223" s="0"/>
      <c r="AAH2223" s="0"/>
      <c r="AAI2223" s="0"/>
      <c r="AAJ2223" s="0"/>
      <c r="AAK2223" s="0"/>
      <c r="AAL2223" s="0"/>
      <c r="AAM2223" s="0"/>
      <c r="AAN2223" s="0"/>
      <c r="AAO2223" s="0"/>
      <c r="AAP2223" s="0"/>
      <c r="AAQ2223" s="0"/>
      <c r="AAR2223" s="0"/>
      <c r="AAS2223" s="0"/>
      <c r="AAT2223" s="0"/>
      <c r="AAU2223" s="0"/>
      <c r="AAV2223" s="0"/>
      <c r="AAW2223" s="0"/>
      <c r="AAX2223" s="0"/>
      <c r="AAY2223" s="0"/>
      <c r="AAZ2223" s="0"/>
      <c r="ABA2223" s="0"/>
      <c r="ABB2223" s="0"/>
      <c r="ABC2223" s="0"/>
      <c r="ABD2223" s="0"/>
      <c r="ABE2223" s="0"/>
      <c r="ABF2223" s="0"/>
      <c r="ABG2223" s="0"/>
      <c r="ABH2223" s="0"/>
      <c r="ABI2223" s="0"/>
      <c r="ABJ2223" s="0"/>
      <c r="ABK2223" s="0"/>
      <c r="ABL2223" s="0"/>
      <c r="ABM2223" s="0"/>
      <c r="ABN2223" s="0"/>
      <c r="ABO2223" s="0"/>
      <c r="ABP2223" s="0"/>
      <c r="ABQ2223" s="0"/>
      <c r="ABR2223" s="0"/>
      <c r="ABS2223" s="0"/>
      <c r="ABT2223" s="0"/>
      <c r="ABU2223" s="0"/>
      <c r="ABV2223" s="0"/>
      <c r="ABW2223" s="0"/>
      <c r="ABX2223" s="0"/>
      <c r="ABY2223" s="0"/>
      <c r="ABZ2223" s="0"/>
      <c r="ACA2223" s="0"/>
      <c r="ACB2223" s="0"/>
      <c r="ACC2223" s="0"/>
      <c r="ACD2223" s="0"/>
      <c r="ACE2223" s="0"/>
      <c r="ACF2223" s="0"/>
      <c r="ACG2223" s="0"/>
      <c r="ACH2223" s="0"/>
      <c r="ACI2223" s="0"/>
      <c r="ACJ2223" s="0"/>
      <c r="ACK2223" s="0"/>
      <c r="ACL2223" s="0"/>
      <c r="ACM2223" s="0"/>
      <c r="ACN2223" s="0"/>
      <c r="ACO2223" s="0"/>
      <c r="ACP2223" s="0"/>
      <c r="ACQ2223" s="0"/>
      <c r="ACR2223" s="0"/>
      <c r="ACS2223" s="0"/>
      <c r="ACT2223" s="0"/>
      <c r="ACU2223" s="0"/>
      <c r="ACV2223" s="0"/>
      <c r="ACW2223" s="0"/>
      <c r="ACX2223" s="0"/>
      <c r="ACY2223" s="0"/>
      <c r="ACZ2223" s="0"/>
      <c r="ADA2223" s="0"/>
      <c r="ADB2223" s="0"/>
      <c r="ADC2223" s="0"/>
      <c r="ADD2223" s="0"/>
      <c r="ADE2223" s="0"/>
      <c r="ADF2223" s="0"/>
      <c r="ADG2223" s="0"/>
      <c r="ADH2223" s="0"/>
      <c r="ADI2223" s="0"/>
      <c r="ADJ2223" s="0"/>
      <c r="ADK2223" s="0"/>
      <c r="ADL2223" s="0"/>
      <c r="ADM2223" s="0"/>
      <c r="ADN2223" s="0"/>
      <c r="ADO2223" s="0"/>
      <c r="ADP2223" s="0"/>
      <c r="ADQ2223" s="0"/>
      <c r="ADR2223" s="0"/>
      <c r="ADS2223" s="0"/>
      <c r="ADT2223" s="0"/>
      <c r="ADU2223" s="0"/>
      <c r="ADV2223" s="0"/>
      <c r="ADW2223" s="0"/>
      <c r="ADX2223" s="0"/>
      <c r="ADY2223" s="0"/>
      <c r="ADZ2223" s="0"/>
      <c r="AEA2223" s="0"/>
      <c r="AEB2223" s="0"/>
      <c r="AEC2223" s="0"/>
      <c r="AED2223" s="0"/>
      <c r="AEE2223" s="0"/>
      <c r="AEF2223" s="0"/>
      <c r="AEG2223" s="0"/>
      <c r="AEH2223" s="0"/>
      <c r="AEI2223" s="0"/>
      <c r="AEJ2223" s="0"/>
      <c r="AEK2223" s="0"/>
      <c r="AEL2223" s="0"/>
      <c r="AEM2223" s="0"/>
      <c r="AEN2223" s="0"/>
      <c r="AEO2223" s="0"/>
      <c r="AEP2223" s="0"/>
      <c r="AEQ2223" s="0"/>
      <c r="AER2223" s="0"/>
      <c r="AES2223" s="0"/>
      <c r="AET2223" s="0"/>
      <c r="AEU2223" s="0"/>
      <c r="AEV2223" s="0"/>
      <c r="AEW2223" s="0"/>
      <c r="AEX2223" s="0"/>
      <c r="AEY2223" s="0"/>
      <c r="AEZ2223" s="0"/>
      <c r="AFA2223" s="0"/>
      <c r="AFB2223" s="0"/>
      <c r="AFC2223" s="0"/>
      <c r="AFD2223" s="0"/>
      <c r="AFE2223" s="0"/>
      <c r="AFF2223" s="0"/>
      <c r="AFG2223" s="0"/>
      <c r="AFH2223" s="0"/>
      <c r="AFI2223" s="0"/>
      <c r="AFJ2223" s="0"/>
      <c r="AFK2223" s="0"/>
      <c r="AFL2223" s="0"/>
      <c r="AFM2223" s="0"/>
      <c r="AFN2223" s="0"/>
      <c r="AFO2223" s="0"/>
      <c r="AFP2223" s="0"/>
      <c r="AFQ2223" s="0"/>
      <c r="AFR2223" s="0"/>
      <c r="AFS2223" s="0"/>
      <c r="AFT2223" s="0"/>
      <c r="AFU2223" s="0"/>
      <c r="AFV2223" s="0"/>
      <c r="AFW2223" s="0"/>
      <c r="AFX2223" s="0"/>
      <c r="AFY2223" s="0"/>
      <c r="AFZ2223" s="0"/>
      <c r="AGA2223" s="0"/>
      <c r="AGB2223" s="0"/>
      <c r="AGC2223" s="0"/>
      <c r="AGD2223" s="0"/>
      <c r="AGE2223" s="0"/>
      <c r="AGF2223" s="0"/>
      <c r="AGG2223" s="0"/>
      <c r="AGH2223" s="0"/>
      <c r="AGI2223" s="0"/>
      <c r="AGJ2223" s="0"/>
      <c r="AGK2223" s="0"/>
      <c r="AGL2223" s="0"/>
      <c r="AGM2223" s="0"/>
      <c r="AGN2223" s="0"/>
      <c r="AGO2223" s="0"/>
      <c r="AGP2223" s="0"/>
      <c r="AGQ2223" s="0"/>
      <c r="AGR2223" s="0"/>
      <c r="AGS2223" s="0"/>
      <c r="AGT2223" s="0"/>
      <c r="AGU2223" s="0"/>
      <c r="AGV2223" s="0"/>
      <c r="AGW2223" s="0"/>
      <c r="AGX2223" s="0"/>
      <c r="AGY2223" s="0"/>
      <c r="AGZ2223" s="0"/>
      <c r="AHA2223" s="0"/>
      <c r="AHB2223" s="0"/>
      <c r="AHC2223" s="0"/>
      <c r="AHD2223" s="0"/>
      <c r="AHE2223" s="0"/>
      <c r="AHF2223" s="0"/>
      <c r="AHG2223" s="0"/>
      <c r="AHH2223" s="0"/>
      <c r="AHI2223" s="0"/>
      <c r="AHJ2223" s="0"/>
      <c r="AHK2223" s="0"/>
      <c r="AHL2223" s="0"/>
      <c r="AHM2223" s="0"/>
      <c r="AHN2223" s="0"/>
      <c r="AHO2223" s="0"/>
      <c r="AHP2223" s="0"/>
      <c r="AHQ2223" s="0"/>
      <c r="AHR2223" s="0"/>
      <c r="AHS2223" s="0"/>
      <c r="AHT2223" s="0"/>
      <c r="AHU2223" s="0"/>
      <c r="AHV2223" s="0"/>
      <c r="AHW2223" s="0"/>
      <c r="AHX2223" s="0"/>
      <c r="AHY2223" s="0"/>
      <c r="AHZ2223" s="0"/>
      <c r="AIA2223" s="0"/>
      <c r="AIB2223" s="0"/>
      <c r="AIC2223" s="0"/>
      <c r="AID2223" s="0"/>
      <c r="AIE2223" s="0"/>
      <c r="AIF2223" s="0"/>
      <c r="AIG2223" s="0"/>
      <c r="AIH2223" s="0"/>
      <c r="AII2223" s="0"/>
      <c r="AIJ2223" s="0"/>
      <c r="AIK2223" s="0"/>
      <c r="AIL2223" s="0"/>
      <c r="AIM2223" s="0"/>
      <c r="AIN2223" s="0"/>
      <c r="AIO2223" s="0"/>
      <c r="AIP2223" s="0"/>
      <c r="AIQ2223" s="0"/>
      <c r="AIR2223" s="0"/>
      <c r="AIS2223" s="0"/>
      <c r="AIT2223" s="0"/>
      <c r="AIU2223" s="0"/>
      <c r="AIV2223" s="0"/>
      <c r="AIW2223" s="0"/>
      <c r="AIX2223" s="0"/>
      <c r="AIY2223" s="0"/>
      <c r="AIZ2223" s="0"/>
      <c r="AJA2223" s="0"/>
      <c r="AJB2223" s="0"/>
      <c r="AJC2223" s="0"/>
      <c r="AJD2223" s="0"/>
      <c r="AJE2223" s="0"/>
      <c r="AJF2223" s="0"/>
      <c r="AJG2223" s="0"/>
      <c r="AJH2223" s="0"/>
      <c r="AJI2223" s="0"/>
      <c r="AJJ2223" s="0"/>
      <c r="AJK2223" s="0"/>
      <c r="AJL2223" s="0"/>
      <c r="AJM2223" s="0"/>
      <c r="AJN2223" s="0"/>
      <c r="AJO2223" s="0"/>
      <c r="AJP2223" s="0"/>
      <c r="AJQ2223" s="0"/>
      <c r="AJR2223" s="0"/>
      <c r="AJS2223" s="0"/>
      <c r="AJT2223" s="0"/>
      <c r="AJU2223" s="0"/>
      <c r="AJV2223" s="0"/>
      <c r="AJW2223" s="0"/>
      <c r="AJX2223" s="0"/>
      <c r="AJY2223" s="0"/>
      <c r="AJZ2223" s="0"/>
      <c r="AKA2223" s="0"/>
      <c r="AKB2223" s="0"/>
      <c r="AKC2223" s="0"/>
      <c r="AKD2223" s="0"/>
      <c r="AKE2223" s="0"/>
      <c r="AKF2223" s="0"/>
      <c r="AKG2223" s="0"/>
      <c r="AKH2223" s="0"/>
      <c r="AKI2223" s="0"/>
      <c r="AKJ2223" s="0"/>
      <c r="AKK2223" s="0"/>
      <c r="AKL2223" s="0"/>
      <c r="AKM2223" s="0"/>
      <c r="AKN2223" s="0"/>
      <c r="AKO2223" s="0"/>
      <c r="AKP2223" s="0"/>
      <c r="AKQ2223" s="0"/>
      <c r="AKR2223" s="0"/>
      <c r="AKS2223" s="0"/>
      <c r="AKT2223" s="0"/>
      <c r="AKU2223" s="0"/>
      <c r="AKV2223" s="0"/>
      <c r="AKW2223" s="0"/>
      <c r="AKX2223" s="0"/>
      <c r="AKY2223" s="0"/>
      <c r="AKZ2223" s="0"/>
      <c r="ALA2223" s="0"/>
      <c r="ALB2223" s="0"/>
      <c r="ALC2223" s="0"/>
      <c r="ALD2223" s="0"/>
      <c r="ALE2223" s="0"/>
      <c r="ALF2223" s="0"/>
      <c r="ALG2223" s="0"/>
      <c r="ALH2223" s="0"/>
      <c r="ALI2223" s="0"/>
      <c r="ALJ2223" s="0"/>
      <c r="ALK2223" s="0"/>
      <c r="ALL2223" s="0"/>
      <c r="ALM2223" s="0"/>
      <c r="ALN2223" s="0"/>
      <c r="ALO2223" s="0"/>
      <c r="ALP2223" s="0"/>
      <c r="ALQ2223" s="0"/>
      <c r="ALR2223" s="0"/>
      <c r="ALS2223" s="0"/>
      <c r="ALT2223" s="0"/>
      <c r="ALU2223" s="0"/>
      <c r="ALV2223" s="0"/>
      <c r="ALW2223" s="0"/>
      <c r="ALX2223" s="0"/>
      <c r="ALY2223" s="0"/>
      <c r="ALZ2223" s="0"/>
      <c r="AMA2223" s="0"/>
      <c r="AMB2223" s="0"/>
      <c r="AMC2223" s="0"/>
      <c r="AMD2223" s="0"/>
      <c r="AME2223" s="0"/>
      <c r="AMF2223" s="0"/>
      <c r="AMG2223" s="0"/>
      <c r="AMH2223" s="0"/>
      <c r="AMI2223" s="0"/>
      <c r="AMJ2223" s="0"/>
    </row>
    <row r="2224" customFormat="false" ht="13.8" hidden="false" customHeight="false" outlineLevel="0" collapsed="false">
      <c r="B2224" s="2"/>
      <c r="C2224" s="2"/>
      <c r="D2224" s="2"/>
      <c r="E2224" s="2"/>
    </row>
    <row r="2225" customFormat="false" ht="13.8" hidden="false" customHeight="false" outlineLevel="0" collapsed="false">
      <c r="A2225" s="38" t="s">
        <v>52</v>
      </c>
      <c r="B2225" s="39" t="s">
        <v>5130</v>
      </c>
      <c r="C2225" s="40" t="s">
        <v>3119</v>
      </c>
      <c r="D2225" s="40" t="s">
        <v>2127</v>
      </c>
      <c r="E2225" s="40" t="s">
        <v>4769</v>
      </c>
      <c r="F2225" s="38" t="n">
        <v>2016</v>
      </c>
      <c r="G2225" s="31" t="s">
        <v>5131</v>
      </c>
      <c r="H2225" s="13"/>
      <c r="I2225" s="13"/>
      <c r="J2225" s="13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  <c r="AP2225" s="13"/>
      <c r="AQ2225" s="13"/>
      <c r="AR2225" s="13"/>
      <c r="AS2225" s="13"/>
      <c r="AT2225" s="13"/>
      <c r="AU2225" s="13"/>
      <c r="AV2225" s="0"/>
      <c r="AW2225" s="0"/>
      <c r="AX2225" s="0"/>
      <c r="AY2225" s="0"/>
      <c r="AZ2225" s="0"/>
      <c r="BA2225" s="0"/>
      <c r="BB2225" s="0"/>
      <c r="BC2225" s="0"/>
      <c r="BD2225" s="0"/>
      <c r="BE2225" s="0"/>
      <c r="BF2225" s="0"/>
      <c r="BG2225" s="0"/>
      <c r="BH2225" s="0"/>
      <c r="BI2225" s="0"/>
      <c r="BJ2225" s="0"/>
      <c r="BK2225" s="0"/>
      <c r="BL2225" s="0"/>
      <c r="BM2225" s="0"/>
      <c r="BN2225" s="0"/>
      <c r="BO2225" s="0"/>
      <c r="BP2225" s="0"/>
      <c r="BQ2225" s="0"/>
      <c r="BR2225" s="0"/>
      <c r="BS2225" s="0"/>
      <c r="BT2225" s="0"/>
      <c r="BU2225" s="0"/>
      <c r="BV2225" s="0"/>
      <c r="BW2225" s="0"/>
      <c r="BX2225" s="0"/>
      <c r="BY2225" s="0"/>
      <c r="BZ2225" s="0"/>
      <c r="CA2225" s="0"/>
      <c r="CB2225" s="0"/>
      <c r="CC2225" s="0"/>
      <c r="CD2225" s="0"/>
      <c r="CE2225" s="0"/>
      <c r="CF2225" s="0"/>
      <c r="CG2225" s="0"/>
      <c r="CH2225" s="0"/>
      <c r="CI2225" s="0"/>
      <c r="CJ2225" s="0"/>
      <c r="CK2225" s="0"/>
      <c r="CL2225" s="0"/>
      <c r="CM2225" s="0"/>
      <c r="CN2225" s="0"/>
      <c r="CO2225" s="0"/>
      <c r="CP2225" s="0"/>
      <c r="CQ2225" s="0"/>
      <c r="CR2225" s="0"/>
      <c r="CS2225" s="0"/>
      <c r="CT2225" s="0"/>
      <c r="CU2225" s="0"/>
      <c r="CV2225" s="0"/>
      <c r="CW2225" s="0"/>
      <c r="CX2225" s="0"/>
      <c r="CY2225" s="0"/>
      <c r="CZ2225" s="0"/>
      <c r="DA2225" s="0"/>
      <c r="DB2225" s="0"/>
      <c r="DC2225" s="0"/>
      <c r="DD2225" s="0"/>
      <c r="DE2225" s="0"/>
      <c r="DF2225" s="0"/>
      <c r="DG2225" s="0"/>
      <c r="DH2225" s="0"/>
      <c r="DI2225" s="0"/>
      <c r="DJ2225" s="0"/>
      <c r="DK2225" s="0"/>
      <c r="DL2225" s="0"/>
      <c r="DM2225" s="0"/>
      <c r="DN2225" s="0"/>
      <c r="DO2225" s="0"/>
      <c r="DP2225" s="0"/>
      <c r="DQ2225" s="0"/>
      <c r="DR2225" s="0"/>
      <c r="DS2225" s="0"/>
      <c r="DT2225" s="0"/>
      <c r="DU2225" s="0"/>
      <c r="DV2225" s="0"/>
      <c r="DW2225" s="0"/>
      <c r="DX2225" s="0"/>
      <c r="DY2225" s="0"/>
      <c r="DZ2225" s="0"/>
      <c r="EA2225" s="0"/>
      <c r="EB2225" s="0"/>
      <c r="EC2225" s="0"/>
      <c r="ED2225" s="0"/>
      <c r="EE2225" s="0"/>
      <c r="EF2225" s="0"/>
      <c r="EG2225" s="0"/>
      <c r="EH2225" s="0"/>
      <c r="EI2225" s="0"/>
      <c r="EJ2225" s="0"/>
      <c r="EK2225" s="0"/>
      <c r="EL2225" s="0"/>
      <c r="EM2225" s="0"/>
      <c r="EN2225" s="0"/>
      <c r="EO2225" s="0"/>
      <c r="EP2225" s="0"/>
      <c r="EQ2225" s="0"/>
      <c r="ER2225" s="0"/>
      <c r="ES2225" s="0"/>
      <c r="ET2225" s="0"/>
      <c r="EU2225" s="0"/>
      <c r="EV2225" s="0"/>
      <c r="EW2225" s="0"/>
      <c r="EX2225" s="0"/>
      <c r="EY2225" s="0"/>
      <c r="EZ2225" s="0"/>
      <c r="FA2225" s="0"/>
      <c r="FB2225" s="0"/>
      <c r="FC2225" s="0"/>
      <c r="FD2225" s="0"/>
      <c r="FE2225" s="0"/>
      <c r="FF2225" s="0"/>
      <c r="FG2225" s="0"/>
      <c r="FH2225" s="0"/>
      <c r="FI2225" s="0"/>
      <c r="FJ2225" s="0"/>
      <c r="FK2225" s="0"/>
      <c r="FL2225" s="0"/>
      <c r="FM2225" s="0"/>
      <c r="FN2225" s="0"/>
      <c r="FO2225" s="0"/>
      <c r="FP2225" s="0"/>
      <c r="FQ2225" s="0"/>
      <c r="FR2225" s="0"/>
      <c r="FS2225" s="0"/>
      <c r="FT2225" s="0"/>
      <c r="FU2225" s="0"/>
      <c r="FV2225" s="0"/>
      <c r="FW2225" s="0"/>
      <c r="FX2225" s="0"/>
      <c r="FY2225" s="0"/>
      <c r="FZ2225" s="0"/>
      <c r="GA2225" s="0"/>
      <c r="GB2225" s="0"/>
      <c r="GC2225" s="0"/>
      <c r="GD2225" s="0"/>
      <c r="GE2225" s="0"/>
      <c r="GF2225" s="0"/>
      <c r="GG2225" s="0"/>
      <c r="GH2225" s="0"/>
      <c r="GI2225" s="0"/>
      <c r="GJ2225" s="0"/>
      <c r="GK2225" s="0"/>
      <c r="GL2225" s="0"/>
      <c r="GM2225" s="0"/>
      <c r="GN2225" s="0"/>
      <c r="GO2225" s="0"/>
      <c r="GP2225" s="0"/>
      <c r="GQ2225" s="0"/>
      <c r="GR2225" s="0"/>
      <c r="GS2225" s="0"/>
      <c r="GT2225" s="0"/>
      <c r="GU2225" s="0"/>
      <c r="GV2225" s="0"/>
      <c r="GW2225" s="0"/>
      <c r="GX2225" s="0"/>
      <c r="GY2225" s="0"/>
      <c r="GZ2225" s="0"/>
      <c r="HA2225" s="0"/>
      <c r="HB2225" s="0"/>
      <c r="HC2225" s="0"/>
      <c r="HD2225" s="0"/>
      <c r="HE2225" s="0"/>
      <c r="HF2225" s="0"/>
      <c r="HG2225" s="0"/>
      <c r="HH2225" s="0"/>
      <c r="HI2225" s="0"/>
      <c r="HJ2225" s="0"/>
      <c r="HK2225" s="0"/>
      <c r="HL2225" s="0"/>
      <c r="HM2225" s="0"/>
      <c r="HN2225" s="0"/>
      <c r="HO2225" s="0"/>
      <c r="HP2225" s="0"/>
      <c r="HQ2225" s="0"/>
      <c r="HR2225" s="0"/>
      <c r="HS2225" s="0"/>
      <c r="HT2225" s="0"/>
      <c r="HU2225" s="0"/>
      <c r="HV2225" s="0"/>
      <c r="HW2225" s="0"/>
      <c r="HX2225" s="0"/>
      <c r="HY2225" s="0"/>
      <c r="HZ2225" s="0"/>
      <c r="IA2225" s="0"/>
      <c r="IB2225" s="0"/>
      <c r="IC2225" s="0"/>
      <c r="ID2225" s="0"/>
      <c r="IE2225" s="0"/>
      <c r="IF2225" s="0"/>
      <c r="IG2225" s="0"/>
      <c r="IH2225" s="0"/>
      <c r="II2225" s="0"/>
      <c r="IJ2225" s="0"/>
      <c r="IK2225" s="0"/>
      <c r="IL2225" s="0"/>
      <c r="IM2225" s="0"/>
      <c r="IN2225" s="0"/>
      <c r="IO2225" s="0"/>
      <c r="IP2225" s="0"/>
      <c r="IQ2225" s="0"/>
      <c r="IR2225" s="0"/>
      <c r="IS2225" s="0"/>
      <c r="IT2225" s="0"/>
      <c r="IU2225" s="0"/>
      <c r="IV2225" s="0"/>
      <c r="IW2225" s="0"/>
      <c r="IX2225" s="0"/>
      <c r="IY2225" s="0"/>
      <c r="IZ2225" s="0"/>
      <c r="JA2225" s="0"/>
      <c r="JB2225" s="0"/>
      <c r="JC2225" s="0"/>
      <c r="JD2225" s="0"/>
      <c r="JE2225" s="0"/>
      <c r="JF2225" s="0"/>
      <c r="JG2225" s="0"/>
      <c r="JH2225" s="0"/>
      <c r="JI2225" s="0"/>
      <c r="JJ2225" s="0"/>
      <c r="JK2225" s="0"/>
      <c r="JL2225" s="0"/>
      <c r="JM2225" s="0"/>
      <c r="JN2225" s="0"/>
      <c r="JO2225" s="0"/>
      <c r="JP2225" s="0"/>
      <c r="JQ2225" s="0"/>
      <c r="JR2225" s="0"/>
      <c r="JS2225" s="0"/>
      <c r="JT2225" s="0"/>
      <c r="JU2225" s="0"/>
      <c r="JV2225" s="0"/>
      <c r="JW2225" s="0"/>
      <c r="JX2225" s="0"/>
      <c r="JY2225" s="0"/>
      <c r="JZ2225" s="0"/>
      <c r="KA2225" s="0"/>
      <c r="KB2225" s="0"/>
      <c r="KC2225" s="0"/>
      <c r="KD2225" s="0"/>
      <c r="KE2225" s="0"/>
      <c r="KF2225" s="0"/>
      <c r="KG2225" s="0"/>
      <c r="KH2225" s="0"/>
      <c r="KI2225" s="0"/>
      <c r="KJ2225" s="0"/>
      <c r="KK2225" s="0"/>
      <c r="KL2225" s="0"/>
      <c r="KM2225" s="0"/>
      <c r="KN2225" s="0"/>
      <c r="KO2225" s="0"/>
      <c r="KP2225" s="0"/>
      <c r="KQ2225" s="0"/>
      <c r="KR2225" s="0"/>
      <c r="KS2225" s="0"/>
      <c r="KT2225" s="0"/>
      <c r="KU2225" s="0"/>
      <c r="KV2225" s="0"/>
      <c r="KW2225" s="0"/>
      <c r="KX2225" s="0"/>
      <c r="KY2225" s="0"/>
      <c r="KZ2225" s="0"/>
      <c r="LA2225" s="0"/>
      <c r="LB2225" s="0"/>
      <c r="LC2225" s="0"/>
      <c r="LD2225" s="0"/>
      <c r="LE2225" s="0"/>
      <c r="LF2225" s="0"/>
      <c r="LG2225" s="0"/>
      <c r="LH2225" s="0"/>
      <c r="LI2225" s="0"/>
      <c r="LJ2225" s="0"/>
      <c r="LK2225" s="0"/>
      <c r="LL2225" s="0"/>
      <c r="LM2225" s="0"/>
      <c r="LN2225" s="0"/>
      <c r="LO2225" s="0"/>
      <c r="LP2225" s="0"/>
      <c r="LQ2225" s="0"/>
      <c r="LR2225" s="0"/>
      <c r="LS2225" s="0"/>
      <c r="LT2225" s="0"/>
      <c r="LU2225" s="0"/>
      <c r="LV2225" s="0"/>
      <c r="LW2225" s="0"/>
      <c r="LX2225" s="0"/>
      <c r="LY2225" s="0"/>
      <c r="LZ2225" s="0"/>
      <c r="MA2225" s="0"/>
      <c r="MB2225" s="0"/>
      <c r="MC2225" s="0"/>
      <c r="MD2225" s="0"/>
      <c r="ME2225" s="0"/>
      <c r="MF2225" s="0"/>
      <c r="MG2225" s="0"/>
      <c r="MH2225" s="0"/>
      <c r="MI2225" s="0"/>
      <c r="MJ2225" s="0"/>
      <c r="MK2225" s="0"/>
      <c r="ML2225" s="0"/>
      <c r="MM2225" s="0"/>
      <c r="MN2225" s="0"/>
      <c r="MO2225" s="0"/>
      <c r="MP2225" s="0"/>
      <c r="MQ2225" s="0"/>
      <c r="MR2225" s="0"/>
      <c r="MS2225" s="0"/>
      <c r="MT2225" s="0"/>
      <c r="MU2225" s="0"/>
      <c r="MV2225" s="0"/>
      <c r="MW2225" s="0"/>
      <c r="MX2225" s="0"/>
      <c r="MY2225" s="0"/>
      <c r="MZ2225" s="0"/>
      <c r="NA2225" s="0"/>
      <c r="NB2225" s="0"/>
      <c r="NC2225" s="0"/>
      <c r="ND2225" s="0"/>
      <c r="NE2225" s="0"/>
      <c r="NF2225" s="0"/>
      <c r="NG2225" s="0"/>
      <c r="NH2225" s="0"/>
      <c r="NI2225" s="0"/>
      <c r="NJ2225" s="0"/>
      <c r="NK2225" s="0"/>
      <c r="NL2225" s="0"/>
      <c r="NM2225" s="0"/>
      <c r="NN2225" s="0"/>
      <c r="NO2225" s="0"/>
      <c r="NP2225" s="0"/>
      <c r="NQ2225" s="0"/>
      <c r="NR2225" s="0"/>
      <c r="NS2225" s="0"/>
      <c r="NT2225" s="0"/>
      <c r="NU2225" s="0"/>
      <c r="NV2225" s="0"/>
      <c r="NW2225" s="0"/>
      <c r="NX2225" s="0"/>
      <c r="NY2225" s="0"/>
      <c r="NZ2225" s="0"/>
      <c r="OA2225" s="0"/>
      <c r="OB2225" s="0"/>
      <c r="OC2225" s="0"/>
      <c r="OD2225" s="0"/>
      <c r="OE2225" s="0"/>
      <c r="OF2225" s="0"/>
      <c r="OG2225" s="0"/>
      <c r="OH2225" s="0"/>
      <c r="OI2225" s="0"/>
      <c r="OJ2225" s="0"/>
      <c r="OK2225" s="0"/>
      <c r="OL2225" s="0"/>
      <c r="OM2225" s="0"/>
      <c r="ON2225" s="0"/>
      <c r="OO2225" s="0"/>
      <c r="OP2225" s="0"/>
      <c r="OQ2225" s="0"/>
      <c r="OR2225" s="0"/>
      <c r="OS2225" s="0"/>
      <c r="OT2225" s="0"/>
      <c r="OU2225" s="0"/>
      <c r="OV2225" s="0"/>
      <c r="OW2225" s="0"/>
      <c r="OX2225" s="0"/>
      <c r="OY2225" s="0"/>
      <c r="OZ2225" s="0"/>
      <c r="PA2225" s="0"/>
      <c r="PB2225" s="0"/>
      <c r="PC2225" s="0"/>
      <c r="PD2225" s="0"/>
      <c r="PE2225" s="0"/>
      <c r="PF2225" s="0"/>
      <c r="PG2225" s="0"/>
      <c r="PH2225" s="0"/>
      <c r="PI2225" s="0"/>
      <c r="PJ2225" s="0"/>
      <c r="PK2225" s="0"/>
      <c r="PL2225" s="0"/>
      <c r="PM2225" s="0"/>
      <c r="PN2225" s="0"/>
      <c r="PO2225" s="0"/>
      <c r="PP2225" s="0"/>
      <c r="PQ2225" s="0"/>
      <c r="PR2225" s="0"/>
      <c r="PS2225" s="0"/>
      <c r="PT2225" s="0"/>
      <c r="PU2225" s="0"/>
      <c r="PV2225" s="0"/>
      <c r="PW2225" s="0"/>
      <c r="PX2225" s="0"/>
      <c r="PY2225" s="0"/>
      <c r="PZ2225" s="0"/>
      <c r="QA2225" s="0"/>
      <c r="QB2225" s="0"/>
      <c r="QC2225" s="0"/>
      <c r="QD2225" s="0"/>
      <c r="QE2225" s="0"/>
      <c r="QF2225" s="0"/>
      <c r="QG2225" s="0"/>
      <c r="QH2225" s="0"/>
      <c r="QI2225" s="0"/>
      <c r="QJ2225" s="0"/>
      <c r="QK2225" s="0"/>
      <c r="QL2225" s="0"/>
      <c r="QM2225" s="0"/>
      <c r="QN2225" s="0"/>
      <c r="QO2225" s="0"/>
      <c r="QP2225" s="0"/>
      <c r="QQ2225" s="0"/>
      <c r="QR2225" s="0"/>
      <c r="QS2225" s="0"/>
      <c r="QT2225" s="0"/>
      <c r="QU2225" s="0"/>
      <c r="QV2225" s="0"/>
      <c r="QW2225" s="0"/>
      <c r="QX2225" s="0"/>
      <c r="QY2225" s="0"/>
      <c r="QZ2225" s="0"/>
      <c r="RA2225" s="0"/>
      <c r="RB2225" s="0"/>
      <c r="RC2225" s="0"/>
      <c r="RD2225" s="0"/>
      <c r="RE2225" s="0"/>
      <c r="RF2225" s="0"/>
      <c r="RG2225" s="0"/>
      <c r="RH2225" s="0"/>
      <c r="RI2225" s="0"/>
      <c r="RJ2225" s="0"/>
      <c r="RK2225" s="0"/>
      <c r="RL2225" s="0"/>
      <c r="RM2225" s="0"/>
      <c r="RN2225" s="0"/>
      <c r="RO2225" s="0"/>
      <c r="RP2225" s="0"/>
      <c r="RQ2225" s="0"/>
      <c r="RR2225" s="0"/>
      <c r="RS2225" s="0"/>
      <c r="RT2225" s="0"/>
      <c r="RU2225" s="0"/>
      <c r="RV2225" s="0"/>
      <c r="RW2225" s="0"/>
      <c r="RX2225" s="0"/>
      <c r="RY2225" s="0"/>
      <c r="RZ2225" s="0"/>
      <c r="SA2225" s="0"/>
      <c r="SB2225" s="0"/>
      <c r="SC2225" s="0"/>
      <c r="SD2225" s="0"/>
      <c r="SE2225" s="0"/>
      <c r="SF2225" s="0"/>
      <c r="SG2225" s="0"/>
      <c r="SH2225" s="0"/>
      <c r="SI2225" s="0"/>
      <c r="SJ2225" s="0"/>
      <c r="SK2225" s="0"/>
      <c r="SL2225" s="0"/>
      <c r="SM2225" s="0"/>
      <c r="SN2225" s="0"/>
      <c r="SO2225" s="0"/>
      <c r="SP2225" s="0"/>
      <c r="SQ2225" s="0"/>
      <c r="SR2225" s="0"/>
      <c r="SS2225" s="0"/>
      <c r="ST2225" s="0"/>
      <c r="SU2225" s="0"/>
      <c r="SV2225" s="0"/>
      <c r="SW2225" s="0"/>
      <c r="SX2225" s="0"/>
      <c r="SY2225" s="0"/>
      <c r="SZ2225" s="0"/>
      <c r="TA2225" s="0"/>
      <c r="TB2225" s="0"/>
      <c r="TC2225" s="0"/>
      <c r="TD2225" s="0"/>
      <c r="TE2225" s="0"/>
      <c r="TF2225" s="0"/>
      <c r="TG2225" s="0"/>
      <c r="TH2225" s="0"/>
      <c r="TI2225" s="0"/>
      <c r="TJ2225" s="0"/>
      <c r="TK2225" s="0"/>
      <c r="TL2225" s="0"/>
      <c r="TM2225" s="0"/>
      <c r="TN2225" s="0"/>
      <c r="TO2225" s="0"/>
      <c r="TP2225" s="0"/>
      <c r="TQ2225" s="0"/>
      <c r="TR2225" s="0"/>
      <c r="TS2225" s="0"/>
      <c r="TT2225" s="0"/>
      <c r="TU2225" s="0"/>
      <c r="TV2225" s="0"/>
      <c r="TW2225" s="0"/>
      <c r="TX2225" s="0"/>
      <c r="TY2225" s="0"/>
      <c r="TZ2225" s="0"/>
      <c r="UA2225" s="0"/>
      <c r="UB2225" s="0"/>
      <c r="UC2225" s="0"/>
      <c r="UD2225" s="0"/>
      <c r="UE2225" s="0"/>
      <c r="UF2225" s="0"/>
      <c r="UG2225" s="0"/>
      <c r="UH2225" s="0"/>
      <c r="UI2225" s="0"/>
      <c r="UJ2225" s="0"/>
      <c r="UK2225" s="0"/>
      <c r="UL2225" s="0"/>
      <c r="UM2225" s="0"/>
      <c r="UN2225" s="0"/>
      <c r="UO2225" s="0"/>
      <c r="UP2225" s="0"/>
      <c r="UQ2225" s="0"/>
      <c r="UR2225" s="0"/>
      <c r="US2225" s="0"/>
      <c r="UT2225" s="0"/>
      <c r="UU2225" s="0"/>
      <c r="UV2225" s="0"/>
      <c r="UW2225" s="0"/>
      <c r="UX2225" s="0"/>
      <c r="UY2225" s="0"/>
      <c r="UZ2225" s="0"/>
      <c r="VA2225" s="0"/>
      <c r="VB2225" s="0"/>
      <c r="VC2225" s="0"/>
      <c r="VD2225" s="0"/>
      <c r="VE2225" s="0"/>
      <c r="VF2225" s="0"/>
      <c r="VG2225" s="0"/>
      <c r="VH2225" s="0"/>
      <c r="VI2225" s="0"/>
      <c r="VJ2225" s="0"/>
      <c r="VK2225" s="0"/>
      <c r="VL2225" s="0"/>
      <c r="VM2225" s="0"/>
      <c r="VN2225" s="0"/>
      <c r="VO2225" s="0"/>
      <c r="VP2225" s="0"/>
      <c r="VQ2225" s="0"/>
      <c r="VR2225" s="0"/>
      <c r="VS2225" s="0"/>
      <c r="VT2225" s="0"/>
      <c r="VU2225" s="0"/>
      <c r="VV2225" s="0"/>
      <c r="VW2225" s="0"/>
      <c r="VX2225" s="0"/>
      <c r="VY2225" s="0"/>
      <c r="VZ2225" s="0"/>
      <c r="WA2225" s="0"/>
      <c r="WB2225" s="0"/>
      <c r="WC2225" s="0"/>
      <c r="WD2225" s="0"/>
      <c r="WE2225" s="0"/>
      <c r="WF2225" s="0"/>
      <c r="WG2225" s="0"/>
      <c r="WH2225" s="0"/>
      <c r="WI2225" s="0"/>
      <c r="WJ2225" s="0"/>
      <c r="WK2225" s="0"/>
      <c r="WL2225" s="0"/>
      <c r="WM2225" s="0"/>
      <c r="WN2225" s="0"/>
      <c r="WO2225" s="0"/>
      <c r="WP2225" s="0"/>
      <c r="WQ2225" s="0"/>
      <c r="WR2225" s="0"/>
      <c r="WS2225" s="0"/>
      <c r="WT2225" s="0"/>
      <c r="WU2225" s="0"/>
      <c r="WV2225" s="0"/>
      <c r="WW2225" s="0"/>
      <c r="WX2225" s="0"/>
      <c r="WY2225" s="0"/>
      <c r="WZ2225" s="0"/>
      <c r="XA2225" s="0"/>
      <c r="XB2225" s="0"/>
      <c r="XC2225" s="0"/>
      <c r="XD2225" s="0"/>
      <c r="XE2225" s="0"/>
      <c r="XF2225" s="0"/>
      <c r="XG2225" s="0"/>
      <c r="XH2225" s="0"/>
      <c r="XI2225" s="0"/>
      <c r="XJ2225" s="0"/>
      <c r="XK2225" s="0"/>
      <c r="XL2225" s="0"/>
      <c r="XM2225" s="0"/>
      <c r="XN2225" s="0"/>
      <c r="XO2225" s="0"/>
      <c r="XP2225" s="0"/>
      <c r="XQ2225" s="0"/>
      <c r="XR2225" s="0"/>
      <c r="XS2225" s="0"/>
      <c r="XT2225" s="0"/>
      <c r="XU2225" s="0"/>
      <c r="XV2225" s="0"/>
      <c r="XW2225" s="0"/>
      <c r="XX2225" s="0"/>
      <c r="XY2225" s="0"/>
      <c r="XZ2225" s="0"/>
      <c r="YA2225" s="0"/>
      <c r="YB2225" s="0"/>
      <c r="YC2225" s="0"/>
      <c r="YD2225" s="0"/>
      <c r="YE2225" s="0"/>
      <c r="YF2225" s="0"/>
      <c r="YG2225" s="0"/>
      <c r="YH2225" s="0"/>
      <c r="YI2225" s="0"/>
      <c r="YJ2225" s="0"/>
      <c r="YK2225" s="0"/>
      <c r="YL2225" s="0"/>
      <c r="YM2225" s="0"/>
      <c r="YN2225" s="0"/>
      <c r="YO2225" s="0"/>
      <c r="YP2225" s="0"/>
      <c r="YQ2225" s="0"/>
      <c r="YR2225" s="0"/>
      <c r="YS2225" s="0"/>
      <c r="YT2225" s="0"/>
      <c r="YU2225" s="0"/>
      <c r="YV2225" s="0"/>
      <c r="YW2225" s="0"/>
      <c r="YX2225" s="0"/>
      <c r="YY2225" s="0"/>
      <c r="YZ2225" s="0"/>
      <c r="ZA2225" s="0"/>
      <c r="ZB2225" s="0"/>
      <c r="ZC2225" s="0"/>
      <c r="ZD2225" s="0"/>
      <c r="ZE2225" s="0"/>
      <c r="ZF2225" s="0"/>
      <c r="ZG2225" s="0"/>
      <c r="ZH2225" s="0"/>
      <c r="ZI2225" s="0"/>
      <c r="ZJ2225" s="0"/>
      <c r="ZK2225" s="0"/>
      <c r="ZL2225" s="0"/>
      <c r="ZM2225" s="0"/>
      <c r="ZN2225" s="0"/>
      <c r="ZO2225" s="0"/>
      <c r="ZP2225" s="0"/>
      <c r="ZQ2225" s="0"/>
      <c r="ZR2225" s="0"/>
      <c r="ZS2225" s="0"/>
      <c r="ZT2225" s="0"/>
      <c r="ZU2225" s="0"/>
      <c r="ZV2225" s="0"/>
      <c r="ZW2225" s="0"/>
      <c r="ZX2225" s="0"/>
      <c r="ZY2225" s="0"/>
      <c r="ZZ2225" s="0"/>
      <c r="AAA2225" s="0"/>
      <c r="AAB2225" s="0"/>
      <c r="AAC2225" s="0"/>
      <c r="AAD2225" s="0"/>
      <c r="AAE2225" s="0"/>
      <c r="AAF2225" s="0"/>
      <c r="AAG2225" s="0"/>
      <c r="AAH2225" s="0"/>
      <c r="AAI2225" s="0"/>
      <c r="AAJ2225" s="0"/>
      <c r="AAK2225" s="0"/>
      <c r="AAL2225" s="0"/>
      <c r="AAM2225" s="0"/>
      <c r="AAN2225" s="0"/>
      <c r="AAO2225" s="0"/>
      <c r="AAP2225" s="0"/>
      <c r="AAQ2225" s="0"/>
      <c r="AAR2225" s="0"/>
      <c r="AAS2225" s="0"/>
      <c r="AAT2225" s="0"/>
      <c r="AAU2225" s="0"/>
      <c r="AAV2225" s="0"/>
      <c r="AAW2225" s="0"/>
      <c r="AAX2225" s="0"/>
      <c r="AAY2225" s="0"/>
      <c r="AAZ2225" s="0"/>
      <c r="ABA2225" s="0"/>
      <c r="ABB2225" s="0"/>
      <c r="ABC2225" s="0"/>
      <c r="ABD2225" s="0"/>
      <c r="ABE2225" s="0"/>
      <c r="ABF2225" s="0"/>
      <c r="ABG2225" s="0"/>
      <c r="ABH2225" s="0"/>
      <c r="ABI2225" s="0"/>
      <c r="ABJ2225" s="0"/>
      <c r="ABK2225" s="0"/>
      <c r="ABL2225" s="0"/>
      <c r="ABM2225" s="0"/>
      <c r="ABN2225" s="0"/>
      <c r="ABO2225" s="0"/>
      <c r="ABP2225" s="0"/>
      <c r="ABQ2225" s="0"/>
      <c r="ABR2225" s="0"/>
      <c r="ABS2225" s="0"/>
      <c r="ABT2225" s="0"/>
      <c r="ABU2225" s="0"/>
      <c r="ABV2225" s="0"/>
      <c r="ABW2225" s="0"/>
      <c r="ABX2225" s="0"/>
      <c r="ABY2225" s="0"/>
      <c r="ABZ2225" s="0"/>
      <c r="ACA2225" s="0"/>
      <c r="ACB2225" s="0"/>
      <c r="ACC2225" s="0"/>
      <c r="ACD2225" s="0"/>
      <c r="ACE2225" s="0"/>
      <c r="ACF2225" s="0"/>
      <c r="ACG2225" s="0"/>
      <c r="ACH2225" s="0"/>
      <c r="ACI2225" s="0"/>
      <c r="ACJ2225" s="0"/>
      <c r="ACK2225" s="0"/>
      <c r="ACL2225" s="0"/>
      <c r="ACM2225" s="0"/>
      <c r="ACN2225" s="0"/>
      <c r="ACO2225" s="0"/>
      <c r="ACP2225" s="0"/>
      <c r="ACQ2225" s="0"/>
      <c r="ACR2225" s="0"/>
      <c r="ACS2225" s="0"/>
      <c r="ACT2225" s="0"/>
      <c r="ACU2225" s="0"/>
      <c r="ACV2225" s="0"/>
      <c r="ACW2225" s="0"/>
      <c r="ACX2225" s="0"/>
      <c r="ACY2225" s="0"/>
      <c r="ACZ2225" s="0"/>
      <c r="ADA2225" s="0"/>
      <c r="ADB2225" s="0"/>
      <c r="ADC2225" s="0"/>
      <c r="ADD2225" s="0"/>
      <c r="ADE2225" s="0"/>
      <c r="ADF2225" s="0"/>
      <c r="ADG2225" s="0"/>
      <c r="ADH2225" s="0"/>
      <c r="ADI2225" s="0"/>
      <c r="ADJ2225" s="0"/>
      <c r="ADK2225" s="0"/>
      <c r="ADL2225" s="0"/>
      <c r="ADM2225" s="0"/>
      <c r="ADN2225" s="0"/>
      <c r="ADO2225" s="0"/>
      <c r="ADP2225" s="0"/>
      <c r="ADQ2225" s="0"/>
      <c r="ADR2225" s="0"/>
      <c r="ADS2225" s="0"/>
      <c r="ADT2225" s="0"/>
      <c r="ADU2225" s="0"/>
      <c r="ADV2225" s="0"/>
      <c r="ADW2225" s="0"/>
      <c r="ADX2225" s="0"/>
      <c r="ADY2225" s="0"/>
      <c r="ADZ2225" s="0"/>
      <c r="AEA2225" s="0"/>
      <c r="AEB2225" s="0"/>
      <c r="AEC2225" s="0"/>
      <c r="AED2225" s="0"/>
      <c r="AEE2225" s="0"/>
      <c r="AEF2225" s="0"/>
      <c r="AEG2225" s="0"/>
      <c r="AEH2225" s="0"/>
      <c r="AEI2225" s="0"/>
      <c r="AEJ2225" s="0"/>
      <c r="AEK2225" s="0"/>
      <c r="AEL2225" s="0"/>
      <c r="AEM2225" s="0"/>
      <c r="AEN2225" s="0"/>
      <c r="AEO2225" s="0"/>
      <c r="AEP2225" s="0"/>
      <c r="AEQ2225" s="0"/>
      <c r="AER2225" s="0"/>
      <c r="AES2225" s="0"/>
      <c r="AET2225" s="0"/>
      <c r="AEU2225" s="0"/>
      <c r="AEV2225" s="0"/>
      <c r="AEW2225" s="0"/>
      <c r="AEX2225" s="0"/>
      <c r="AEY2225" s="0"/>
      <c r="AEZ2225" s="0"/>
      <c r="AFA2225" s="0"/>
      <c r="AFB2225" s="0"/>
      <c r="AFC2225" s="0"/>
      <c r="AFD2225" s="0"/>
      <c r="AFE2225" s="0"/>
      <c r="AFF2225" s="0"/>
      <c r="AFG2225" s="0"/>
      <c r="AFH2225" s="0"/>
      <c r="AFI2225" s="0"/>
      <c r="AFJ2225" s="0"/>
      <c r="AFK2225" s="0"/>
      <c r="AFL2225" s="0"/>
      <c r="AFM2225" s="0"/>
      <c r="AFN2225" s="0"/>
      <c r="AFO2225" s="0"/>
      <c r="AFP2225" s="0"/>
      <c r="AFQ2225" s="0"/>
      <c r="AFR2225" s="0"/>
      <c r="AFS2225" s="0"/>
      <c r="AFT2225" s="0"/>
      <c r="AFU2225" s="0"/>
      <c r="AFV2225" s="0"/>
      <c r="AFW2225" s="0"/>
      <c r="AFX2225" s="0"/>
      <c r="AFY2225" s="0"/>
      <c r="AFZ2225" s="0"/>
      <c r="AGA2225" s="0"/>
      <c r="AGB2225" s="0"/>
      <c r="AGC2225" s="0"/>
      <c r="AGD2225" s="0"/>
      <c r="AGE2225" s="0"/>
      <c r="AGF2225" s="0"/>
      <c r="AGG2225" s="0"/>
      <c r="AGH2225" s="0"/>
      <c r="AGI2225" s="0"/>
      <c r="AGJ2225" s="0"/>
      <c r="AGK2225" s="0"/>
      <c r="AGL2225" s="0"/>
      <c r="AGM2225" s="0"/>
      <c r="AGN2225" s="0"/>
      <c r="AGO2225" s="0"/>
      <c r="AGP2225" s="0"/>
      <c r="AGQ2225" s="0"/>
      <c r="AGR2225" s="0"/>
      <c r="AGS2225" s="0"/>
      <c r="AGT2225" s="0"/>
      <c r="AGU2225" s="0"/>
      <c r="AGV2225" s="0"/>
      <c r="AGW2225" s="0"/>
      <c r="AGX2225" s="0"/>
      <c r="AGY2225" s="0"/>
      <c r="AGZ2225" s="0"/>
      <c r="AHA2225" s="0"/>
      <c r="AHB2225" s="0"/>
      <c r="AHC2225" s="0"/>
      <c r="AHD2225" s="0"/>
      <c r="AHE2225" s="0"/>
      <c r="AHF2225" s="0"/>
      <c r="AHG2225" s="0"/>
      <c r="AHH2225" s="0"/>
      <c r="AHI2225" s="0"/>
      <c r="AHJ2225" s="0"/>
      <c r="AHK2225" s="0"/>
      <c r="AHL2225" s="0"/>
      <c r="AHM2225" s="0"/>
      <c r="AHN2225" s="0"/>
      <c r="AHO2225" s="0"/>
      <c r="AHP2225" s="0"/>
      <c r="AHQ2225" s="0"/>
      <c r="AHR2225" s="0"/>
      <c r="AHS2225" s="0"/>
      <c r="AHT2225" s="0"/>
      <c r="AHU2225" s="0"/>
      <c r="AHV2225" s="0"/>
      <c r="AHW2225" s="0"/>
      <c r="AHX2225" s="0"/>
      <c r="AHY2225" s="0"/>
      <c r="AHZ2225" s="0"/>
      <c r="AIA2225" s="0"/>
      <c r="AIB2225" s="0"/>
      <c r="AIC2225" s="0"/>
      <c r="AID2225" s="0"/>
      <c r="AIE2225" s="0"/>
      <c r="AIF2225" s="0"/>
      <c r="AIG2225" s="0"/>
      <c r="AIH2225" s="0"/>
      <c r="AII2225" s="0"/>
      <c r="AIJ2225" s="0"/>
      <c r="AIK2225" s="0"/>
      <c r="AIL2225" s="0"/>
      <c r="AIM2225" s="0"/>
      <c r="AIN2225" s="0"/>
      <c r="AIO2225" s="0"/>
      <c r="AIP2225" s="0"/>
      <c r="AIQ2225" s="0"/>
      <c r="AIR2225" s="0"/>
      <c r="AIS2225" s="0"/>
      <c r="AIT2225" s="0"/>
      <c r="AIU2225" s="0"/>
      <c r="AIV2225" s="0"/>
      <c r="AIW2225" s="0"/>
      <c r="AIX2225" s="0"/>
      <c r="AIY2225" s="0"/>
      <c r="AIZ2225" s="0"/>
      <c r="AJA2225" s="0"/>
      <c r="AJB2225" s="0"/>
      <c r="AJC2225" s="0"/>
      <c r="AJD2225" s="0"/>
      <c r="AJE2225" s="0"/>
      <c r="AJF2225" s="0"/>
      <c r="AJG2225" s="0"/>
      <c r="AJH2225" s="0"/>
      <c r="AJI2225" s="0"/>
      <c r="AJJ2225" s="0"/>
      <c r="AJK2225" s="0"/>
      <c r="AJL2225" s="0"/>
      <c r="AJM2225" s="0"/>
      <c r="AJN2225" s="0"/>
      <c r="AJO2225" s="0"/>
      <c r="AJP2225" s="0"/>
      <c r="AJQ2225" s="0"/>
      <c r="AJR2225" s="0"/>
      <c r="AJS2225" s="0"/>
      <c r="AJT2225" s="0"/>
      <c r="AJU2225" s="0"/>
      <c r="AJV2225" s="0"/>
      <c r="AJW2225" s="0"/>
      <c r="AJX2225" s="0"/>
      <c r="AJY2225" s="0"/>
      <c r="AJZ2225" s="0"/>
      <c r="AKA2225" s="0"/>
      <c r="AKB2225" s="0"/>
      <c r="AKC2225" s="0"/>
      <c r="AKD2225" s="0"/>
      <c r="AKE2225" s="0"/>
      <c r="AKF2225" s="0"/>
      <c r="AKG2225" s="0"/>
      <c r="AKH2225" s="0"/>
      <c r="AKI2225" s="0"/>
      <c r="AKJ2225" s="0"/>
      <c r="AKK2225" s="0"/>
      <c r="AKL2225" s="0"/>
      <c r="AKM2225" s="0"/>
      <c r="AKN2225" s="0"/>
      <c r="AKO2225" s="0"/>
      <c r="AKP2225" s="0"/>
      <c r="AKQ2225" s="0"/>
      <c r="AKR2225" s="0"/>
      <c r="AKS2225" s="0"/>
      <c r="AKT2225" s="0"/>
      <c r="AKU2225" s="0"/>
      <c r="AKV2225" s="0"/>
      <c r="AKW2225" s="0"/>
      <c r="AKX2225" s="0"/>
      <c r="AKY2225" s="0"/>
      <c r="AKZ2225" s="0"/>
      <c r="ALA2225" s="0"/>
      <c r="ALB2225" s="0"/>
      <c r="ALC2225" s="0"/>
      <c r="ALD2225" s="0"/>
      <c r="ALE2225" s="0"/>
      <c r="ALF2225" s="0"/>
      <c r="ALG2225" s="0"/>
      <c r="ALH2225" s="0"/>
      <c r="ALI2225" s="0"/>
      <c r="ALJ2225" s="0"/>
      <c r="ALK2225" s="0"/>
      <c r="ALL2225" s="0"/>
      <c r="ALM2225" s="0"/>
      <c r="ALN2225" s="0"/>
      <c r="ALO2225" s="0"/>
      <c r="ALP2225" s="0"/>
      <c r="ALQ2225" s="0"/>
      <c r="ALR2225" s="0"/>
      <c r="ALS2225" s="0"/>
      <c r="ALT2225" s="0"/>
      <c r="ALU2225" s="0"/>
      <c r="ALV2225" s="0"/>
      <c r="ALW2225" s="0"/>
      <c r="ALX2225" s="0"/>
      <c r="ALY2225" s="0"/>
      <c r="ALZ2225" s="0"/>
      <c r="AMA2225" s="0"/>
      <c r="AMB2225" s="0"/>
      <c r="AMC2225" s="0"/>
      <c r="AMD2225" s="0"/>
      <c r="AME2225" s="0"/>
      <c r="AMF2225" s="0"/>
      <c r="AMG2225" s="0"/>
      <c r="AMH2225" s="0"/>
      <c r="AMI2225" s="0"/>
      <c r="AMJ2225" s="0"/>
    </row>
    <row r="2226" customFormat="false" ht="13.8" hidden="false" customHeight="false" outlineLevel="0" collapsed="false">
      <c r="A2226" s="38" t="s">
        <v>52</v>
      </c>
      <c r="B2226" s="39" t="s">
        <v>1296</v>
      </c>
      <c r="C2226" s="40" t="s">
        <v>3915</v>
      </c>
      <c r="D2226" s="40"/>
      <c r="E2226" s="40" t="s">
        <v>781</v>
      </c>
      <c r="F2226" s="38" t="n">
        <v>2016</v>
      </c>
      <c r="G2226" s="31" t="s">
        <v>5132</v>
      </c>
      <c r="H2226" s="13"/>
      <c r="I2226" s="13"/>
      <c r="J2226" s="13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  <c r="AP2226" s="13"/>
      <c r="AQ2226" s="13"/>
      <c r="AR2226" s="13"/>
      <c r="AS2226" s="13"/>
      <c r="AT2226" s="13"/>
      <c r="AU2226" s="13"/>
      <c r="AV2226" s="0"/>
      <c r="AW2226" s="0"/>
      <c r="AX2226" s="0"/>
      <c r="AY2226" s="0"/>
      <c r="AZ2226" s="0"/>
      <c r="BA2226" s="0"/>
      <c r="BB2226" s="0"/>
      <c r="BC2226" s="0"/>
      <c r="BD2226" s="0"/>
      <c r="BE2226" s="0"/>
      <c r="BF2226" s="0"/>
      <c r="BG2226" s="0"/>
      <c r="BH2226" s="0"/>
      <c r="BI2226" s="0"/>
      <c r="BJ2226" s="0"/>
      <c r="BK2226" s="0"/>
      <c r="BL2226" s="0"/>
      <c r="BM2226" s="0"/>
      <c r="BN2226" s="0"/>
      <c r="BO2226" s="0"/>
      <c r="BP2226" s="0"/>
      <c r="BQ2226" s="0"/>
      <c r="BR2226" s="0"/>
      <c r="BS2226" s="0"/>
      <c r="BT2226" s="0"/>
      <c r="BU2226" s="0"/>
      <c r="BV2226" s="0"/>
      <c r="BW2226" s="0"/>
      <c r="BX2226" s="0"/>
      <c r="BY2226" s="0"/>
      <c r="BZ2226" s="0"/>
      <c r="CA2226" s="0"/>
      <c r="CB2226" s="0"/>
      <c r="CC2226" s="0"/>
      <c r="CD2226" s="0"/>
      <c r="CE2226" s="0"/>
      <c r="CF2226" s="0"/>
      <c r="CG2226" s="0"/>
      <c r="CH2226" s="0"/>
      <c r="CI2226" s="0"/>
      <c r="CJ2226" s="0"/>
      <c r="CK2226" s="0"/>
      <c r="CL2226" s="0"/>
      <c r="CM2226" s="0"/>
      <c r="CN2226" s="0"/>
      <c r="CO2226" s="0"/>
      <c r="CP2226" s="0"/>
      <c r="CQ2226" s="0"/>
      <c r="CR2226" s="0"/>
      <c r="CS2226" s="0"/>
      <c r="CT2226" s="0"/>
      <c r="CU2226" s="0"/>
      <c r="CV2226" s="0"/>
      <c r="CW2226" s="0"/>
      <c r="CX2226" s="0"/>
      <c r="CY2226" s="0"/>
      <c r="CZ2226" s="0"/>
      <c r="DA2226" s="0"/>
      <c r="DB2226" s="0"/>
      <c r="DC2226" s="0"/>
      <c r="DD2226" s="0"/>
      <c r="DE2226" s="0"/>
      <c r="DF2226" s="0"/>
      <c r="DG2226" s="0"/>
      <c r="DH2226" s="0"/>
      <c r="DI2226" s="0"/>
      <c r="DJ2226" s="0"/>
      <c r="DK2226" s="0"/>
      <c r="DL2226" s="0"/>
      <c r="DM2226" s="0"/>
      <c r="DN2226" s="0"/>
      <c r="DO2226" s="0"/>
      <c r="DP2226" s="0"/>
      <c r="DQ2226" s="0"/>
      <c r="DR2226" s="0"/>
      <c r="DS2226" s="0"/>
      <c r="DT2226" s="0"/>
      <c r="DU2226" s="0"/>
      <c r="DV2226" s="0"/>
      <c r="DW2226" s="0"/>
      <c r="DX2226" s="0"/>
      <c r="DY2226" s="0"/>
      <c r="DZ2226" s="0"/>
      <c r="EA2226" s="0"/>
      <c r="EB2226" s="0"/>
      <c r="EC2226" s="0"/>
      <c r="ED2226" s="0"/>
      <c r="EE2226" s="0"/>
      <c r="EF2226" s="0"/>
      <c r="EG2226" s="0"/>
      <c r="EH2226" s="0"/>
      <c r="EI2226" s="0"/>
      <c r="EJ2226" s="0"/>
      <c r="EK2226" s="0"/>
      <c r="EL2226" s="0"/>
      <c r="EM2226" s="0"/>
      <c r="EN2226" s="0"/>
      <c r="EO2226" s="0"/>
      <c r="EP2226" s="0"/>
      <c r="EQ2226" s="0"/>
      <c r="ER2226" s="0"/>
      <c r="ES2226" s="0"/>
      <c r="ET2226" s="0"/>
      <c r="EU2226" s="0"/>
      <c r="EV2226" s="0"/>
      <c r="EW2226" s="0"/>
      <c r="EX2226" s="0"/>
      <c r="EY2226" s="0"/>
      <c r="EZ2226" s="0"/>
      <c r="FA2226" s="0"/>
      <c r="FB2226" s="0"/>
      <c r="FC2226" s="0"/>
      <c r="FD2226" s="0"/>
      <c r="FE2226" s="0"/>
      <c r="FF2226" s="0"/>
      <c r="FG2226" s="0"/>
      <c r="FH2226" s="0"/>
      <c r="FI2226" s="0"/>
      <c r="FJ2226" s="0"/>
      <c r="FK2226" s="0"/>
      <c r="FL2226" s="0"/>
      <c r="FM2226" s="0"/>
      <c r="FN2226" s="0"/>
      <c r="FO2226" s="0"/>
      <c r="FP2226" s="0"/>
      <c r="FQ2226" s="0"/>
      <c r="FR2226" s="0"/>
      <c r="FS2226" s="0"/>
      <c r="FT2226" s="0"/>
      <c r="FU2226" s="0"/>
      <c r="FV2226" s="0"/>
      <c r="FW2226" s="0"/>
      <c r="FX2226" s="0"/>
      <c r="FY2226" s="0"/>
      <c r="FZ2226" s="0"/>
      <c r="GA2226" s="0"/>
      <c r="GB2226" s="0"/>
      <c r="GC2226" s="0"/>
      <c r="GD2226" s="0"/>
      <c r="GE2226" s="0"/>
      <c r="GF2226" s="0"/>
      <c r="GG2226" s="0"/>
      <c r="GH2226" s="0"/>
      <c r="GI2226" s="0"/>
      <c r="GJ2226" s="0"/>
      <c r="GK2226" s="0"/>
      <c r="GL2226" s="0"/>
      <c r="GM2226" s="0"/>
      <c r="GN2226" s="0"/>
      <c r="GO2226" s="0"/>
      <c r="GP2226" s="0"/>
      <c r="GQ2226" s="0"/>
      <c r="GR2226" s="0"/>
      <c r="GS2226" s="0"/>
      <c r="GT2226" s="0"/>
      <c r="GU2226" s="0"/>
      <c r="GV2226" s="0"/>
      <c r="GW2226" s="0"/>
      <c r="GX2226" s="0"/>
      <c r="GY2226" s="0"/>
      <c r="GZ2226" s="0"/>
      <c r="HA2226" s="0"/>
      <c r="HB2226" s="0"/>
      <c r="HC2226" s="0"/>
      <c r="HD2226" s="0"/>
      <c r="HE2226" s="0"/>
      <c r="HF2226" s="0"/>
      <c r="HG2226" s="0"/>
      <c r="HH2226" s="0"/>
      <c r="HI2226" s="0"/>
      <c r="HJ2226" s="0"/>
      <c r="HK2226" s="0"/>
      <c r="HL2226" s="0"/>
      <c r="HM2226" s="0"/>
      <c r="HN2226" s="0"/>
      <c r="HO2226" s="0"/>
      <c r="HP2226" s="0"/>
      <c r="HQ2226" s="0"/>
      <c r="HR2226" s="0"/>
      <c r="HS2226" s="0"/>
      <c r="HT2226" s="0"/>
      <c r="HU2226" s="0"/>
      <c r="HV2226" s="0"/>
      <c r="HW2226" s="0"/>
      <c r="HX2226" s="0"/>
      <c r="HY2226" s="0"/>
      <c r="HZ2226" s="0"/>
      <c r="IA2226" s="0"/>
      <c r="IB2226" s="0"/>
      <c r="IC2226" s="0"/>
      <c r="ID2226" s="0"/>
      <c r="IE2226" s="0"/>
      <c r="IF2226" s="0"/>
      <c r="IG2226" s="0"/>
      <c r="IH2226" s="0"/>
      <c r="II2226" s="0"/>
      <c r="IJ2226" s="0"/>
      <c r="IK2226" s="0"/>
      <c r="IL2226" s="0"/>
      <c r="IM2226" s="0"/>
      <c r="IN2226" s="0"/>
      <c r="IO2226" s="0"/>
      <c r="IP2226" s="0"/>
      <c r="IQ2226" s="0"/>
      <c r="IR2226" s="0"/>
      <c r="IS2226" s="0"/>
      <c r="IT2226" s="0"/>
      <c r="IU2226" s="0"/>
      <c r="IV2226" s="0"/>
      <c r="IW2226" s="0"/>
      <c r="IX2226" s="0"/>
      <c r="IY2226" s="0"/>
      <c r="IZ2226" s="0"/>
      <c r="JA2226" s="0"/>
      <c r="JB2226" s="0"/>
      <c r="JC2226" s="0"/>
      <c r="JD2226" s="0"/>
      <c r="JE2226" s="0"/>
      <c r="JF2226" s="0"/>
      <c r="JG2226" s="0"/>
      <c r="JH2226" s="0"/>
      <c r="JI2226" s="0"/>
      <c r="JJ2226" s="0"/>
      <c r="JK2226" s="0"/>
      <c r="JL2226" s="0"/>
      <c r="JM2226" s="0"/>
      <c r="JN2226" s="0"/>
      <c r="JO2226" s="0"/>
      <c r="JP2226" s="0"/>
      <c r="JQ2226" s="0"/>
      <c r="JR2226" s="0"/>
      <c r="JS2226" s="0"/>
      <c r="JT2226" s="0"/>
      <c r="JU2226" s="0"/>
      <c r="JV2226" s="0"/>
      <c r="JW2226" s="0"/>
      <c r="JX2226" s="0"/>
      <c r="JY2226" s="0"/>
      <c r="JZ2226" s="0"/>
      <c r="KA2226" s="0"/>
      <c r="KB2226" s="0"/>
      <c r="KC2226" s="0"/>
      <c r="KD2226" s="0"/>
      <c r="KE2226" s="0"/>
      <c r="KF2226" s="0"/>
      <c r="KG2226" s="0"/>
      <c r="KH2226" s="0"/>
      <c r="KI2226" s="0"/>
      <c r="KJ2226" s="0"/>
      <c r="KK2226" s="0"/>
      <c r="KL2226" s="0"/>
      <c r="KM2226" s="0"/>
      <c r="KN2226" s="0"/>
      <c r="KO2226" s="0"/>
      <c r="KP2226" s="0"/>
      <c r="KQ2226" s="0"/>
      <c r="KR2226" s="0"/>
      <c r="KS2226" s="0"/>
      <c r="KT2226" s="0"/>
      <c r="KU2226" s="0"/>
      <c r="KV2226" s="0"/>
      <c r="KW2226" s="0"/>
      <c r="KX2226" s="0"/>
      <c r="KY2226" s="0"/>
      <c r="KZ2226" s="0"/>
      <c r="LA2226" s="0"/>
      <c r="LB2226" s="0"/>
      <c r="LC2226" s="0"/>
      <c r="LD2226" s="0"/>
      <c r="LE2226" s="0"/>
      <c r="LF2226" s="0"/>
      <c r="LG2226" s="0"/>
      <c r="LH2226" s="0"/>
      <c r="LI2226" s="0"/>
      <c r="LJ2226" s="0"/>
      <c r="LK2226" s="0"/>
      <c r="LL2226" s="0"/>
      <c r="LM2226" s="0"/>
      <c r="LN2226" s="0"/>
      <c r="LO2226" s="0"/>
      <c r="LP2226" s="0"/>
      <c r="LQ2226" s="0"/>
      <c r="LR2226" s="0"/>
      <c r="LS2226" s="0"/>
      <c r="LT2226" s="0"/>
      <c r="LU2226" s="0"/>
      <c r="LV2226" s="0"/>
      <c r="LW2226" s="0"/>
      <c r="LX2226" s="0"/>
      <c r="LY2226" s="0"/>
      <c r="LZ2226" s="0"/>
      <c r="MA2226" s="0"/>
      <c r="MB2226" s="0"/>
      <c r="MC2226" s="0"/>
      <c r="MD2226" s="0"/>
      <c r="ME2226" s="0"/>
      <c r="MF2226" s="0"/>
      <c r="MG2226" s="0"/>
      <c r="MH2226" s="0"/>
      <c r="MI2226" s="0"/>
      <c r="MJ2226" s="0"/>
      <c r="MK2226" s="0"/>
      <c r="ML2226" s="0"/>
      <c r="MM2226" s="0"/>
      <c r="MN2226" s="0"/>
      <c r="MO2226" s="0"/>
      <c r="MP2226" s="0"/>
      <c r="MQ2226" s="0"/>
      <c r="MR2226" s="0"/>
      <c r="MS2226" s="0"/>
      <c r="MT2226" s="0"/>
      <c r="MU2226" s="0"/>
      <c r="MV2226" s="0"/>
      <c r="MW2226" s="0"/>
      <c r="MX2226" s="0"/>
      <c r="MY2226" s="0"/>
      <c r="MZ2226" s="0"/>
      <c r="NA2226" s="0"/>
      <c r="NB2226" s="0"/>
      <c r="NC2226" s="0"/>
      <c r="ND2226" s="0"/>
      <c r="NE2226" s="0"/>
      <c r="NF2226" s="0"/>
      <c r="NG2226" s="0"/>
      <c r="NH2226" s="0"/>
      <c r="NI2226" s="0"/>
      <c r="NJ2226" s="0"/>
      <c r="NK2226" s="0"/>
      <c r="NL2226" s="0"/>
      <c r="NM2226" s="0"/>
      <c r="NN2226" s="0"/>
      <c r="NO2226" s="0"/>
      <c r="NP2226" s="0"/>
      <c r="NQ2226" s="0"/>
      <c r="NR2226" s="0"/>
      <c r="NS2226" s="0"/>
      <c r="NT2226" s="0"/>
      <c r="NU2226" s="0"/>
      <c r="NV2226" s="0"/>
      <c r="NW2226" s="0"/>
      <c r="NX2226" s="0"/>
      <c r="NY2226" s="0"/>
      <c r="NZ2226" s="0"/>
      <c r="OA2226" s="0"/>
      <c r="OB2226" s="0"/>
      <c r="OC2226" s="0"/>
      <c r="OD2226" s="0"/>
      <c r="OE2226" s="0"/>
      <c r="OF2226" s="0"/>
      <c r="OG2226" s="0"/>
      <c r="OH2226" s="0"/>
      <c r="OI2226" s="0"/>
      <c r="OJ2226" s="0"/>
      <c r="OK2226" s="0"/>
      <c r="OL2226" s="0"/>
      <c r="OM2226" s="0"/>
      <c r="ON2226" s="0"/>
      <c r="OO2226" s="0"/>
      <c r="OP2226" s="0"/>
      <c r="OQ2226" s="0"/>
      <c r="OR2226" s="0"/>
      <c r="OS2226" s="0"/>
      <c r="OT2226" s="0"/>
      <c r="OU2226" s="0"/>
      <c r="OV2226" s="0"/>
      <c r="OW2226" s="0"/>
      <c r="OX2226" s="0"/>
      <c r="OY2226" s="0"/>
      <c r="OZ2226" s="0"/>
      <c r="PA2226" s="0"/>
      <c r="PB2226" s="0"/>
      <c r="PC2226" s="0"/>
      <c r="PD2226" s="0"/>
      <c r="PE2226" s="0"/>
      <c r="PF2226" s="0"/>
      <c r="PG2226" s="0"/>
      <c r="PH2226" s="0"/>
      <c r="PI2226" s="0"/>
      <c r="PJ2226" s="0"/>
      <c r="PK2226" s="0"/>
      <c r="PL2226" s="0"/>
      <c r="PM2226" s="0"/>
      <c r="PN2226" s="0"/>
      <c r="PO2226" s="0"/>
      <c r="PP2226" s="0"/>
      <c r="PQ2226" s="0"/>
      <c r="PR2226" s="0"/>
      <c r="PS2226" s="0"/>
      <c r="PT2226" s="0"/>
      <c r="PU2226" s="0"/>
      <c r="PV2226" s="0"/>
      <c r="PW2226" s="0"/>
      <c r="PX2226" s="0"/>
      <c r="PY2226" s="0"/>
      <c r="PZ2226" s="0"/>
      <c r="QA2226" s="0"/>
      <c r="QB2226" s="0"/>
      <c r="QC2226" s="0"/>
      <c r="QD2226" s="0"/>
      <c r="QE2226" s="0"/>
      <c r="QF2226" s="0"/>
      <c r="QG2226" s="0"/>
      <c r="QH2226" s="0"/>
      <c r="QI2226" s="0"/>
      <c r="QJ2226" s="0"/>
      <c r="QK2226" s="0"/>
      <c r="QL2226" s="0"/>
      <c r="QM2226" s="0"/>
      <c r="QN2226" s="0"/>
      <c r="QO2226" s="0"/>
      <c r="QP2226" s="0"/>
      <c r="QQ2226" s="0"/>
      <c r="QR2226" s="0"/>
      <c r="QS2226" s="0"/>
      <c r="QT2226" s="0"/>
      <c r="QU2226" s="0"/>
      <c r="QV2226" s="0"/>
      <c r="QW2226" s="0"/>
      <c r="QX2226" s="0"/>
      <c r="QY2226" s="0"/>
      <c r="QZ2226" s="0"/>
      <c r="RA2226" s="0"/>
      <c r="RB2226" s="0"/>
      <c r="RC2226" s="0"/>
      <c r="RD2226" s="0"/>
      <c r="RE2226" s="0"/>
      <c r="RF2226" s="0"/>
      <c r="RG2226" s="0"/>
      <c r="RH2226" s="0"/>
      <c r="RI2226" s="0"/>
      <c r="RJ2226" s="0"/>
      <c r="RK2226" s="0"/>
      <c r="RL2226" s="0"/>
      <c r="RM2226" s="0"/>
      <c r="RN2226" s="0"/>
      <c r="RO2226" s="0"/>
      <c r="RP2226" s="0"/>
      <c r="RQ2226" s="0"/>
      <c r="RR2226" s="0"/>
      <c r="RS2226" s="0"/>
      <c r="RT2226" s="0"/>
      <c r="RU2226" s="0"/>
      <c r="RV2226" s="0"/>
      <c r="RW2226" s="0"/>
      <c r="RX2226" s="0"/>
      <c r="RY2226" s="0"/>
      <c r="RZ2226" s="0"/>
      <c r="SA2226" s="0"/>
      <c r="SB2226" s="0"/>
      <c r="SC2226" s="0"/>
      <c r="SD2226" s="0"/>
      <c r="SE2226" s="0"/>
      <c r="SF2226" s="0"/>
      <c r="SG2226" s="0"/>
      <c r="SH2226" s="0"/>
      <c r="SI2226" s="0"/>
      <c r="SJ2226" s="0"/>
      <c r="SK2226" s="0"/>
      <c r="SL2226" s="0"/>
      <c r="SM2226" s="0"/>
      <c r="SN2226" s="0"/>
      <c r="SO2226" s="0"/>
      <c r="SP2226" s="0"/>
      <c r="SQ2226" s="0"/>
      <c r="SR2226" s="0"/>
      <c r="SS2226" s="0"/>
      <c r="ST2226" s="0"/>
      <c r="SU2226" s="0"/>
      <c r="SV2226" s="0"/>
      <c r="SW2226" s="0"/>
      <c r="SX2226" s="0"/>
      <c r="SY2226" s="0"/>
      <c r="SZ2226" s="0"/>
      <c r="TA2226" s="0"/>
      <c r="TB2226" s="0"/>
      <c r="TC2226" s="0"/>
      <c r="TD2226" s="0"/>
      <c r="TE2226" s="0"/>
      <c r="TF2226" s="0"/>
      <c r="TG2226" s="0"/>
      <c r="TH2226" s="0"/>
      <c r="TI2226" s="0"/>
      <c r="TJ2226" s="0"/>
      <c r="TK2226" s="0"/>
      <c r="TL2226" s="0"/>
      <c r="TM2226" s="0"/>
      <c r="TN2226" s="0"/>
      <c r="TO2226" s="0"/>
      <c r="TP2226" s="0"/>
      <c r="TQ2226" s="0"/>
      <c r="TR2226" s="0"/>
      <c r="TS2226" s="0"/>
      <c r="TT2226" s="0"/>
      <c r="TU2226" s="0"/>
      <c r="TV2226" s="0"/>
      <c r="TW2226" s="0"/>
      <c r="TX2226" s="0"/>
      <c r="TY2226" s="0"/>
      <c r="TZ2226" s="0"/>
      <c r="UA2226" s="0"/>
      <c r="UB2226" s="0"/>
      <c r="UC2226" s="0"/>
      <c r="UD2226" s="0"/>
      <c r="UE2226" s="0"/>
      <c r="UF2226" s="0"/>
      <c r="UG2226" s="0"/>
      <c r="UH2226" s="0"/>
      <c r="UI2226" s="0"/>
      <c r="UJ2226" s="0"/>
      <c r="UK2226" s="0"/>
      <c r="UL2226" s="0"/>
      <c r="UM2226" s="0"/>
      <c r="UN2226" s="0"/>
      <c r="UO2226" s="0"/>
      <c r="UP2226" s="0"/>
      <c r="UQ2226" s="0"/>
      <c r="UR2226" s="0"/>
      <c r="US2226" s="0"/>
      <c r="UT2226" s="0"/>
      <c r="UU2226" s="0"/>
      <c r="UV2226" s="0"/>
      <c r="UW2226" s="0"/>
      <c r="UX2226" s="0"/>
      <c r="UY2226" s="0"/>
      <c r="UZ2226" s="0"/>
      <c r="VA2226" s="0"/>
      <c r="VB2226" s="0"/>
      <c r="VC2226" s="0"/>
      <c r="VD2226" s="0"/>
      <c r="VE2226" s="0"/>
      <c r="VF2226" s="0"/>
      <c r="VG2226" s="0"/>
      <c r="VH2226" s="0"/>
      <c r="VI2226" s="0"/>
      <c r="VJ2226" s="0"/>
      <c r="VK2226" s="0"/>
      <c r="VL2226" s="0"/>
      <c r="VM2226" s="0"/>
      <c r="VN2226" s="0"/>
      <c r="VO2226" s="0"/>
      <c r="VP2226" s="0"/>
      <c r="VQ2226" s="0"/>
      <c r="VR2226" s="0"/>
      <c r="VS2226" s="0"/>
      <c r="VT2226" s="0"/>
      <c r="VU2226" s="0"/>
      <c r="VV2226" s="0"/>
      <c r="VW2226" s="0"/>
      <c r="VX2226" s="0"/>
      <c r="VY2226" s="0"/>
      <c r="VZ2226" s="0"/>
      <c r="WA2226" s="0"/>
      <c r="WB2226" s="0"/>
      <c r="WC2226" s="0"/>
      <c r="WD2226" s="0"/>
      <c r="WE2226" s="0"/>
      <c r="WF2226" s="0"/>
      <c r="WG2226" s="0"/>
      <c r="WH2226" s="0"/>
      <c r="WI2226" s="0"/>
      <c r="WJ2226" s="0"/>
      <c r="WK2226" s="0"/>
      <c r="WL2226" s="0"/>
      <c r="WM2226" s="0"/>
      <c r="WN2226" s="0"/>
      <c r="WO2226" s="0"/>
      <c r="WP2226" s="0"/>
      <c r="WQ2226" s="0"/>
      <c r="WR2226" s="0"/>
      <c r="WS2226" s="0"/>
      <c r="WT2226" s="0"/>
      <c r="WU2226" s="0"/>
      <c r="WV2226" s="0"/>
      <c r="WW2226" s="0"/>
      <c r="WX2226" s="0"/>
      <c r="WY2226" s="0"/>
      <c r="WZ2226" s="0"/>
      <c r="XA2226" s="0"/>
      <c r="XB2226" s="0"/>
      <c r="XC2226" s="0"/>
      <c r="XD2226" s="0"/>
      <c r="XE2226" s="0"/>
      <c r="XF2226" s="0"/>
      <c r="XG2226" s="0"/>
      <c r="XH2226" s="0"/>
      <c r="XI2226" s="0"/>
      <c r="XJ2226" s="0"/>
      <c r="XK2226" s="0"/>
      <c r="XL2226" s="0"/>
      <c r="XM2226" s="0"/>
      <c r="XN2226" s="0"/>
      <c r="XO2226" s="0"/>
      <c r="XP2226" s="0"/>
      <c r="XQ2226" s="0"/>
      <c r="XR2226" s="0"/>
      <c r="XS2226" s="0"/>
      <c r="XT2226" s="0"/>
      <c r="XU2226" s="0"/>
      <c r="XV2226" s="0"/>
      <c r="XW2226" s="0"/>
      <c r="XX2226" s="0"/>
      <c r="XY2226" s="0"/>
      <c r="XZ2226" s="0"/>
      <c r="YA2226" s="0"/>
      <c r="YB2226" s="0"/>
      <c r="YC2226" s="0"/>
      <c r="YD2226" s="0"/>
      <c r="YE2226" s="0"/>
      <c r="YF2226" s="0"/>
      <c r="YG2226" s="0"/>
      <c r="YH2226" s="0"/>
      <c r="YI2226" s="0"/>
      <c r="YJ2226" s="0"/>
      <c r="YK2226" s="0"/>
      <c r="YL2226" s="0"/>
      <c r="YM2226" s="0"/>
      <c r="YN2226" s="0"/>
      <c r="YO2226" s="0"/>
      <c r="YP2226" s="0"/>
      <c r="YQ2226" s="0"/>
      <c r="YR2226" s="0"/>
      <c r="YS2226" s="0"/>
      <c r="YT2226" s="0"/>
      <c r="YU2226" s="0"/>
      <c r="YV2226" s="0"/>
      <c r="YW2226" s="0"/>
      <c r="YX2226" s="0"/>
      <c r="YY2226" s="0"/>
      <c r="YZ2226" s="0"/>
      <c r="ZA2226" s="0"/>
      <c r="ZB2226" s="0"/>
      <c r="ZC2226" s="0"/>
      <c r="ZD2226" s="0"/>
      <c r="ZE2226" s="0"/>
      <c r="ZF2226" s="0"/>
      <c r="ZG2226" s="0"/>
      <c r="ZH2226" s="0"/>
      <c r="ZI2226" s="0"/>
      <c r="ZJ2226" s="0"/>
      <c r="ZK2226" s="0"/>
      <c r="ZL2226" s="0"/>
      <c r="ZM2226" s="0"/>
      <c r="ZN2226" s="0"/>
      <c r="ZO2226" s="0"/>
      <c r="ZP2226" s="0"/>
      <c r="ZQ2226" s="0"/>
      <c r="ZR2226" s="0"/>
      <c r="ZS2226" s="0"/>
      <c r="ZT2226" s="0"/>
      <c r="ZU2226" s="0"/>
      <c r="ZV2226" s="0"/>
      <c r="ZW2226" s="0"/>
      <c r="ZX2226" s="0"/>
      <c r="ZY2226" s="0"/>
      <c r="ZZ2226" s="0"/>
      <c r="AAA2226" s="0"/>
      <c r="AAB2226" s="0"/>
      <c r="AAC2226" s="0"/>
      <c r="AAD2226" s="0"/>
      <c r="AAE2226" s="0"/>
      <c r="AAF2226" s="0"/>
      <c r="AAG2226" s="0"/>
      <c r="AAH2226" s="0"/>
      <c r="AAI2226" s="0"/>
      <c r="AAJ2226" s="0"/>
      <c r="AAK2226" s="0"/>
      <c r="AAL2226" s="0"/>
      <c r="AAM2226" s="0"/>
      <c r="AAN2226" s="0"/>
      <c r="AAO2226" s="0"/>
      <c r="AAP2226" s="0"/>
      <c r="AAQ2226" s="0"/>
      <c r="AAR2226" s="0"/>
      <c r="AAS2226" s="0"/>
      <c r="AAT2226" s="0"/>
      <c r="AAU2226" s="0"/>
      <c r="AAV2226" s="0"/>
      <c r="AAW2226" s="0"/>
      <c r="AAX2226" s="0"/>
      <c r="AAY2226" s="0"/>
      <c r="AAZ2226" s="0"/>
      <c r="ABA2226" s="0"/>
      <c r="ABB2226" s="0"/>
      <c r="ABC2226" s="0"/>
      <c r="ABD2226" s="0"/>
      <c r="ABE2226" s="0"/>
      <c r="ABF2226" s="0"/>
      <c r="ABG2226" s="0"/>
      <c r="ABH2226" s="0"/>
      <c r="ABI2226" s="0"/>
      <c r="ABJ2226" s="0"/>
      <c r="ABK2226" s="0"/>
      <c r="ABL2226" s="0"/>
      <c r="ABM2226" s="0"/>
      <c r="ABN2226" s="0"/>
      <c r="ABO2226" s="0"/>
      <c r="ABP2226" s="0"/>
      <c r="ABQ2226" s="0"/>
      <c r="ABR2226" s="0"/>
      <c r="ABS2226" s="0"/>
      <c r="ABT2226" s="0"/>
      <c r="ABU2226" s="0"/>
      <c r="ABV2226" s="0"/>
      <c r="ABW2226" s="0"/>
      <c r="ABX2226" s="0"/>
      <c r="ABY2226" s="0"/>
      <c r="ABZ2226" s="0"/>
      <c r="ACA2226" s="0"/>
      <c r="ACB2226" s="0"/>
      <c r="ACC2226" s="0"/>
      <c r="ACD2226" s="0"/>
      <c r="ACE2226" s="0"/>
      <c r="ACF2226" s="0"/>
      <c r="ACG2226" s="0"/>
      <c r="ACH2226" s="0"/>
      <c r="ACI2226" s="0"/>
      <c r="ACJ2226" s="0"/>
      <c r="ACK2226" s="0"/>
      <c r="ACL2226" s="0"/>
      <c r="ACM2226" s="0"/>
      <c r="ACN2226" s="0"/>
      <c r="ACO2226" s="0"/>
      <c r="ACP2226" s="0"/>
      <c r="ACQ2226" s="0"/>
      <c r="ACR2226" s="0"/>
      <c r="ACS2226" s="0"/>
      <c r="ACT2226" s="0"/>
      <c r="ACU2226" s="0"/>
      <c r="ACV2226" s="0"/>
      <c r="ACW2226" s="0"/>
      <c r="ACX2226" s="0"/>
      <c r="ACY2226" s="0"/>
      <c r="ACZ2226" s="0"/>
      <c r="ADA2226" s="0"/>
      <c r="ADB2226" s="0"/>
      <c r="ADC2226" s="0"/>
      <c r="ADD2226" s="0"/>
      <c r="ADE2226" s="0"/>
      <c r="ADF2226" s="0"/>
      <c r="ADG2226" s="0"/>
      <c r="ADH2226" s="0"/>
      <c r="ADI2226" s="0"/>
      <c r="ADJ2226" s="0"/>
      <c r="ADK2226" s="0"/>
      <c r="ADL2226" s="0"/>
      <c r="ADM2226" s="0"/>
      <c r="ADN2226" s="0"/>
      <c r="ADO2226" s="0"/>
      <c r="ADP2226" s="0"/>
      <c r="ADQ2226" s="0"/>
      <c r="ADR2226" s="0"/>
      <c r="ADS2226" s="0"/>
      <c r="ADT2226" s="0"/>
      <c r="ADU2226" s="0"/>
      <c r="ADV2226" s="0"/>
      <c r="ADW2226" s="0"/>
      <c r="ADX2226" s="0"/>
      <c r="ADY2226" s="0"/>
      <c r="ADZ2226" s="0"/>
      <c r="AEA2226" s="0"/>
      <c r="AEB2226" s="0"/>
      <c r="AEC2226" s="0"/>
      <c r="AED2226" s="0"/>
      <c r="AEE2226" s="0"/>
      <c r="AEF2226" s="0"/>
      <c r="AEG2226" s="0"/>
      <c r="AEH2226" s="0"/>
      <c r="AEI2226" s="0"/>
      <c r="AEJ2226" s="0"/>
      <c r="AEK2226" s="0"/>
      <c r="AEL2226" s="0"/>
      <c r="AEM2226" s="0"/>
      <c r="AEN2226" s="0"/>
      <c r="AEO2226" s="0"/>
      <c r="AEP2226" s="0"/>
      <c r="AEQ2226" s="0"/>
      <c r="AER2226" s="0"/>
      <c r="AES2226" s="0"/>
      <c r="AET2226" s="0"/>
      <c r="AEU2226" s="0"/>
      <c r="AEV2226" s="0"/>
      <c r="AEW2226" s="0"/>
      <c r="AEX2226" s="0"/>
      <c r="AEY2226" s="0"/>
      <c r="AEZ2226" s="0"/>
      <c r="AFA2226" s="0"/>
      <c r="AFB2226" s="0"/>
      <c r="AFC2226" s="0"/>
      <c r="AFD2226" s="0"/>
      <c r="AFE2226" s="0"/>
      <c r="AFF2226" s="0"/>
      <c r="AFG2226" s="0"/>
      <c r="AFH2226" s="0"/>
      <c r="AFI2226" s="0"/>
      <c r="AFJ2226" s="0"/>
      <c r="AFK2226" s="0"/>
      <c r="AFL2226" s="0"/>
      <c r="AFM2226" s="0"/>
      <c r="AFN2226" s="0"/>
      <c r="AFO2226" s="0"/>
      <c r="AFP2226" s="0"/>
      <c r="AFQ2226" s="0"/>
      <c r="AFR2226" s="0"/>
      <c r="AFS2226" s="0"/>
      <c r="AFT2226" s="0"/>
      <c r="AFU2226" s="0"/>
      <c r="AFV2226" s="0"/>
      <c r="AFW2226" s="0"/>
      <c r="AFX2226" s="0"/>
      <c r="AFY2226" s="0"/>
      <c r="AFZ2226" s="0"/>
      <c r="AGA2226" s="0"/>
      <c r="AGB2226" s="0"/>
      <c r="AGC2226" s="0"/>
      <c r="AGD2226" s="0"/>
      <c r="AGE2226" s="0"/>
      <c r="AGF2226" s="0"/>
      <c r="AGG2226" s="0"/>
      <c r="AGH2226" s="0"/>
      <c r="AGI2226" s="0"/>
      <c r="AGJ2226" s="0"/>
      <c r="AGK2226" s="0"/>
      <c r="AGL2226" s="0"/>
      <c r="AGM2226" s="0"/>
      <c r="AGN2226" s="0"/>
      <c r="AGO2226" s="0"/>
      <c r="AGP2226" s="0"/>
      <c r="AGQ2226" s="0"/>
      <c r="AGR2226" s="0"/>
      <c r="AGS2226" s="0"/>
      <c r="AGT2226" s="0"/>
      <c r="AGU2226" s="0"/>
      <c r="AGV2226" s="0"/>
      <c r="AGW2226" s="0"/>
      <c r="AGX2226" s="0"/>
      <c r="AGY2226" s="0"/>
      <c r="AGZ2226" s="0"/>
      <c r="AHA2226" s="0"/>
      <c r="AHB2226" s="0"/>
      <c r="AHC2226" s="0"/>
      <c r="AHD2226" s="0"/>
      <c r="AHE2226" s="0"/>
      <c r="AHF2226" s="0"/>
      <c r="AHG2226" s="0"/>
      <c r="AHH2226" s="0"/>
      <c r="AHI2226" s="0"/>
      <c r="AHJ2226" s="0"/>
      <c r="AHK2226" s="0"/>
      <c r="AHL2226" s="0"/>
      <c r="AHM2226" s="0"/>
      <c r="AHN2226" s="0"/>
      <c r="AHO2226" s="0"/>
      <c r="AHP2226" s="0"/>
      <c r="AHQ2226" s="0"/>
      <c r="AHR2226" s="0"/>
      <c r="AHS2226" s="0"/>
      <c r="AHT2226" s="0"/>
      <c r="AHU2226" s="0"/>
      <c r="AHV2226" s="0"/>
      <c r="AHW2226" s="0"/>
      <c r="AHX2226" s="0"/>
      <c r="AHY2226" s="0"/>
      <c r="AHZ2226" s="0"/>
      <c r="AIA2226" s="0"/>
      <c r="AIB2226" s="0"/>
      <c r="AIC2226" s="0"/>
      <c r="AID2226" s="0"/>
      <c r="AIE2226" s="0"/>
      <c r="AIF2226" s="0"/>
      <c r="AIG2226" s="0"/>
      <c r="AIH2226" s="0"/>
      <c r="AII2226" s="0"/>
      <c r="AIJ2226" s="0"/>
      <c r="AIK2226" s="0"/>
      <c r="AIL2226" s="0"/>
      <c r="AIM2226" s="0"/>
      <c r="AIN2226" s="0"/>
      <c r="AIO2226" s="0"/>
      <c r="AIP2226" s="0"/>
      <c r="AIQ2226" s="0"/>
      <c r="AIR2226" s="0"/>
      <c r="AIS2226" s="0"/>
      <c r="AIT2226" s="0"/>
      <c r="AIU2226" s="0"/>
      <c r="AIV2226" s="0"/>
      <c r="AIW2226" s="0"/>
      <c r="AIX2226" s="0"/>
      <c r="AIY2226" s="0"/>
      <c r="AIZ2226" s="0"/>
      <c r="AJA2226" s="0"/>
      <c r="AJB2226" s="0"/>
      <c r="AJC2226" s="0"/>
      <c r="AJD2226" s="0"/>
      <c r="AJE2226" s="0"/>
      <c r="AJF2226" s="0"/>
      <c r="AJG2226" s="0"/>
      <c r="AJH2226" s="0"/>
      <c r="AJI2226" s="0"/>
      <c r="AJJ2226" s="0"/>
      <c r="AJK2226" s="0"/>
      <c r="AJL2226" s="0"/>
      <c r="AJM2226" s="0"/>
      <c r="AJN2226" s="0"/>
      <c r="AJO2226" s="0"/>
      <c r="AJP2226" s="0"/>
      <c r="AJQ2226" s="0"/>
      <c r="AJR2226" s="0"/>
      <c r="AJS2226" s="0"/>
      <c r="AJT2226" s="0"/>
      <c r="AJU2226" s="0"/>
      <c r="AJV2226" s="0"/>
      <c r="AJW2226" s="0"/>
      <c r="AJX2226" s="0"/>
      <c r="AJY2226" s="0"/>
      <c r="AJZ2226" s="0"/>
      <c r="AKA2226" s="0"/>
      <c r="AKB2226" s="0"/>
      <c r="AKC2226" s="0"/>
      <c r="AKD2226" s="0"/>
      <c r="AKE2226" s="0"/>
      <c r="AKF2226" s="0"/>
      <c r="AKG2226" s="0"/>
      <c r="AKH2226" s="0"/>
      <c r="AKI2226" s="0"/>
      <c r="AKJ2226" s="0"/>
      <c r="AKK2226" s="0"/>
      <c r="AKL2226" s="0"/>
      <c r="AKM2226" s="0"/>
      <c r="AKN2226" s="0"/>
      <c r="AKO2226" s="0"/>
      <c r="AKP2226" s="0"/>
      <c r="AKQ2226" s="0"/>
      <c r="AKR2226" s="0"/>
      <c r="AKS2226" s="0"/>
      <c r="AKT2226" s="0"/>
      <c r="AKU2226" s="0"/>
      <c r="AKV2226" s="0"/>
      <c r="AKW2226" s="0"/>
      <c r="AKX2226" s="0"/>
      <c r="AKY2226" s="0"/>
      <c r="AKZ2226" s="0"/>
      <c r="ALA2226" s="0"/>
      <c r="ALB2226" s="0"/>
      <c r="ALC2226" s="0"/>
      <c r="ALD2226" s="0"/>
      <c r="ALE2226" s="0"/>
      <c r="ALF2226" s="0"/>
      <c r="ALG2226" s="0"/>
      <c r="ALH2226" s="0"/>
      <c r="ALI2226" s="0"/>
      <c r="ALJ2226" s="0"/>
      <c r="ALK2226" s="0"/>
      <c r="ALL2226" s="0"/>
      <c r="ALM2226" s="0"/>
      <c r="ALN2226" s="0"/>
      <c r="ALO2226" s="0"/>
      <c r="ALP2226" s="0"/>
      <c r="ALQ2226" s="0"/>
      <c r="ALR2226" s="0"/>
      <c r="ALS2226" s="0"/>
      <c r="ALT2226" s="0"/>
      <c r="ALU2226" s="0"/>
      <c r="ALV2226" s="0"/>
      <c r="ALW2226" s="0"/>
      <c r="ALX2226" s="0"/>
      <c r="ALY2226" s="0"/>
      <c r="ALZ2226" s="0"/>
      <c r="AMA2226" s="0"/>
      <c r="AMB2226" s="0"/>
      <c r="AMC2226" s="0"/>
      <c r="AMD2226" s="0"/>
      <c r="AME2226" s="0"/>
      <c r="AMF2226" s="0"/>
      <c r="AMG2226" s="0"/>
      <c r="AMH2226" s="0"/>
      <c r="AMI2226" s="0"/>
      <c r="AMJ2226" s="0"/>
    </row>
    <row r="2227" customFormat="false" ht="13.8" hidden="false" customHeight="false" outlineLevel="0" collapsed="false">
      <c r="A2227" s="38" t="s">
        <v>52</v>
      </c>
      <c r="B2227" s="39" t="s">
        <v>5133</v>
      </c>
      <c r="C2227" s="40" t="s">
        <v>409</v>
      </c>
      <c r="D2227" s="40"/>
      <c r="E2227" s="40" t="s">
        <v>3669</v>
      </c>
      <c r="F2227" s="38" t="n">
        <v>2016</v>
      </c>
      <c r="G2227" s="31" t="s">
        <v>5134</v>
      </c>
      <c r="H2227" s="13"/>
      <c r="I2227" s="13"/>
      <c r="J2227" s="13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  <c r="AP2227" s="13"/>
      <c r="AQ2227" s="13"/>
      <c r="AR2227" s="13"/>
      <c r="AS2227" s="13"/>
      <c r="AT2227" s="13"/>
      <c r="AU2227" s="13"/>
      <c r="AV2227" s="0"/>
      <c r="AW2227" s="0"/>
      <c r="AX2227" s="0"/>
      <c r="AY2227" s="0"/>
      <c r="AZ2227" s="0"/>
      <c r="BA2227" s="0"/>
      <c r="BB2227" s="0"/>
      <c r="BC2227" s="0"/>
      <c r="BD2227" s="0"/>
      <c r="BE2227" s="0"/>
      <c r="BF2227" s="0"/>
      <c r="BG2227" s="0"/>
      <c r="BH2227" s="0"/>
      <c r="BI2227" s="0"/>
      <c r="BJ2227" s="0"/>
      <c r="BK2227" s="0"/>
      <c r="BL2227" s="0"/>
      <c r="BM2227" s="0"/>
      <c r="BN2227" s="0"/>
      <c r="BO2227" s="0"/>
      <c r="BP2227" s="0"/>
      <c r="BQ2227" s="0"/>
      <c r="BR2227" s="0"/>
      <c r="BS2227" s="0"/>
      <c r="BT2227" s="0"/>
      <c r="BU2227" s="0"/>
      <c r="BV2227" s="0"/>
      <c r="BW2227" s="0"/>
      <c r="BX2227" s="0"/>
      <c r="BY2227" s="0"/>
      <c r="BZ2227" s="0"/>
      <c r="CA2227" s="0"/>
      <c r="CB2227" s="0"/>
      <c r="CC2227" s="0"/>
      <c r="CD2227" s="0"/>
      <c r="CE2227" s="0"/>
      <c r="CF2227" s="0"/>
      <c r="CG2227" s="0"/>
      <c r="CH2227" s="0"/>
      <c r="CI2227" s="0"/>
      <c r="CJ2227" s="0"/>
      <c r="CK2227" s="0"/>
      <c r="CL2227" s="0"/>
      <c r="CM2227" s="0"/>
      <c r="CN2227" s="0"/>
      <c r="CO2227" s="0"/>
      <c r="CP2227" s="0"/>
      <c r="CQ2227" s="0"/>
      <c r="CR2227" s="0"/>
      <c r="CS2227" s="0"/>
      <c r="CT2227" s="0"/>
      <c r="CU2227" s="0"/>
      <c r="CV2227" s="0"/>
      <c r="CW2227" s="0"/>
      <c r="CX2227" s="0"/>
      <c r="CY2227" s="0"/>
      <c r="CZ2227" s="0"/>
      <c r="DA2227" s="0"/>
      <c r="DB2227" s="0"/>
      <c r="DC2227" s="0"/>
      <c r="DD2227" s="0"/>
      <c r="DE2227" s="0"/>
      <c r="DF2227" s="0"/>
      <c r="DG2227" s="0"/>
      <c r="DH2227" s="0"/>
      <c r="DI2227" s="0"/>
      <c r="DJ2227" s="0"/>
      <c r="DK2227" s="0"/>
      <c r="DL2227" s="0"/>
      <c r="DM2227" s="0"/>
      <c r="DN2227" s="0"/>
      <c r="DO2227" s="0"/>
      <c r="DP2227" s="0"/>
      <c r="DQ2227" s="0"/>
      <c r="DR2227" s="0"/>
      <c r="DS2227" s="0"/>
      <c r="DT2227" s="0"/>
      <c r="DU2227" s="0"/>
      <c r="DV2227" s="0"/>
      <c r="DW2227" s="0"/>
      <c r="DX2227" s="0"/>
      <c r="DY2227" s="0"/>
      <c r="DZ2227" s="0"/>
      <c r="EA2227" s="0"/>
      <c r="EB2227" s="0"/>
      <c r="EC2227" s="0"/>
      <c r="ED2227" s="0"/>
      <c r="EE2227" s="0"/>
      <c r="EF2227" s="0"/>
      <c r="EG2227" s="0"/>
      <c r="EH2227" s="0"/>
      <c r="EI2227" s="0"/>
      <c r="EJ2227" s="0"/>
      <c r="EK2227" s="0"/>
      <c r="EL2227" s="0"/>
      <c r="EM2227" s="0"/>
      <c r="EN2227" s="0"/>
      <c r="EO2227" s="0"/>
      <c r="EP2227" s="0"/>
      <c r="EQ2227" s="0"/>
      <c r="ER2227" s="0"/>
      <c r="ES2227" s="0"/>
      <c r="ET2227" s="0"/>
      <c r="EU2227" s="0"/>
      <c r="EV2227" s="0"/>
      <c r="EW2227" s="0"/>
      <c r="EX2227" s="0"/>
      <c r="EY2227" s="0"/>
      <c r="EZ2227" s="0"/>
      <c r="FA2227" s="0"/>
      <c r="FB2227" s="0"/>
      <c r="FC2227" s="0"/>
      <c r="FD2227" s="0"/>
      <c r="FE2227" s="0"/>
      <c r="FF2227" s="0"/>
      <c r="FG2227" s="0"/>
      <c r="FH2227" s="0"/>
      <c r="FI2227" s="0"/>
      <c r="FJ2227" s="0"/>
      <c r="FK2227" s="0"/>
      <c r="FL2227" s="0"/>
      <c r="FM2227" s="0"/>
      <c r="FN2227" s="0"/>
      <c r="FO2227" s="0"/>
      <c r="FP2227" s="0"/>
      <c r="FQ2227" s="0"/>
      <c r="FR2227" s="0"/>
      <c r="FS2227" s="0"/>
      <c r="FT2227" s="0"/>
      <c r="FU2227" s="0"/>
      <c r="FV2227" s="0"/>
      <c r="FW2227" s="0"/>
      <c r="FX2227" s="0"/>
      <c r="FY2227" s="0"/>
      <c r="FZ2227" s="0"/>
      <c r="GA2227" s="0"/>
      <c r="GB2227" s="0"/>
      <c r="GC2227" s="0"/>
      <c r="GD2227" s="0"/>
      <c r="GE2227" s="0"/>
      <c r="GF2227" s="0"/>
      <c r="GG2227" s="0"/>
      <c r="GH2227" s="0"/>
      <c r="GI2227" s="0"/>
      <c r="GJ2227" s="0"/>
      <c r="GK2227" s="0"/>
      <c r="GL2227" s="0"/>
      <c r="GM2227" s="0"/>
      <c r="GN2227" s="0"/>
      <c r="GO2227" s="0"/>
      <c r="GP2227" s="0"/>
      <c r="GQ2227" s="0"/>
      <c r="GR2227" s="0"/>
      <c r="GS2227" s="0"/>
      <c r="GT2227" s="0"/>
      <c r="GU2227" s="0"/>
      <c r="GV2227" s="0"/>
      <c r="GW2227" s="0"/>
      <c r="GX2227" s="0"/>
      <c r="GY2227" s="0"/>
      <c r="GZ2227" s="0"/>
      <c r="HA2227" s="0"/>
      <c r="HB2227" s="0"/>
      <c r="HC2227" s="0"/>
      <c r="HD2227" s="0"/>
      <c r="HE2227" s="0"/>
      <c r="HF2227" s="0"/>
      <c r="HG2227" s="0"/>
      <c r="HH2227" s="0"/>
      <c r="HI2227" s="0"/>
      <c r="HJ2227" s="0"/>
      <c r="HK2227" s="0"/>
      <c r="HL2227" s="0"/>
      <c r="HM2227" s="0"/>
      <c r="HN2227" s="0"/>
      <c r="HO2227" s="0"/>
      <c r="HP2227" s="0"/>
      <c r="HQ2227" s="0"/>
      <c r="HR2227" s="0"/>
      <c r="HS2227" s="0"/>
      <c r="HT2227" s="0"/>
      <c r="HU2227" s="0"/>
      <c r="HV2227" s="0"/>
      <c r="HW2227" s="0"/>
      <c r="HX2227" s="0"/>
      <c r="HY2227" s="0"/>
      <c r="HZ2227" s="0"/>
      <c r="IA2227" s="0"/>
      <c r="IB2227" s="0"/>
      <c r="IC2227" s="0"/>
      <c r="ID2227" s="0"/>
      <c r="IE2227" s="0"/>
      <c r="IF2227" s="0"/>
      <c r="IG2227" s="0"/>
      <c r="IH2227" s="0"/>
      <c r="II2227" s="0"/>
      <c r="IJ2227" s="0"/>
      <c r="IK2227" s="0"/>
      <c r="IL2227" s="0"/>
      <c r="IM2227" s="0"/>
      <c r="IN2227" s="0"/>
      <c r="IO2227" s="0"/>
      <c r="IP2227" s="0"/>
      <c r="IQ2227" s="0"/>
      <c r="IR2227" s="0"/>
      <c r="IS2227" s="0"/>
      <c r="IT2227" s="0"/>
      <c r="IU2227" s="0"/>
      <c r="IV2227" s="0"/>
      <c r="IW2227" s="0"/>
      <c r="IX2227" s="0"/>
      <c r="IY2227" s="0"/>
      <c r="IZ2227" s="0"/>
      <c r="JA2227" s="0"/>
      <c r="JB2227" s="0"/>
      <c r="JC2227" s="0"/>
      <c r="JD2227" s="0"/>
      <c r="JE2227" s="0"/>
      <c r="JF2227" s="0"/>
      <c r="JG2227" s="0"/>
      <c r="JH2227" s="0"/>
      <c r="JI2227" s="0"/>
      <c r="JJ2227" s="0"/>
      <c r="JK2227" s="0"/>
      <c r="JL2227" s="0"/>
      <c r="JM2227" s="0"/>
      <c r="JN2227" s="0"/>
      <c r="JO2227" s="0"/>
      <c r="JP2227" s="0"/>
      <c r="JQ2227" s="0"/>
      <c r="JR2227" s="0"/>
      <c r="JS2227" s="0"/>
      <c r="JT2227" s="0"/>
      <c r="JU2227" s="0"/>
      <c r="JV2227" s="0"/>
      <c r="JW2227" s="0"/>
      <c r="JX2227" s="0"/>
      <c r="JY2227" s="0"/>
      <c r="JZ2227" s="0"/>
      <c r="KA2227" s="0"/>
      <c r="KB2227" s="0"/>
      <c r="KC2227" s="0"/>
      <c r="KD2227" s="0"/>
      <c r="KE2227" s="0"/>
      <c r="KF2227" s="0"/>
      <c r="KG2227" s="0"/>
      <c r="KH2227" s="0"/>
      <c r="KI2227" s="0"/>
      <c r="KJ2227" s="0"/>
      <c r="KK2227" s="0"/>
      <c r="KL2227" s="0"/>
      <c r="KM2227" s="0"/>
      <c r="KN2227" s="0"/>
      <c r="KO2227" s="0"/>
      <c r="KP2227" s="0"/>
      <c r="KQ2227" s="0"/>
      <c r="KR2227" s="0"/>
      <c r="KS2227" s="0"/>
      <c r="KT2227" s="0"/>
      <c r="KU2227" s="0"/>
      <c r="KV2227" s="0"/>
      <c r="KW2227" s="0"/>
      <c r="KX2227" s="0"/>
      <c r="KY2227" s="0"/>
      <c r="KZ2227" s="0"/>
      <c r="LA2227" s="0"/>
      <c r="LB2227" s="0"/>
      <c r="LC2227" s="0"/>
      <c r="LD2227" s="0"/>
      <c r="LE2227" s="0"/>
      <c r="LF2227" s="0"/>
      <c r="LG2227" s="0"/>
      <c r="LH2227" s="0"/>
      <c r="LI2227" s="0"/>
      <c r="LJ2227" s="0"/>
      <c r="LK2227" s="0"/>
      <c r="LL2227" s="0"/>
      <c r="LM2227" s="0"/>
      <c r="LN2227" s="0"/>
      <c r="LO2227" s="0"/>
      <c r="LP2227" s="0"/>
      <c r="LQ2227" s="0"/>
      <c r="LR2227" s="0"/>
      <c r="LS2227" s="0"/>
      <c r="LT2227" s="0"/>
      <c r="LU2227" s="0"/>
      <c r="LV2227" s="0"/>
      <c r="LW2227" s="0"/>
      <c r="LX2227" s="0"/>
      <c r="LY2227" s="0"/>
      <c r="LZ2227" s="0"/>
      <c r="MA2227" s="0"/>
      <c r="MB2227" s="0"/>
      <c r="MC2227" s="0"/>
      <c r="MD2227" s="0"/>
      <c r="ME2227" s="0"/>
      <c r="MF2227" s="0"/>
      <c r="MG2227" s="0"/>
      <c r="MH2227" s="0"/>
      <c r="MI2227" s="0"/>
      <c r="MJ2227" s="0"/>
      <c r="MK2227" s="0"/>
      <c r="ML2227" s="0"/>
      <c r="MM2227" s="0"/>
      <c r="MN2227" s="0"/>
      <c r="MO2227" s="0"/>
      <c r="MP2227" s="0"/>
      <c r="MQ2227" s="0"/>
      <c r="MR2227" s="0"/>
      <c r="MS2227" s="0"/>
      <c r="MT2227" s="0"/>
      <c r="MU2227" s="0"/>
      <c r="MV2227" s="0"/>
      <c r="MW2227" s="0"/>
      <c r="MX2227" s="0"/>
      <c r="MY2227" s="0"/>
      <c r="MZ2227" s="0"/>
      <c r="NA2227" s="0"/>
      <c r="NB2227" s="0"/>
      <c r="NC2227" s="0"/>
      <c r="ND2227" s="0"/>
      <c r="NE2227" s="0"/>
      <c r="NF2227" s="0"/>
      <c r="NG2227" s="0"/>
      <c r="NH2227" s="0"/>
      <c r="NI2227" s="0"/>
      <c r="NJ2227" s="0"/>
      <c r="NK2227" s="0"/>
      <c r="NL2227" s="0"/>
      <c r="NM2227" s="0"/>
      <c r="NN2227" s="0"/>
      <c r="NO2227" s="0"/>
      <c r="NP2227" s="0"/>
      <c r="NQ2227" s="0"/>
      <c r="NR2227" s="0"/>
      <c r="NS2227" s="0"/>
      <c r="NT2227" s="0"/>
      <c r="NU2227" s="0"/>
      <c r="NV2227" s="0"/>
      <c r="NW2227" s="0"/>
      <c r="NX2227" s="0"/>
      <c r="NY2227" s="0"/>
      <c r="NZ2227" s="0"/>
      <c r="OA2227" s="0"/>
      <c r="OB2227" s="0"/>
      <c r="OC2227" s="0"/>
      <c r="OD2227" s="0"/>
      <c r="OE2227" s="0"/>
      <c r="OF2227" s="0"/>
      <c r="OG2227" s="0"/>
      <c r="OH2227" s="0"/>
      <c r="OI2227" s="0"/>
      <c r="OJ2227" s="0"/>
      <c r="OK2227" s="0"/>
      <c r="OL2227" s="0"/>
      <c r="OM2227" s="0"/>
      <c r="ON2227" s="0"/>
      <c r="OO2227" s="0"/>
      <c r="OP2227" s="0"/>
      <c r="OQ2227" s="0"/>
      <c r="OR2227" s="0"/>
      <c r="OS2227" s="0"/>
      <c r="OT2227" s="0"/>
      <c r="OU2227" s="0"/>
      <c r="OV2227" s="0"/>
      <c r="OW2227" s="0"/>
      <c r="OX2227" s="0"/>
      <c r="OY2227" s="0"/>
      <c r="OZ2227" s="0"/>
      <c r="PA2227" s="0"/>
      <c r="PB2227" s="0"/>
      <c r="PC2227" s="0"/>
      <c r="PD2227" s="0"/>
      <c r="PE2227" s="0"/>
      <c r="PF2227" s="0"/>
      <c r="PG2227" s="0"/>
      <c r="PH2227" s="0"/>
      <c r="PI2227" s="0"/>
      <c r="PJ2227" s="0"/>
      <c r="PK2227" s="0"/>
      <c r="PL2227" s="0"/>
      <c r="PM2227" s="0"/>
      <c r="PN2227" s="0"/>
      <c r="PO2227" s="0"/>
      <c r="PP2227" s="0"/>
      <c r="PQ2227" s="0"/>
      <c r="PR2227" s="0"/>
      <c r="PS2227" s="0"/>
      <c r="PT2227" s="0"/>
      <c r="PU2227" s="0"/>
      <c r="PV2227" s="0"/>
      <c r="PW2227" s="0"/>
      <c r="PX2227" s="0"/>
      <c r="PY2227" s="0"/>
      <c r="PZ2227" s="0"/>
      <c r="QA2227" s="0"/>
      <c r="QB2227" s="0"/>
      <c r="QC2227" s="0"/>
      <c r="QD2227" s="0"/>
      <c r="QE2227" s="0"/>
      <c r="QF2227" s="0"/>
      <c r="QG2227" s="0"/>
      <c r="QH2227" s="0"/>
      <c r="QI2227" s="0"/>
      <c r="QJ2227" s="0"/>
      <c r="QK2227" s="0"/>
      <c r="QL2227" s="0"/>
      <c r="QM2227" s="0"/>
      <c r="QN2227" s="0"/>
      <c r="QO2227" s="0"/>
      <c r="QP2227" s="0"/>
      <c r="QQ2227" s="0"/>
      <c r="QR2227" s="0"/>
      <c r="QS2227" s="0"/>
      <c r="QT2227" s="0"/>
      <c r="QU2227" s="0"/>
      <c r="QV2227" s="0"/>
      <c r="QW2227" s="0"/>
      <c r="QX2227" s="0"/>
      <c r="QY2227" s="0"/>
      <c r="QZ2227" s="0"/>
      <c r="RA2227" s="0"/>
      <c r="RB2227" s="0"/>
      <c r="RC2227" s="0"/>
      <c r="RD2227" s="0"/>
      <c r="RE2227" s="0"/>
      <c r="RF2227" s="0"/>
      <c r="RG2227" s="0"/>
      <c r="RH2227" s="0"/>
      <c r="RI2227" s="0"/>
      <c r="RJ2227" s="0"/>
      <c r="RK2227" s="0"/>
      <c r="RL2227" s="0"/>
      <c r="RM2227" s="0"/>
      <c r="RN2227" s="0"/>
      <c r="RO2227" s="0"/>
      <c r="RP2227" s="0"/>
      <c r="RQ2227" s="0"/>
      <c r="RR2227" s="0"/>
      <c r="RS2227" s="0"/>
      <c r="RT2227" s="0"/>
      <c r="RU2227" s="0"/>
      <c r="RV2227" s="0"/>
      <c r="RW2227" s="0"/>
      <c r="RX2227" s="0"/>
      <c r="RY2227" s="0"/>
      <c r="RZ2227" s="0"/>
      <c r="SA2227" s="0"/>
      <c r="SB2227" s="0"/>
      <c r="SC2227" s="0"/>
      <c r="SD2227" s="0"/>
      <c r="SE2227" s="0"/>
      <c r="SF2227" s="0"/>
      <c r="SG2227" s="0"/>
      <c r="SH2227" s="0"/>
      <c r="SI2227" s="0"/>
      <c r="SJ2227" s="0"/>
      <c r="SK2227" s="0"/>
      <c r="SL2227" s="0"/>
      <c r="SM2227" s="0"/>
      <c r="SN2227" s="0"/>
      <c r="SO2227" s="0"/>
      <c r="SP2227" s="0"/>
      <c r="SQ2227" s="0"/>
      <c r="SR2227" s="0"/>
      <c r="SS2227" s="0"/>
      <c r="ST2227" s="0"/>
      <c r="SU2227" s="0"/>
      <c r="SV2227" s="0"/>
      <c r="SW2227" s="0"/>
      <c r="SX2227" s="0"/>
      <c r="SY2227" s="0"/>
      <c r="SZ2227" s="0"/>
      <c r="TA2227" s="0"/>
      <c r="TB2227" s="0"/>
      <c r="TC2227" s="0"/>
      <c r="TD2227" s="0"/>
      <c r="TE2227" s="0"/>
      <c r="TF2227" s="0"/>
      <c r="TG2227" s="0"/>
      <c r="TH2227" s="0"/>
      <c r="TI2227" s="0"/>
      <c r="TJ2227" s="0"/>
      <c r="TK2227" s="0"/>
      <c r="TL2227" s="0"/>
      <c r="TM2227" s="0"/>
      <c r="TN2227" s="0"/>
      <c r="TO2227" s="0"/>
      <c r="TP2227" s="0"/>
      <c r="TQ2227" s="0"/>
      <c r="TR2227" s="0"/>
      <c r="TS2227" s="0"/>
      <c r="TT2227" s="0"/>
      <c r="TU2227" s="0"/>
      <c r="TV2227" s="0"/>
      <c r="TW2227" s="0"/>
      <c r="TX2227" s="0"/>
      <c r="TY2227" s="0"/>
      <c r="TZ2227" s="0"/>
      <c r="UA2227" s="0"/>
      <c r="UB2227" s="0"/>
      <c r="UC2227" s="0"/>
      <c r="UD2227" s="0"/>
      <c r="UE2227" s="0"/>
      <c r="UF2227" s="0"/>
      <c r="UG2227" s="0"/>
      <c r="UH2227" s="0"/>
      <c r="UI2227" s="0"/>
      <c r="UJ2227" s="0"/>
      <c r="UK2227" s="0"/>
      <c r="UL2227" s="0"/>
      <c r="UM2227" s="0"/>
      <c r="UN2227" s="0"/>
      <c r="UO2227" s="0"/>
      <c r="UP2227" s="0"/>
      <c r="UQ2227" s="0"/>
      <c r="UR2227" s="0"/>
      <c r="US2227" s="0"/>
      <c r="UT2227" s="0"/>
      <c r="UU2227" s="0"/>
      <c r="UV2227" s="0"/>
      <c r="UW2227" s="0"/>
      <c r="UX2227" s="0"/>
      <c r="UY2227" s="0"/>
      <c r="UZ2227" s="0"/>
      <c r="VA2227" s="0"/>
      <c r="VB2227" s="0"/>
      <c r="VC2227" s="0"/>
      <c r="VD2227" s="0"/>
      <c r="VE2227" s="0"/>
      <c r="VF2227" s="0"/>
      <c r="VG2227" s="0"/>
      <c r="VH2227" s="0"/>
      <c r="VI2227" s="0"/>
      <c r="VJ2227" s="0"/>
      <c r="VK2227" s="0"/>
      <c r="VL2227" s="0"/>
      <c r="VM2227" s="0"/>
      <c r="VN2227" s="0"/>
      <c r="VO2227" s="0"/>
      <c r="VP2227" s="0"/>
      <c r="VQ2227" s="0"/>
      <c r="VR2227" s="0"/>
      <c r="VS2227" s="0"/>
      <c r="VT2227" s="0"/>
      <c r="VU2227" s="0"/>
      <c r="VV2227" s="0"/>
      <c r="VW2227" s="0"/>
      <c r="VX2227" s="0"/>
      <c r="VY2227" s="0"/>
      <c r="VZ2227" s="0"/>
      <c r="WA2227" s="0"/>
      <c r="WB2227" s="0"/>
      <c r="WC2227" s="0"/>
      <c r="WD2227" s="0"/>
      <c r="WE2227" s="0"/>
      <c r="WF2227" s="0"/>
      <c r="WG2227" s="0"/>
      <c r="WH2227" s="0"/>
      <c r="WI2227" s="0"/>
      <c r="WJ2227" s="0"/>
      <c r="WK2227" s="0"/>
      <c r="WL2227" s="0"/>
      <c r="WM2227" s="0"/>
      <c r="WN2227" s="0"/>
      <c r="WO2227" s="0"/>
      <c r="WP2227" s="0"/>
      <c r="WQ2227" s="0"/>
      <c r="WR2227" s="0"/>
      <c r="WS2227" s="0"/>
      <c r="WT2227" s="0"/>
      <c r="WU2227" s="0"/>
      <c r="WV2227" s="0"/>
      <c r="WW2227" s="0"/>
      <c r="WX2227" s="0"/>
      <c r="WY2227" s="0"/>
      <c r="WZ2227" s="0"/>
      <c r="XA2227" s="0"/>
      <c r="XB2227" s="0"/>
      <c r="XC2227" s="0"/>
      <c r="XD2227" s="0"/>
      <c r="XE2227" s="0"/>
      <c r="XF2227" s="0"/>
      <c r="XG2227" s="0"/>
      <c r="XH2227" s="0"/>
      <c r="XI2227" s="0"/>
      <c r="XJ2227" s="0"/>
      <c r="XK2227" s="0"/>
      <c r="XL2227" s="0"/>
      <c r="XM2227" s="0"/>
      <c r="XN2227" s="0"/>
      <c r="XO2227" s="0"/>
      <c r="XP2227" s="0"/>
      <c r="XQ2227" s="0"/>
      <c r="XR2227" s="0"/>
      <c r="XS2227" s="0"/>
      <c r="XT2227" s="0"/>
      <c r="XU2227" s="0"/>
      <c r="XV2227" s="0"/>
      <c r="XW2227" s="0"/>
      <c r="XX2227" s="0"/>
      <c r="XY2227" s="0"/>
      <c r="XZ2227" s="0"/>
      <c r="YA2227" s="0"/>
      <c r="YB2227" s="0"/>
      <c r="YC2227" s="0"/>
      <c r="YD2227" s="0"/>
      <c r="YE2227" s="0"/>
      <c r="YF2227" s="0"/>
      <c r="YG2227" s="0"/>
      <c r="YH2227" s="0"/>
      <c r="YI2227" s="0"/>
      <c r="YJ2227" s="0"/>
      <c r="YK2227" s="0"/>
      <c r="YL2227" s="0"/>
      <c r="YM2227" s="0"/>
      <c r="YN2227" s="0"/>
      <c r="YO2227" s="0"/>
      <c r="YP2227" s="0"/>
      <c r="YQ2227" s="0"/>
      <c r="YR2227" s="0"/>
      <c r="YS2227" s="0"/>
      <c r="YT2227" s="0"/>
      <c r="YU2227" s="0"/>
      <c r="YV2227" s="0"/>
      <c r="YW2227" s="0"/>
      <c r="YX2227" s="0"/>
      <c r="YY2227" s="0"/>
      <c r="YZ2227" s="0"/>
      <c r="ZA2227" s="0"/>
      <c r="ZB2227" s="0"/>
      <c r="ZC2227" s="0"/>
      <c r="ZD2227" s="0"/>
      <c r="ZE2227" s="0"/>
      <c r="ZF2227" s="0"/>
      <c r="ZG2227" s="0"/>
      <c r="ZH2227" s="0"/>
      <c r="ZI2227" s="0"/>
      <c r="ZJ2227" s="0"/>
      <c r="ZK2227" s="0"/>
      <c r="ZL2227" s="0"/>
      <c r="ZM2227" s="0"/>
      <c r="ZN2227" s="0"/>
      <c r="ZO2227" s="0"/>
      <c r="ZP2227" s="0"/>
      <c r="ZQ2227" s="0"/>
      <c r="ZR2227" s="0"/>
      <c r="ZS2227" s="0"/>
      <c r="ZT2227" s="0"/>
      <c r="ZU2227" s="0"/>
      <c r="ZV2227" s="0"/>
      <c r="ZW2227" s="0"/>
      <c r="ZX2227" s="0"/>
      <c r="ZY2227" s="0"/>
      <c r="ZZ2227" s="0"/>
      <c r="AAA2227" s="0"/>
      <c r="AAB2227" s="0"/>
      <c r="AAC2227" s="0"/>
      <c r="AAD2227" s="0"/>
      <c r="AAE2227" s="0"/>
      <c r="AAF2227" s="0"/>
      <c r="AAG2227" s="0"/>
      <c r="AAH2227" s="0"/>
      <c r="AAI2227" s="0"/>
      <c r="AAJ2227" s="0"/>
      <c r="AAK2227" s="0"/>
      <c r="AAL2227" s="0"/>
      <c r="AAM2227" s="0"/>
      <c r="AAN2227" s="0"/>
      <c r="AAO2227" s="0"/>
      <c r="AAP2227" s="0"/>
      <c r="AAQ2227" s="0"/>
      <c r="AAR2227" s="0"/>
      <c r="AAS2227" s="0"/>
      <c r="AAT2227" s="0"/>
      <c r="AAU2227" s="0"/>
      <c r="AAV2227" s="0"/>
      <c r="AAW2227" s="0"/>
      <c r="AAX2227" s="0"/>
      <c r="AAY2227" s="0"/>
      <c r="AAZ2227" s="0"/>
      <c r="ABA2227" s="0"/>
      <c r="ABB2227" s="0"/>
      <c r="ABC2227" s="0"/>
      <c r="ABD2227" s="0"/>
      <c r="ABE2227" s="0"/>
      <c r="ABF2227" s="0"/>
      <c r="ABG2227" s="0"/>
      <c r="ABH2227" s="0"/>
      <c r="ABI2227" s="0"/>
      <c r="ABJ2227" s="0"/>
      <c r="ABK2227" s="0"/>
      <c r="ABL2227" s="0"/>
      <c r="ABM2227" s="0"/>
      <c r="ABN2227" s="0"/>
      <c r="ABO2227" s="0"/>
      <c r="ABP2227" s="0"/>
      <c r="ABQ2227" s="0"/>
      <c r="ABR2227" s="0"/>
      <c r="ABS2227" s="0"/>
      <c r="ABT2227" s="0"/>
      <c r="ABU2227" s="0"/>
      <c r="ABV2227" s="0"/>
      <c r="ABW2227" s="0"/>
      <c r="ABX2227" s="0"/>
      <c r="ABY2227" s="0"/>
      <c r="ABZ2227" s="0"/>
      <c r="ACA2227" s="0"/>
      <c r="ACB2227" s="0"/>
      <c r="ACC2227" s="0"/>
      <c r="ACD2227" s="0"/>
      <c r="ACE2227" s="0"/>
      <c r="ACF2227" s="0"/>
      <c r="ACG2227" s="0"/>
      <c r="ACH2227" s="0"/>
      <c r="ACI2227" s="0"/>
      <c r="ACJ2227" s="0"/>
      <c r="ACK2227" s="0"/>
      <c r="ACL2227" s="0"/>
      <c r="ACM2227" s="0"/>
      <c r="ACN2227" s="0"/>
      <c r="ACO2227" s="0"/>
      <c r="ACP2227" s="0"/>
      <c r="ACQ2227" s="0"/>
      <c r="ACR2227" s="0"/>
      <c r="ACS2227" s="0"/>
      <c r="ACT2227" s="0"/>
      <c r="ACU2227" s="0"/>
      <c r="ACV2227" s="0"/>
      <c r="ACW2227" s="0"/>
      <c r="ACX2227" s="0"/>
      <c r="ACY2227" s="0"/>
      <c r="ACZ2227" s="0"/>
      <c r="ADA2227" s="0"/>
      <c r="ADB2227" s="0"/>
      <c r="ADC2227" s="0"/>
      <c r="ADD2227" s="0"/>
      <c r="ADE2227" s="0"/>
      <c r="ADF2227" s="0"/>
      <c r="ADG2227" s="0"/>
      <c r="ADH2227" s="0"/>
      <c r="ADI2227" s="0"/>
      <c r="ADJ2227" s="0"/>
      <c r="ADK2227" s="0"/>
      <c r="ADL2227" s="0"/>
      <c r="ADM2227" s="0"/>
      <c r="ADN2227" s="0"/>
      <c r="ADO2227" s="0"/>
      <c r="ADP2227" s="0"/>
      <c r="ADQ2227" s="0"/>
      <c r="ADR2227" s="0"/>
      <c r="ADS2227" s="0"/>
      <c r="ADT2227" s="0"/>
      <c r="ADU2227" s="0"/>
      <c r="ADV2227" s="0"/>
      <c r="ADW2227" s="0"/>
      <c r="ADX2227" s="0"/>
      <c r="ADY2227" s="0"/>
      <c r="ADZ2227" s="0"/>
      <c r="AEA2227" s="0"/>
      <c r="AEB2227" s="0"/>
      <c r="AEC2227" s="0"/>
      <c r="AED2227" s="0"/>
      <c r="AEE2227" s="0"/>
      <c r="AEF2227" s="0"/>
      <c r="AEG2227" s="0"/>
      <c r="AEH2227" s="0"/>
      <c r="AEI2227" s="0"/>
      <c r="AEJ2227" s="0"/>
      <c r="AEK2227" s="0"/>
      <c r="AEL2227" s="0"/>
      <c r="AEM2227" s="0"/>
      <c r="AEN2227" s="0"/>
      <c r="AEO2227" s="0"/>
      <c r="AEP2227" s="0"/>
      <c r="AEQ2227" s="0"/>
      <c r="AER2227" s="0"/>
      <c r="AES2227" s="0"/>
      <c r="AET2227" s="0"/>
      <c r="AEU2227" s="0"/>
      <c r="AEV2227" s="0"/>
      <c r="AEW2227" s="0"/>
      <c r="AEX2227" s="0"/>
      <c r="AEY2227" s="0"/>
      <c r="AEZ2227" s="0"/>
      <c r="AFA2227" s="0"/>
      <c r="AFB2227" s="0"/>
      <c r="AFC2227" s="0"/>
      <c r="AFD2227" s="0"/>
      <c r="AFE2227" s="0"/>
      <c r="AFF2227" s="0"/>
      <c r="AFG2227" s="0"/>
      <c r="AFH2227" s="0"/>
      <c r="AFI2227" s="0"/>
      <c r="AFJ2227" s="0"/>
      <c r="AFK2227" s="0"/>
      <c r="AFL2227" s="0"/>
      <c r="AFM2227" s="0"/>
      <c r="AFN2227" s="0"/>
      <c r="AFO2227" s="0"/>
      <c r="AFP2227" s="0"/>
      <c r="AFQ2227" s="0"/>
      <c r="AFR2227" s="0"/>
      <c r="AFS2227" s="0"/>
      <c r="AFT2227" s="0"/>
      <c r="AFU2227" s="0"/>
      <c r="AFV2227" s="0"/>
      <c r="AFW2227" s="0"/>
      <c r="AFX2227" s="0"/>
      <c r="AFY2227" s="0"/>
      <c r="AFZ2227" s="0"/>
      <c r="AGA2227" s="0"/>
      <c r="AGB2227" s="0"/>
      <c r="AGC2227" s="0"/>
      <c r="AGD2227" s="0"/>
      <c r="AGE2227" s="0"/>
      <c r="AGF2227" s="0"/>
      <c r="AGG2227" s="0"/>
      <c r="AGH2227" s="0"/>
      <c r="AGI2227" s="0"/>
      <c r="AGJ2227" s="0"/>
      <c r="AGK2227" s="0"/>
      <c r="AGL2227" s="0"/>
      <c r="AGM2227" s="0"/>
      <c r="AGN2227" s="0"/>
      <c r="AGO2227" s="0"/>
      <c r="AGP2227" s="0"/>
      <c r="AGQ2227" s="0"/>
      <c r="AGR2227" s="0"/>
      <c r="AGS2227" s="0"/>
      <c r="AGT2227" s="0"/>
      <c r="AGU2227" s="0"/>
      <c r="AGV2227" s="0"/>
      <c r="AGW2227" s="0"/>
      <c r="AGX2227" s="0"/>
      <c r="AGY2227" s="0"/>
      <c r="AGZ2227" s="0"/>
      <c r="AHA2227" s="0"/>
      <c r="AHB2227" s="0"/>
      <c r="AHC2227" s="0"/>
      <c r="AHD2227" s="0"/>
      <c r="AHE2227" s="0"/>
      <c r="AHF2227" s="0"/>
      <c r="AHG2227" s="0"/>
      <c r="AHH2227" s="0"/>
      <c r="AHI2227" s="0"/>
      <c r="AHJ2227" s="0"/>
      <c r="AHK2227" s="0"/>
      <c r="AHL2227" s="0"/>
      <c r="AHM2227" s="0"/>
      <c r="AHN2227" s="0"/>
      <c r="AHO2227" s="0"/>
      <c r="AHP2227" s="0"/>
      <c r="AHQ2227" s="0"/>
      <c r="AHR2227" s="0"/>
      <c r="AHS2227" s="0"/>
      <c r="AHT2227" s="0"/>
      <c r="AHU2227" s="0"/>
      <c r="AHV2227" s="0"/>
      <c r="AHW2227" s="0"/>
      <c r="AHX2227" s="0"/>
      <c r="AHY2227" s="0"/>
      <c r="AHZ2227" s="0"/>
      <c r="AIA2227" s="0"/>
      <c r="AIB2227" s="0"/>
      <c r="AIC2227" s="0"/>
      <c r="AID2227" s="0"/>
      <c r="AIE2227" s="0"/>
      <c r="AIF2227" s="0"/>
      <c r="AIG2227" s="0"/>
      <c r="AIH2227" s="0"/>
      <c r="AII2227" s="0"/>
      <c r="AIJ2227" s="0"/>
      <c r="AIK2227" s="0"/>
      <c r="AIL2227" s="0"/>
      <c r="AIM2227" s="0"/>
      <c r="AIN2227" s="0"/>
      <c r="AIO2227" s="0"/>
      <c r="AIP2227" s="0"/>
      <c r="AIQ2227" s="0"/>
      <c r="AIR2227" s="0"/>
      <c r="AIS2227" s="0"/>
      <c r="AIT2227" s="0"/>
      <c r="AIU2227" s="0"/>
      <c r="AIV2227" s="0"/>
      <c r="AIW2227" s="0"/>
      <c r="AIX2227" s="0"/>
      <c r="AIY2227" s="0"/>
      <c r="AIZ2227" s="0"/>
      <c r="AJA2227" s="0"/>
      <c r="AJB2227" s="0"/>
      <c r="AJC2227" s="0"/>
      <c r="AJD2227" s="0"/>
      <c r="AJE2227" s="0"/>
      <c r="AJF2227" s="0"/>
      <c r="AJG2227" s="0"/>
      <c r="AJH2227" s="0"/>
      <c r="AJI2227" s="0"/>
      <c r="AJJ2227" s="0"/>
      <c r="AJK2227" s="0"/>
      <c r="AJL2227" s="0"/>
      <c r="AJM2227" s="0"/>
      <c r="AJN2227" s="0"/>
      <c r="AJO2227" s="0"/>
      <c r="AJP2227" s="0"/>
      <c r="AJQ2227" s="0"/>
      <c r="AJR2227" s="0"/>
      <c r="AJS2227" s="0"/>
      <c r="AJT2227" s="0"/>
      <c r="AJU2227" s="0"/>
      <c r="AJV2227" s="0"/>
      <c r="AJW2227" s="0"/>
      <c r="AJX2227" s="0"/>
      <c r="AJY2227" s="0"/>
      <c r="AJZ2227" s="0"/>
      <c r="AKA2227" s="0"/>
      <c r="AKB2227" s="0"/>
      <c r="AKC2227" s="0"/>
      <c r="AKD2227" s="0"/>
      <c r="AKE2227" s="0"/>
      <c r="AKF2227" s="0"/>
      <c r="AKG2227" s="0"/>
      <c r="AKH2227" s="0"/>
      <c r="AKI2227" s="0"/>
      <c r="AKJ2227" s="0"/>
      <c r="AKK2227" s="0"/>
      <c r="AKL2227" s="0"/>
      <c r="AKM2227" s="0"/>
      <c r="AKN2227" s="0"/>
      <c r="AKO2227" s="0"/>
      <c r="AKP2227" s="0"/>
      <c r="AKQ2227" s="0"/>
      <c r="AKR2227" s="0"/>
      <c r="AKS2227" s="0"/>
      <c r="AKT2227" s="0"/>
      <c r="AKU2227" s="0"/>
      <c r="AKV2227" s="0"/>
      <c r="AKW2227" s="0"/>
      <c r="AKX2227" s="0"/>
      <c r="AKY2227" s="0"/>
      <c r="AKZ2227" s="0"/>
      <c r="ALA2227" s="0"/>
      <c r="ALB2227" s="0"/>
      <c r="ALC2227" s="0"/>
      <c r="ALD2227" s="0"/>
      <c r="ALE2227" s="0"/>
      <c r="ALF2227" s="0"/>
      <c r="ALG2227" s="0"/>
      <c r="ALH2227" s="0"/>
      <c r="ALI2227" s="0"/>
      <c r="ALJ2227" s="0"/>
      <c r="ALK2227" s="0"/>
      <c r="ALL2227" s="0"/>
      <c r="ALM2227" s="0"/>
      <c r="ALN2227" s="0"/>
      <c r="ALO2227" s="0"/>
      <c r="ALP2227" s="0"/>
      <c r="ALQ2227" s="0"/>
      <c r="ALR2227" s="0"/>
      <c r="ALS2227" s="0"/>
      <c r="ALT2227" s="0"/>
      <c r="ALU2227" s="0"/>
      <c r="ALV2227" s="0"/>
      <c r="ALW2227" s="0"/>
      <c r="ALX2227" s="0"/>
      <c r="ALY2227" s="0"/>
      <c r="ALZ2227" s="0"/>
      <c r="AMA2227" s="0"/>
      <c r="AMB2227" s="0"/>
      <c r="AMC2227" s="0"/>
      <c r="AMD2227" s="0"/>
      <c r="AME2227" s="0"/>
      <c r="AMF2227" s="0"/>
      <c r="AMG2227" s="0"/>
      <c r="AMH2227" s="0"/>
      <c r="AMI2227" s="0"/>
      <c r="AMJ2227" s="0"/>
    </row>
    <row r="2228" customFormat="false" ht="13.8" hidden="false" customHeight="false" outlineLevel="0" collapsed="false">
      <c r="A2228" s="38" t="s">
        <v>52</v>
      </c>
      <c r="B2228" s="39" t="s">
        <v>238</v>
      </c>
      <c r="C2228" s="40" t="s">
        <v>3618</v>
      </c>
      <c r="D2228" s="40"/>
      <c r="E2228" s="40" t="s">
        <v>2773</v>
      </c>
      <c r="F2228" s="38" t="n">
        <v>2016</v>
      </c>
      <c r="G2228" s="31" t="s">
        <v>5135</v>
      </c>
      <c r="H2228" s="13"/>
      <c r="I2228" s="13"/>
      <c r="J2228" s="13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  <c r="AP2228" s="13"/>
      <c r="AQ2228" s="13"/>
      <c r="AR2228" s="13"/>
      <c r="AS2228" s="13"/>
      <c r="AT2228" s="13"/>
      <c r="AU2228" s="13"/>
      <c r="AV2228" s="0"/>
      <c r="AW2228" s="0"/>
      <c r="AX2228" s="0"/>
      <c r="AY2228" s="0"/>
      <c r="AZ2228" s="0"/>
      <c r="BA2228" s="0"/>
      <c r="BB2228" s="0"/>
      <c r="BC2228" s="0"/>
      <c r="BD2228" s="0"/>
      <c r="BE2228" s="0"/>
      <c r="BF2228" s="0"/>
      <c r="BG2228" s="0"/>
      <c r="BH2228" s="0"/>
      <c r="BI2228" s="0"/>
      <c r="BJ2228" s="0"/>
      <c r="BK2228" s="0"/>
      <c r="BL2228" s="0"/>
      <c r="BM2228" s="0"/>
      <c r="BN2228" s="0"/>
      <c r="BO2228" s="0"/>
      <c r="BP2228" s="0"/>
      <c r="BQ2228" s="0"/>
      <c r="BR2228" s="0"/>
      <c r="BS2228" s="0"/>
      <c r="BT2228" s="0"/>
      <c r="BU2228" s="0"/>
      <c r="BV2228" s="0"/>
      <c r="BW2228" s="0"/>
      <c r="BX2228" s="0"/>
      <c r="BY2228" s="0"/>
      <c r="BZ2228" s="0"/>
      <c r="CA2228" s="0"/>
      <c r="CB2228" s="0"/>
      <c r="CC2228" s="0"/>
      <c r="CD2228" s="0"/>
      <c r="CE2228" s="0"/>
      <c r="CF2228" s="0"/>
      <c r="CG2228" s="0"/>
      <c r="CH2228" s="0"/>
      <c r="CI2228" s="0"/>
      <c r="CJ2228" s="0"/>
      <c r="CK2228" s="0"/>
      <c r="CL2228" s="0"/>
      <c r="CM2228" s="0"/>
      <c r="CN2228" s="0"/>
      <c r="CO2228" s="0"/>
      <c r="CP2228" s="0"/>
      <c r="CQ2228" s="0"/>
      <c r="CR2228" s="0"/>
      <c r="CS2228" s="0"/>
      <c r="CT2228" s="0"/>
      <c r="CU2228" s="0"/>
      <c r="CV2228" s="0"/>
      <c r="CW2228" s="0"/>
      <c r="CX2228" s="0"/>
      <c r="CY2228" s="0"/>
      <c r="CZ2228" s="0"/>
      <c r="DA2228" s="0"/>
      <c r="DB2228" s="0"/>
      <c r="DC2228" s="0"/>
      <c r="DD2228" s="0"/>
      <c r="DE2228" s="0"/>
      <c r="DF2228" s="0"/>
      <c r="DG2228" s="0"/>
      <c r="DH2228" s="0"/>
      <c r="DI2228" s="0"/>
      <c r="DJ2228" s="0"/>
      <c r="DK2228" s="0"/>
      <c r="DL2228" s="0"/>
      <c r="DM2228" s="0"/>
      <c r="DN2228" s="0"/>
      <c r="DO2228" s="0"/>
      <c r="DP2228" s="0"/>
      <c r="DQ2228" s="0"/>
      <c r="DR2228" s="0"/>
      <c r="DS2228" s="0"/>
      <c r="DT2228" s="0"/>
      <c r="DU2228" s="0"/>
      <c r="DV2228" s="0"/>
      <c r="DW2228" s="0"/>
      <c r="DX2228" s="0"/>
      <c r="DY2228" s="0"/>
      <c r="DZ2228" s="0"/>
      <c r="EA2228" s="0"/>
      <c r="EB2228" s="0"/>
      <c r="EC2228" s="0"/>
      <c r="ED2228" s="0"/>
      <c r="EE2228" s="0"/>
      <c r="EF2228" s="0"/>
      <c r="EG2228" s="0"/>
      <c r="EH2228" s="0"/>
      <c r="EI2228" s="0"/>
      <c r="EJ2228" s="0"/>
      <c r="EK2228" s="0"/>
      <c r="EL2228" s="0"/>
      <c r="EM2228" s="0"/>
      <c r="EN2228" s="0"/>
      <c r="EO2228" s="0"/>
      <c r="EP2228" s="0"/>
      <c r="EQ2228" s="0"/>
      <c r="ER2228" s="0"/>
      <c r="ES2228" s="0"/>
      <c r="ET2228" s="0"/>
      <c r="EU2228" s="0"/>
      <c r="EV2228" s="0"/>
      <c r="EW2228" s="0"/>
      <c r="EX2228" s="0"/>
      <c r="EY2228" s="0"/>
      <c r="EZ2228" s="0"/>
      <c r="FA2228" s="0"/>
      <c r="FB2228" s="0"/>
      <c r="FC2228" s="0"/>
      <c r="FD2228" s="0"/>
      <c r="FE2228" s="0"/>
      <c r="FF2228" s="0"/>
      <c r="FG2228" s="0"/>
      <c r="FH2228" s="0"/>
      <c r="FI2228" s="0"/>
      <c r="FJ2228" s="0"/>
      <c r="FK2228" s="0"/>
      <c r="FL2228" s="0"/>
      <c r="FM2228" s="0"/>
      <c r="FN2228" s="0"/>
      <c r="FO2228" s="0"/>
      <c r="FP2228" s="0"/>
      <c r="FQ2228" s="0"/>
      <c r="FR2228" s="0"/>
      <c r="FS2228" s="0"/>
      <c r="FT2228" s="0"/>
      <c r="FU2228" s="0"/>
      <c r="FV2228" s="0"/>
      <c r="FW2228" s="0"/>
      <c r="FX2228" s="0"/>
      <c r="FY2228" s="0"/>
      <c r="FZ2228" s="0"/>
      <c r="GA2228" s="0"/>
      <c r="GB2228" s="0"/>
      <c r="GC2228" s="0"/>
      <c r="GD2228" s="0"/>
      <c r="GE2228" s="0"/>
      <c r="GF2228" s="0"/>
      <c r="GG2228" s="0"/>
      <c r="GH2228" s="0"/>
      <c r="GI2228" s="0"/>
      <c r="GJ2228" s="0"/>
      <c r="GK2228" s="0"/>
      <c r="GL2228" s="0"/>
      <c r="GM2228" s="0"/>
      <c r="GN2228" s="0"/>
      <c r="GO2228" s="0"/>
      <c r="GP2228" s="0"/>
      <c r="GQ2228" s="0"/>
      <c r="GR2228" s="0"/>
      <c r="GS2228" s="0"/>
      <c r="GT2228" s="0"/>
      <c r="GU2228" s="0"/>
      <c r="GV2228" s="0"/>
      <c r="GW2228" s="0"/>
      <c r="GX2228" s="0"/>
      <c r="GY2228" s="0"/>
      <c r="GZ2228" s="0"/>
      <c r="HA2228" s="0"/>
      <c r="HB2228" s="0"/>
      <c r="HC2228" s="0"/>
      <c r="HD2228" s="0"/>
      <c r="HE2228" s="0"/>
      <c r="HF2228" s="0"/>
      <c r="HG2228" s="0"/>
      <c r="HH2228" s="0"/>
      <c r="HI2228" s="0"/>
      <c r="HJ2228" s="0"/>
      <c r="HK2228" s="0"/>
      <c r="HL2228" s="0"/>
      <c r="HM2228" s="0"/>
      <c r="HN2228" s="0"/>
      <c r="HO2228" s="0"/>
      <c r="HP2228" s="0"/>
      <c r="HQ2228" s="0"/>
      <c r="HR2228" s="0"/>
      <c r="HS2228" s="0"/>
      <c r="HT2228" s="0"/>
      <c r="HU2228" s="0"/>
      <c r="HV2228" s="0"/>
      <c r="HW2228" s="0"/>
      <c r="HX2228" s="0"/>
      <c r="HY2228" s="0"/>
      <c r="HZ2228" s="0"/>
      <c r="IA2228" s="0"/>
      <c r="IB2228" s="0"/>
      <c r="IC2228" s="0"/>
      <c r="ID2228" s="0"/>
      <c r="IE2228" s="0"/>
      <c r="IF2228" s="0"/>
      <c r="IG2228" s="0"/>
      <c r="IH2228" s="0"/>
      <c r="II2228" s="0"/>
      <c r="IJ2228" s="0"/>
      <c r="IK2228" s="0"/>
      <c r="IL2228" s="0"/>
      <c r="IM2228" s="0"/>
      <c r="IN2228" s="0"/>
      <c r="IO2228" s="0"/>
      <c r="IP2228" s="0"/>
      <c r="IQ2228" s="0"/>
      <c r="IR2228" s="0"/>
      <c r="IS2228" s="0"/>
      <c r="IT2228" s="0"/>
      <c r="IU2228" s="0"/>
      <c r="IV2228" s="0"/>
      <c r="IW2228" s="0"/>
      <c r="IX2228" s="0"/>
      <c r="IY2228" s="0"/>
      <c r="IZ2228" s="0"/>
      <c r="JA2228" s="0"/>
      <c r="JB2228" s="0"/>
      <c r="JC2228" s="0"/>
      <c r="JD2228" s="0"/>
      <c r="JE2228" s="0"/>
      <c r="JF2228" s="0"/>
      <c r="JG2228" s="0"/>
      <c r="JH2228" s="0"/>
      <c r="JI2228" s="0"/>
      <c r="JJ2228" s="0"/>
      <c r="JK2228" s="0"/>
      <c r="JL2228" s="0"/>
      <c r="JM2228" s="0"/>
      <c r="JN2228" s="0"/>
      <c r="JO2228" s="0"/>
      <c r="JP2228" s="0"/>
      <c r="JQ2228" s="0"/>
      <c r="JR2228" s="0"/>
      <c r="JS2228" s="0"/>
      <c r="JT2228" s="0"/>
      <c r="JU2228" s="0"/>
      <c r="JV2228" s="0"/>
      <c r="JW2228" s="0"/>
      <c r="JX2228" s="0"/>
      <c r="JY2228" s="0"/>
      <c r="JZ2228" s="0"/>
      <c r="KA2228" s="0"/>
      <c r="KB2228" s="0"/>
      <c r="KC2228" s="0"/>
      <c r="KD2228" s="0"/>
      <c r="KE2228" s="0"/>
      <c r="KF2228" s="0"/>
      <c r="KG2228" s="0"/>
      <c r="KH2228" s="0"/>
      <c r="KI2228" s="0"/>
      <c r="KJ2228" s="0"/>
      <c r="KK2228" s="0"/>
      <c r="KL2228" s="0"/>
      <c r="KM2228" s="0"/>
      <c r="KN2228" s="0"/>
      <c r="KO2228" s="0"/>
      <c r="KP2228" s="0"/>
      <c r="KQ2228" s="0"/>
      <c r="KR2228" s="0"/>
      <c r="KS2228" s="0"/>
      <c r="KT2228" s="0"/>
      <c r="KU2228" s="0"/>
      <c r="KV2228" s="0"/>
      <c r="KW2228" s="0"/>
      <c r="KX2228" s="0"/>
      <c r="KY2228" s="0"/>
      <c r="KZ2228" s="0"/>
      <c r="LA2228" s="0"/>
      <c r="LB2228" s="0"/>
      <c r="LC2228" s="0"/>
      <c r="LD2228" s="0"/>
      <c r="LE2228" s="0"/>
      <c r="LF2228" s="0"/>
      <c r="LG2228" s="0"/>
      <c r="LH2228" s="0"/>
      <c r="LI2228" s="0"/>
      <c r="LJ2228" s="0"/>
      <c r="LK2228" s="0"/>
      <c r="LL2228" s="0"/>
      <c r="LM2228" s="0"/>
      <c r="LN2228" s="0"/>
      <c r="LO2228" s="0"/>
      <c r="LP2228" s="0"/>
      <c r="LQ2228" s="0"/>
      <c r="LR2228" s="0"/>
      <c r="LS2228" s="0"/>
      <c r="LT2228" s="0"/>
      <c r="LU2228" s="0"/>
      <c r="LV2228" s="0"/>
      <c r="LW2228" s="0"/>
      <c r="LX2228" s="0"/>
      <c r="LY2228" s="0"/>
      <c r="LZ2228" s="0"/>
      <c r="MA2228" s="0"/>
      <c r="MB2228" s="0"/>
      <c r="MC2228" s="0"/>
      <c r="MD2228" s="0"/>
      <c r="ME2228" s="0"/>
      <c r="MF2228" s="0"/>
      <c r="MG2228" s="0"/>
      <c r="MH2228" s="0"/>
      <c r="MI2228" s="0"/>
      <c r="MJ2228" s="0"/>
      <c r="MK2228" s="0"/>
      <c r="ML2228" s="0"/>
      <c r="MM2228" s="0"/>
      <c r="MN2228" s="0"/>
      <c r="MO2228" s="0"/>
      <c r="MP2228" s="0"/>
      <c r="MQ2228" s="0"/>
      <c r="MR2228" s="0"/>
      <c r="MS2228" s="0"/>
      <c r="MT2228" s="0"/>
      <c r="MU2228" s="0"/>
      <c r="MV2228" s="0"/>
      <c r="MW2228" s="0"/>
      <c r="MX2228" s="0"/>
      <c r="MY2228" s="0"/>
      <c r="MZ2228" s="0"/>
      <c r="NA2228" s="0"/>
      <c r="NB2228" s="0"/>
      <c r="NC2228" s="0"/>
      <c r="ND2228" s="0"/>
      <c r="NE2228" s="0"/>
      <c r="NF2228" s="0"/>
      <c r="NG2228" s="0"/>
      <c r="NH2228" s="0"/>
      <c r="NI2228" s="0"/>
      <c r="NJ2228" s="0"/>
      <c r="NK2228" s="0"/>
      <c r="NL2228" s="0"/>
      <c r="NM2228" s="0"/>
      <c r="NN2228" s="0"/>
      <c r="NO2228" s="0"/>
      <c r="NP2228" s="0"/>
      <c r="NQ2228" s="0"/>
      <c r="NR2228" s="0"/>
      <c r="NS2228" s="0"/>
      <c r="NT2228" s="0"/>
      <c r="NU2228" s="0"/>
      <c r="NV2228" s="0"/>
      <c r="NW2228" s="0"/>
      <c r="NX2228" s="0"/>
      <c r="NY2228" s="0"/>
      <c r="NZ2228" s="0"/>
      <c r="OA2228" s="0"/>
      <c r="OB2228" s="0"/>
      <c r="OC2228" s="0"/>
      <c r="OD2228" s="0"/>
      <c r="OE2228" s="0"/>
      <c r="OF2228" s="0"/>
      <c r="OG2228" s="0"/>
      <c r="OH2228" s="0"/>
      <c r="OI2228" s="0"/>
      <c r="OJ2228" s="0"/>
      <c r="OK2228" s="0"/>
      <c r="OL2228" s="0"/>
      <c r="OM2228" s="0"/>
      <c r="ON2228" s="0"/>
      <c r="OO2228" s="0"/>
      <c r="OP2228" s="0"/>
      <c r="OQ2228" s="0"/>
      <c r="OR2228" s="0"/>
      <c r="OS2228" s="0"/>
      <c r="OT2228" s="0"/>
      <c r="OU2228" s="0"/>
      <c r="OV2228" s="0"/>
      <c r="OW2228" s="0"/>
      <c r="OX2228" s="0"/>
      <c r="OY2228" s="0"/>
      <c r="OZ2228" s="0"/>
      <c r="PA2228" s="0"/>
      <c r="PB2228" s="0"/>
      <c r="PC2228" s="0"/>
      <c r="PD2228" s="0"/>
      <c r="PE2228" s="0"/>
      <c r="PF2228" s="0"/>
      <c r="PG2228" s="0"/>
      <c r="PH2228" s="0"/>
      <c r="PI2228" s="0"/>
      <c r="PJ2228" s="0"/>
      <c r="PK2228" s="0"/>
      <c r="PL2228" s="0"/>
      <c r="PM2228" s="0"/>
      <c r="PN2228" s="0"/>
      <c r="PO2228" s="0"/>
      <c r="PP2228" s="0"/>
      <c r="PQ2228" s="0"/>
      <c r="PR2228" s="0"/>
      <c r="PS2228" s="0"/>
      <c r="PT2228" s="0"/>
      <c r="PU2228" s="0"/>
      <c r="PV2228" s="0"/>
      <c r="PW2228" s="0"/>
      <c r="PX2228" s="0"/>
      <c r="PY2228" s="0"/>
      <c r="PZ2228" s="0"/>
      <c r="QA2228" s="0"/>
      <c r="QB2228" s="0"/>
      <c r="QC2228" s="0"/>
      <c r="QD2228" s="0"/>
      <c r="QE2228" s="0"/>
      <c r="QF2228" s="0"/>
      <c r="QG2228" s="0"/>
      <c r="QH2228" s="0"/>
      <c r="QI2228" s="0"/>
      <c r="QJ2228" s="0"/>
      <c r="QK2228" s="0"/>
      <c r="QL2228" s="0"/>
      <c r="QM2228" s="0"/>
      <c r="QN2228" s="0"/>
      <c r="QO2228" s="0"/>
      <c r="QP2228" s="0"/>
      <c r="QQ2228" s="0"/>
      <c r="QR2228" s="0"/>
      <c r="QS2228" s="0"/>
      <c r="QT2228" s="0"/>
      <c r="QU2228" s="0"/>
      <c r="QV2228" s="0"/>
      <c r="QW2228" s="0"/>
      <c r="QX2228" s="0"/>
      <c r="QY2228" s="0"/>
      <c r="QZ2228" s="0"/>
      <c r="RA2228" s="0"/>
      <c r="RB2228" s="0"/>
      <c r="RC2228" s="0"/>
      <c r="RD2228" s="0"/>
      <c r="RE2228" s="0"/>
      <c r="RF2228" s="0"/>
      <c r="RG2228" s="0"/>
      <c r="RH2228" s="0"/>
      <c r="RI2228" s="0"/>
      <c r="RJ2228" s="0"/>
      <c r="RK2228" s="0"/>
      <c r="RL2228" s="0"/>
      <c r="RM2228" s="0"/>
      <c r="RN2228" s="0"/>
      <c r="RO2228" s="0"/>
      <c r="RP2228" s="0"/>
      <c r="RQ2228" s="0"/>
      <c r="RR2228" s="0"/>
      <c r="RS2228" s="0"/>
      <c r="RT2228" s="0"/>
      <c r="RU2228" s="0"/>
      <c r="RV2228" s="0"/>
      <c r="RW2228" s="0"/>
      <c r="RX2228" s="0"/>
      <c r="RY2228" s="0"/>
      <c r="RZ2228" s="0"/>
      <c r="SA2228" s="0"/>
      <c r="SB2228" s="0"/>
      <c r="SC2228" s="0"/>
      <c r="SD2228" s="0"/>
      <c r="SE2228" s="0"/>
      <c r="SF2228" s="0"/>
      <c r="SG2228" s="0"/>
      <c r="SH2228" s="0"/>
      <c r="SI2228" s="0"/>
      <c r="SJ2228" s="0"/>
      <c r="SK2228" s="0"/>
      <c r="SL2228" s="0"/>
      <c r="SM2228" s="0"/>
      <c r="SN2228" s="0"/>
      <c r="SO2228" s="0"/>
      <c r="SP2228" s="0"/>
      <c r="SQ2228" s="0"/>
      <c r="SR2228" s="0"/>
      <c r="SS2228" s="0"/>
      <c r="ST2228" s="0"/>
      <c r="SU2228" s="0"/>
      <c r="SV2228" s="0"/>
      <c r="SW2228" s="0"/>
      <c r="SX2228" s="0"/>
      <c r="SY2228" s="0"/>
      <c r="SZ2228" s="0"/>
      <c r="TA2228" s="0"/>
      <c r="TB2228" s="0"/>
      <c r="TC2228" s="0"/>
      <c r="TD2228" s="0"/>
      <c r="TE2228" s="0"/>
      <c r="TF2228" s="0"/>
      <c r="TG2228" s="0"/>
      <c r="TH2228" s="0"/>
      <c r="TI2228" s="0"/>
      <c r="TJ2228" s="0"/>
      <c r="TK2228" s="0"/>
      <c r="TL2228" s="0"/>
      <c r="TM2228" s="0"/>
      <c r="TN2228" s="0"/>
      <c r="TO2228" s="0"/>
      <c r="TP2228" s="0"/>
      <c r="TQ2228" s="0"/>
      <c r="TR2228" s="0"/>
      <c r="TS2228" s="0"/>
      <c r="TT2228" s="0"/>
      <c r="TU2228" s="0"/>
      <c r="TV2228" s="0"/>
      <c r="TW2228" s="0"/>
      <c r="TX2228" s="0"/>
      <c r="TY2228" s="0"/>
      <c r="TZ2228" s="0"/>
      <c r="UA2228" s="0"/>
      <c r="UB2228" s="0"/>
      <c r="UC2228" s="0"/>
      <c r="UD2228" s="0"/>
      <c r="UE2228" s="0"/>
      <c r="UF2228" s="0"/>
      <c r="UG2228" s="0"/>
      <c r="UH2228" s="0"/>
      <c r="UI2228" s="0"/>
      <c r="UJ2228" s="0"/>
      <c r="UK2228" s="0"/>
      <c r="UL2228" s="0"/>
      <c r="UM2228" s="0"/>
      <c r="UN2228" s="0"/>
      <c r="UO2228" s="0"/>
      <c r="UP2228" s="0"/>
      <c r="UQ2228" s="0"/>
      <c r="UR2228" s="0"/>
      <c r="US2228" s="0"/>
      <c r="UT2228" s="0"/>
      <c r="UU2228" s="0"/>
      <c r="UV2228" s="0"/>
      <c r="UW2228" s="0"/>
      <c r="UX2228" s="0"/>
      <c r="UY2228" s="0"/>
      <c r="UZ2228" s="0"/>
      <c r="VA2228" s="0"/>
      <c r="VB2228" s="0"/>
      <c r="VC2228" s="0"/>
      <c r="VD2228" s="0"/>
      <c r="VE2228" s="0"/>
      <c r="VF2228" s="0"/>
      <c r="VG2228" s="0"/>
      <c r="VH2228" s="0"/>
      <c r="VI2228" s="0"/>
      <c r="VJ2228" s="0"/>
      <c r="VK2228" s="0"/>
      <c r="VL2228" s="0"/>
      <c r="VM2228" s="0"/>
      <c r="VN2228" s="0"/>
      <c r="VO2228" s="0"/>
      <c r="VP2228" s="0"/>
      <c r="VQ2228" s="0"/>
      <c r="VR2228" s="0"/>
      <c r="VS2228" s="0"/>
      <c r="VT2228" s="0"/>
      <c r="VU2228" s="0"/>
      <c r="VV2228" s="0"/>
      <c r="VW2228" s="0"/>
      <c r="VX2228" s="0"/>
      <c r="VY2228" s="0"/>
      <c r="VZ2228" s="0"/>
      <c r="WA2228" s="0"/>
      <c r="WB2228" s="0"/>
      <c r="WC2228" s="0"/>
      <c r="WD2228" s="0"/>
      <c r="WE2228" s="0"/>
      <c r="WF2228" s="0"/>
      <c r="WG2228" s="0"/>
      <c r="WH2228" s="0"/>
      <c r="WI2228" s="0"/>
      <c r="WJ2228" s="0"/>
      <c r="WK2228" s="0"/>
      <c r="WL2228" s="0"/>
      <c r="WM2228" s="0"/>
      <c r="WN2228" s="0"/>
      <c r="WO2228" s="0"/>
      <c r="WP2228" s="0"/>
      <c r="WQ2228" s="0"/>
      <c r="WR2228" s="0"/>
      <c r="WS2228" s="0"/>
      <c r="WT2228" s="0"/>
      <c r="WU2228" s="0"/>
      <c r="WV2228" s="0"/>
      <c r="WW2228" s="0"/>
      <c r="WX2228" s="0"/>
      <c r="WY2228" s="0"/>
      <c r="WZ2228" s="0"/>
      <c r="XA2228" s="0"/>
      <c r="XB2228" s="0"/>
      <c r="XC2228" s="0"/>
      <c r="XD2228" s="0"/>
      <c r="XE2228" s="0"/>
      <c r="XF2228" s="0"/>
      <c r="XG2228" s="0"/>
      <c r="XH2228" s="0"/>
      <c r="XI2228" s="0"/>
      <c r="XJ2228" s="0"/>
      <c r="XK2228" s="0"/>
      <c r="XL2228" s="0"/>
      <c r="XM2228" s="0"/>
      <c r="XN2228" s="0"/>
      <c r="XO2228" s="0"/>
      <c r="XP2228" s="0"/>
      <c r="XQ2228" s="0"/>
      <c r="XR2228" s="0"/>
      <c r="XS2228" s="0"/>
      <c r="XT2228" s="0"/>
      <c r="XU2228" s="0"/>
      <c r="XV2228" s="0"/>
      <c r="XW2228" s="0"/>
      <c r="XX2228" s="0"/>
      <c r="XY2228" s="0"/>
      <c r="XZ2228" s="0"/>
      <c r="YA2228" s="0"/>
      <c r="YB2228" s="0"/>
      <c r="YC2228" s="0"/>
      <c r="YD2228" s="0"/>
      <c r="YE2228" s="0"/>
      <c r="YF2228" s="0"/>
      <c r="YG2228" s="0"/>
      <c r="YH2228" s="0"/>
      <c r="YI2228" s="0"/>
      <c r="YJ2228" s="0"/>
      <c r="YK2228" s="0"/>
      <c r="YL2228" s="0"/>
      <c r="YM2228" s="0"/>
      <c r="YN2228" s="0"/>
      <c r="YO2228" s="0"/>
      <c r="YP2228" s="0"/>
      <c r="YQ2228" s="0"/>
      <c r="YR2228" s="0"/>
      <c r="YS2228" s="0"/>
      <c r="YT2228" s="0"/>
      <c r="YU2228" s="0"/>
      <c r="YV2228" s="0"/>
      <c r="YW2228" s="0"/>
      <c r="YX2228" s="0"/>
      <c r="YY2228" s="0"/>
      <c r="YZ2228" s="0"/>
      <c r="ZA2228" s="0"/>
      <c r="ZB2228" s="0"/>
      <c r="ZC2228" s="0"/>
      <c r="ZD2228" s="0"/>
      <c r="ZE2228" s="0"/>
      <c r="ZF2228" s="0"/>
      <c r="ZG2228" s="0"/>
      <c r="ZH2228" s="0"/>
      <c r="ZI2228" s="0"/>
      <c r="ZJ2228" s="0"/>
      <c r="ZK2228" s="0"/>
      <c r="ZL2228" s="0"/>
      <c r="ZM2228" s="0"/>
      <c r="ZN2228" s="0"/>
      <c r="ZO2228" s="0"/>
      <c r="ZP2228" s="0"/>
      <c r="ZQ2228" s="0"/>
      <c r="ZR2228" s="0"/>
      <c r="ZS2228" s="0"/>
      <c r="ZT2228" s="0"/>
      <c r="ZU2228" s="0"/>
      <c r="ZV2228" s="0"/>
      <c r="ZW2228" s="0"/>
      <c r="ZX2228" s="0"/>
      <c r="ZY2228" s="0"/>
      <c r="ZZ2228" s="0"/>
      <c r="AAA2228" s="0"/>
      <c r="AAB2228" s="0"/>
      <c r="AAC2228" s="0"/>
      <c r="AAD2228" s="0"/>
      <c r="AAE2228" s="0"/>
      <c r="AAF2228" s="0"/>
      <c r="AAG2228" s="0"/>
      <c r="AAH2228" s="0"/>
      <c r="AAI2228" s="0"/>
      <c r="AAJ2228" s="0"/>
      <c r="AAK2228" s="0"/>
      <c r="AAL2228" s="0"/>
      <c r="AAM2228" s="0"/>
      <c r="AAN2228" s="0"/>
      <c r="AAO2228" s="0"/>
      <c r="AAP2228" s="0"/>
      <c r="AAQ2228" s="0"/>
      <c r="AAR2228" s="0"/>
      <c r="AAS2228" s="0"/>
      <c r="AAT2228" s="0"/>
      <c r="AAU2228" s="0"/>
      <c r="AAV2228" s="0"/>
      <c r="AAW2228" s="0"/>
      <c r="AAX2228" s="0"/>
      <c r="AAY2228" s="0"/>
      <c r="AAZ2228" s="0"/>
      <c r="ABA2228" s="0"/>
      <c r="ABB2228" s="0"/>
      <c r="ABC2228" s="0"/>
      <c r="ABD2228" s="0"/>
      <c r="ABE2228" s="0"/>
      <c r="ABF2228" s="0"/>
      <c r="ABG2228" s="0"/>
      <c r="ABH2228" s="0"/>
      <c r="ABI2228" s="0"/>
      <c r="ABJ2228" s="0"/>
      <c r="ABK2228" s="0"/>
      <c r="ABL2228" s="0"/>
      <c r="ABM2228" s="0"/>
      <c r="ABN2228" s="0"/>
      <c r="ABO2228" s="0"/>
      <c r="ABP2228" s="0"/>
      <c r="ABQ2228" s="0"/>
      <c r="ABR2228" s="0"/>
      <c r="ABS2228" s="0"/>
      <c r="ABT2228" s="0"/>
      <c r="ABU2228" s="0"/>
      <c r="ABV2228" s="0"/>
      <c r="ABW2228" s="0"/>
      <c r="ABX2228" s="0"/>
      <c r="ABY2228" s="0"/>
      <c r="ABZ2228" s="0"/>
      <c r="ACA2228" s="0"/>
      <c r="ACB2228" s="0"/>
      <c r="ACC2228" s="0"/>
      <c r="ACD2228" s="0"/>
      <c r="ACE2228" s="0"/>
      <c r="ACF2228" s="0"/>
      <c r="ACG2228" s="0"/>
      <c r="ACH2228" s="0"/>
      <c r="ACI2228" s="0"/>
      <c r="ACJ2228" s="0"/>
      <c r="ACK2228" s="0"/>
      <c r="ACL2228" s="0"/>
      <c r="ACM2228" s="0"/>
      <c r="ACN2228" s="0"/>
      <c r="ACO2228" s="0"/>
      <c r="ACP2228" s="0"/>
      <c r="ACQ2228" s="0"/>
      <c r="ACR2228" s="0"/>
      <c r="ACS2228" s="0"/>
      <c r="ACT2228" s="0"/>
      <c r="ACU2228" s="0"/>
      <c r="ACV2228" s="0"/>
      <c r="ACW2228" s="0"/>
      <c r="ACX2228" s="0"/>
      <c r="ACY2228" s="0"/>
      <c r="ACZ2228" s="0"/>
      <c r="ADA2228" s="0"/>
      <c r="ADB2228" s="0"/>
      <c r="ADC2228" s="0"/>
      <c r="ADD2228" s="0"/>
      <c r="ADE2228" s="0"/>
      <c r="ADF2228" s="0"/>
      <c r="ADG2228" s="0"/>
      <c r="ADH2228" s="0"/>
      <c r="ADI2228" s="0"/>
      <c r="ADJ2228" s="0"/>
      <c r="ADK2228" s="0"/>
      <c r="ADL2228" s="0"/>
      <c r="ADM2228" s="0"/>
      <c r="ADN2228" s="0"/>
      <c r="ADO2228" s="0"/>
      <c r="ADP2228" s="0"/>
      <c r="ADQ2228" s="0"/>
      <c r="ADR2228" s="0"/>
      <c r="ADS2228" s="0"/>
      <c r="ADT2228" s="0"/>
      <c r="ADU2228" s="0"/>
      <c r="ADV2228" s="0"/>
      <c r="ADW2228" s="0"/>
      <c r="ADX2228" s="0"/>
      <c r="ADY2228" s="0"/>
      <c r="ADZ2228" s="0"/>
      <c r="AEA2228" s="0"/>
      <c r="AEB2228" s="0"/>
      <c r="AEC2228" s="0"/>
      <c r="AED2228" s="0"/>
      <c r="AEE2228" s="0"/>
      <c r="AEF2228" s="0"/>
      <c r="AEG2228" s="0"/>
      <c r="AEH2228" s="0"/>
      <c r="AEI2228" s="0"/>
      <c r="AEJ2228" s="0"/>
      <c r="AEK2228" s="0"/>
      <c r="AEL2228" s="0"/>
      <c r="AEM2228" s="0"/>
      <c r="AEN2228" s="0"/>
      <c r="AEO2228" s="0"/>
      <c r="AEP2228" s="0"/>
      <c r="AEQ2228" s="0"/>
      <c r="AER2228" s="0"/>
      <c r="AES2228" s="0"/>
      <c r="AET2228" s="0"/>
      <c r="AEU2228" s="0"/>
      <c r="AEV2228" s="0"/>
      <c r="AEW2228" s="0"/>
      <c r="AEX2228" s="0"/>
      <c r="AEY2228" s="0"/>
      <c r="AEZ2228" s="0"/>
      <c r="AFA2228" s="0"/>
      <c r="AFB2228" s="0"/>
      <c r="AFC2228" s="0"/>
      <c r="AFD2228" s="0"/>
      <c r="AFE2228" s="0"/>
      <c r="AFF2228" s="0"/>
      <c r="AFG2228" s="0"/>
      <c r="AFH2228" s="0"/>
      <c r="AFI2228" s="0"/>
      <c r="AFJ2228" s="0"/>
      <c r="AFK2228" s="0"/>
      <c r="AFL2228" s="0"/>
      <c r="AFM2228" s="0"/>
      <c r="AFN2228" s="0"/>
      <c r="AFO2228" s="0"/>
      <c r="AFP2228" s="0"/>
      <c r="AFQ2228" s="0"/>
      <c r="AFR2228" s="0"/>
      <c r="AFS2228" s="0"/>
      <c r="AFT2228" s="0"/>
      <c r="AFU2228" s="0"/>
      <c r="AFV2228" s="0"/>
      <c r="AFW2228" s="0"/>
      <c r="AFX2228" s="0"/>
      <c r="AFY2228" s="0"/>
      <c r="AFZ2228" s="0"/>
      <c r="AGA2228" s="0"/>
      <c r="AGB2228" s="0"/>
      <c r="AGC2228" s="0"/>
      <c r="AGD2228" s="0"/>
      <c r="AGE2228" s="0"/>
      <c r="AGF2228" s="0"/>
      <c r="AGG2228" s="0"/>
      <c r="AGH2228" s="0"/>
      <c r="AGI2228" s="0"/>
      <c r="AGJ2228" s="0"/>
      <c r="AGK2228" s="0"/>
      <c r="AGL2228" s="0"/>
      <c r="AGM2228" s="0"/>
      <c r="AGN2228" s="0"/>
      <c r="AGO2228" s="0"/>
      <c r="AGP2228" s="0"/>
      <c r="AGQ2228" s="0"/>
      <c r="AGR2228" s="0"/>
      <c r="AGS2228" s="0"/>
      <c r="AGT2228" s="0"/>
      <c r="AGU2228" s="0"/>
      <c r="AGV2228" s="0"/>
      <c r="AGW2228" s="0"/>
      <c r="AGX2228" s="0"/>
      <c r="AGY2228" s="0"/>
      <c r="AGZ2228" s="0"/>
      <c r="AHA2228" s="0"/>
      <c r="AHB2228" s="0"/>
      <c r="AHC2228" s="0"/>
      <c r="AHD2228" s="0"/>
      <c r="AHE2228" s="0"/>
      <c r="AHF2228" s="0"/>
      <c r="AHG2228" s="0"/>
      <c r="AHH2228" s="0"/>
      <c r="AHI2228" s="0"/>
      <c r="AHJ2228" s="0"/>
      <c r="AHK2228" s="0"/>
      <c r="AHL2228" s="0"/>
      <c r="AHM2228" s="0"/>
      <c r="AHN2228" s="0"/>
      <c r="AHO2228" s="0"/>
      <c r="AHP2228" s="0"/>
      <c r="AHQ2228" s="0"/>
      <c r="AHR2228" s="0"/>
      <c r="AHS2228" s="0"/>
      <c r="AHT2228" s="0"/>
      <c r="AHU2228" s="0"/>
      <c r="AHV2228" s="0"/>
      <c r="AHW2228" s="0"/>
      <c r="AHX2228" s="0"/>
      <c r="AHY2228" s="0"/>
      <c r="AHZ2228" s="0"/>
      <c r="AIA2228" s="0"/>
      <c r="AIB2228" s="0"/>
      <c r="AIC2228" s="0"/>
      <c r="AID2228" s="0"/>
      <c r="AIE2228" s="0"/>
      <c r="AIF2228" s="0"/>
      <c r="AIG2228" s="0"/>
      <c r="AIH2228" s="0"/>
      <c r="AII2228" s="0"/>
      <c r="AIJ2228" s="0"/>
      <c r="AIK2228" s="0"/>
      <c r="AIL2228" s="0"/>
      <c r="AIM2228" s="0"/>
      <c r="AIN2228" s="0"/>
      <c r="AIO2228" s="0"/>
      <c r="AIP2228" s="0"/>
      <c r="AIQ2228" s="0"/>
      <c r="AIR2228" s="0"/>
      <c r="AIS2228" s="0"/>
      <c r="AIT2228" s="0"/>
      <c r="AIU2228" s="0"/>
      <c r="AIV2228" s="0"/>
      <c r="AIW2228" s="0"/>
      <c r="AIX2228" s="0"/>
      <c r="AIY2228" s="0"/>
      <c r="AIZ2228" s="0"/>
      <c r="AJA2228" s="0"/>
      <c r="AJB2228" s="0"/>
      <c r="AJC2228" s="0"/>
      <c r="AJD2228" s="0"/>
      <c r="AJE2228" s="0"/>
      <c r="AJF2228" s="0"/>
      <c r="AJG2228" s="0"/>
      <c r="AJH2228" s="0"/>
      <c r="AJI2228" s="0"/>
      <c r="AJJ2228" s="0"/>
      <c r="AJK2228" s="0"/>
      <c r="AJL2228" s="0"/>
      <c r="AJM2228" s="0"/>
      <c r="AJN2228" s="0"/>
      <c r="AJO2228" s="0"/>
      <c r="AJP2228" s="0"/>
      <c r="AJQ2228" s="0"/>
      <c r="AJR2228" s="0"/>
      <c r="AJS2228" s="0"/>
      <c r="AJT2228" s="0"/>
      <c r="AJU2228" s="0"/>
      <c r="AJV2228" s="0"/>
      <c r="AJW2228" s="0"/>
      <c r="AJX2228" s="0"/>
      <c r="AJY2228" s="0"/>
      <c r="AJZ2228" s="0"/>
      <c r="AKA2228" s="0"/>
      <c r="AKB2228" s="0"/>
      <c r="AKC2228" s="0"/>
      <c r="AKD2228" s="0"/>
      <c r="AKE2228" s="0"/>
      <c r="AKF2228" s="0"/>
      <c r="AKG2228" s="0"/>
      <c r="AKH2228" s="0"/>
      <c r="AKI2228" s="0"/>
      <c r="AKJ2228" s="0"/>
      <c r="AKK2228" s="0"/>
      <c r="AKL2228" s="0"/>
      <c r="AKM2228" s="0"/>
      <c r="AKN2228" s="0"/>
      <c r="AKO2228" s="0"/>
      <c r="AKP2228" s="0"/>
      <c r="AKQ2228" s="0"/>
      <c r="AKR2228" s="0"/>
      <c r="AKS2228" s="0"/>
      <c r="AKT2228" s="0"/>
      <c r="AKU2228" s="0"/>
      <c r="AKV2228" s="0"/>
      <c r="AKW2228" s="0"/>
      <c r="AKX2228" s="0"/>
      <c r="AKY2228" s="0"/>
      <c r="AKZ2228" s="0"/>
      <c r="ALA2228" s="0"/>
      <c r="ALB2228" s="0"/>
      <c r="ALC2228" s="0"/>
      <c r="ALD2228" s="0"/>
      <c r="ALE2228" s="0"/>
      <c r="ALF2228" s="0"/>
      <c r="ALG2228" s="0"/>
      <c r="ALH2228" s="0"/>
      <c r="ALI2228" s="0"/>
      <c r="ALJ2228" s="0"/>
      <c r="ALK2228" s="0"/>
      <c r="ALL2228" s="0"/>
      <c r="ALM2228" s="0"/>
      <c r="ALN2228" s="0"/>
      <c r="ALO2228" s="0"/>
      <c r="ALP2228" s="0"/>
      <c r="ALQ2228" s="0"/>
      <c r="ALR2228" s="0"/>
      <c r="ALS2228" s="0"/>
      <c r="ALT2228" s="0"/>
      <c r="ALU2228" s="0"/>
      <c r="ALV2228" s="0"/>
      <c r="ALW2228" s="0"/>
      <c r="ALX2228" s="0"/>
      <c r="ALY2228" s="0"/>
      <c r="ALZ2228" s="0"/>
      <c r="AMA2228" s="0"/>
      <c r="AMB2228" s="0"/>
      <c r="AMC2228" s="0"/>
      <c r="AMD2228" s="0"/>
      <c r="AME2228" s="0"/>
      <c r="AMF2228" s="0"/>
      <c r="AMG2228" s="0"/>
      <c r="AMH2228" s="0"/>
      <c r="AMI2228" s="0"/>
      <c r="AMJ2228" s="0"/>
    </row>
    <row r="2229" customFormat="false" ht="13.8" hidden="false" customHeight="false" outlineLevel="0" collapsed="false">
      <c r="A2229" s="38" t="s">
        <v>52</v>
      </c>
      <c r="B2229" s="39" t="s">
        <v>744</v>
      </c>
      <c r="C2229" s="40" t="s">
        <v>5136</v>
      </c>
      <c r="D2229" s="40"/>
      <c r="E2229" s="40" t="s">
        <v>4611</v>
      </c>
      <c r="F2229" s="38" t="n">
        <v>2016</v>
      </c>
      <c r="G2229" s="31" t="s">
        <v>5137</v>
      </c>
      <c r="H2229" s="13"/>
      <c r="I2229" s="13"/>
      <c r="J2229" s="13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  <c r="AP2229" s="13"/>
      <c r="AQ2229" s="13"/>
      <c r="AR2229" s="13"/>
      <c r="AS2229" s="13"/>
      <c r="AT2229" s="13"/>
      <c r="AU2229" s="13"/>
      <c r="AV2229" s="0"/>
      <c r="AW2229" s="0"/>
      <c r="AX2229" s="0"/>
      <c r="AY2229" s="0"/>
      <c r="AZ2229" s="0"/>
      <c r="BA2229" s="0"/>
      <c r="BB2229" s="0"/>
      <c r="BC2229" s="0"/>
      <c r="BD2229" s="0"/>
      <c r="BE2229" s="0"/>
      <c r="BF2229" s="0"/>
      <c r="BG2229" s="0"/>
      <c r="BH2229" s="0"/>
      <c r="BI2229" s="0"/>
      <c r="BJ2229" s="0"/>
      <c r="BK2229" s="0"/>
      <c r="BL2229" s="0"/>
      <c r="BM2229" s="0"/>
      <c r="BN2229" s="0"/>
      <c r="BO2229" s="0"/>
      <c r="BP2229" s="0"/>
      <c r="BQ2229" s="0"/>
      <c r="BR2229" s="0"/>
      <c r="BS2229" s="0"/>
      <c r="BT2229" s="0"/>
      <c r="BU2229" s="0"/>
      <c r="BV2229" s="0"/>
      <c r="BW2229" s="0"/>
      <c r="BX2229" s="0"/>
      <c r="BY2229" s="0"/>
      <c r="BZ2229" s="0"/>
      <c r="CA2229" s="0"/>
      <c r="CB2229" s="0"/>
      <c r="CC2229" s="0"/>
      <c r="CD2229" s="0"/>
      <c r="CE2229" s="0"/>
      <c r="CF2229" s="0"/>
      <c r="CG2229" s="0"/>
      <c r="CH2229" s="0"/>
      <c r="CI2229" s="0"/>
      <c r="CJ2229" s="0"/>
      <c r="CK2229" s="0"/>
      <c r="CL2229" s="0"/>
      <c r="CM2229" s="0"/>
      <c r="CN2229" s="0"/>
      <c r="CO2229" s="0"/>
      <c r="CP2229" s="0"/>
      <c r="CQ2229" s="0"/>
      <c r="CR2229" s="0"/>
      <c r="CS2229" s="0"/>
      <c r="CT2229" s="0"/>
      <c r="CU2229" s="0"/>
      <c r="CV2229" s="0"/>
      <c r="CW2229" s="0"/>
      <c r="CX2229" s="0"/>
      <c r="CY2229" s="0"/>
      <c r="CZ2229" s="0"/>
      <c r="DA2229" s="0"/>
      <c r="DB2229" s="0"/>
      <c r="DC2229" s="0"/>
      <c r="DD2229" s="0"/>
      <c r="DE2229" s="0"/>
      <c r="DF2229" s="0"/>
      <c r="DG2229" s="0"/>
      <c r="DH2229" s="0"/>
      <c r="DI2229" s="0"/>
      <c r="DJ2229" s="0"/>
      <c r="DK2229" s="0"/>
      <c r="DL2229" s="0"/>
      <c r="DM2229" s="0"/>
      <c r="DN2229" s="0"/>
      <c r="DO2229" s="0"/>
      <c r="DP2229" s="0"/>
      <c r="DQ2229" s="0"/>
      <c r="DR2229" s="0"/>
      <c r="DS2229" s="0"/>
      <c r="DT2229" s="0"/>
      <c r="DU2229" s="0"/>
      <c r="DV2229" s="0"/>
      <c r="DW2229" s="0"/>
      <c r="DX2229" s="0"/>
      <c r="DY2229" s="0"/>
      <c r="DZ2229" s="0"/>
      <c r="EA2229" s="0"/>
      <c r="EB2229" s="0"/>
      <c r="EC2229" s="0"/>
      <c r="ED2229" s="0"/>
      <c r="EE2229" s="0"/>
      <c r="EF2229" s="0"/>
      <c r="EG2229" s="0"/>
      <c r="EH2229" s="0"/>
      <c r="EI2229" s="0"/>
      <c r="EJ2229" s="0"/>
      <c r="EK2229" s="0"/>
      <c r="EL2229" s="0"/>
      <c r="EM2229" s="0"/>
      <c r="EN2229" s="0"/>
      <c r="EO2229" s="0"/>
      <c r="EP2229" s="0"/>
      <c r="EQ2229" s="0"/>
      <c r="ER2229" s="0"/>
      <c r="ES2229" s="0"/>
      <c r="ET2229" s="0"/>
      <c r="EU2229" s="0"/>
      <c r="EV2229" s="0"/>
      <c r="EW2229" s="0"/>
      <c r="EX2229" s="0"/>
      <c r="EY2229" s="0"/>
      <c r="EZ2229" s="0"/>
      <c r="FA2229" s="0"/>
      <c r="FB2229" s="0"/>
      <c r="FC2229" s="0"/>
      <c r="FD2229" s="0"/>
      <c r="FE2229" s="0"/>
      <c r="FF2229" s="0"/>
      <c r="FG2229" s="0"/>
      <c r="FH2229" s="0"/>
      <c r="FI2229" s="0"/>
      <c r="FJ2229" s="0"/>
      <c r="FK2229" s="0"/>
      <c r="FL2229" s="0"/>
      <c r="FM2229" s="0"/>
      <c r="FN2229" s="0"/>
      <c r="FO2229" s="0"/>
      <c r="FP2229" s="0"/>
      <c r="FQ2229" s="0"/>
      <c r="FR2229" s="0"/>
      <c r="FS2229" s="0"/>
      <c r="FT2229" s="0"/>
      <c r="FU2229" s="0"/>
      <c r="FV2229" s="0"/>
      <c r="FW2229" s="0"/>
      <c r="FX2229" s="0"/>
      <c r="FY2229" s="0"/>
      <c r="FZ2229" s="0"/>
      <c r="GA2229" s="0"/>
      <c r="GB2229" s="0"/>
      <c r="GC2229" s="0"/>
      <c r="GD2229" s="0"/>
      <c r="GE2229" s="0"/>
      <c r="GF2229" s="0"/>
      <c r="GG2229" s="0"/>
      <c r="GH2229" s="0"/>
      <c r="GI2229" s="0"/>
      <c r="GJ2229" s="0"/>
      <c r="GK2229" s="0"/>
      <c r="GL2229" s="0"/>
      <c r="GM2229" s="0"/>
      <c r="GN2229" s="0"/>
      <c r="GO2229" s="0"/>
      <c r="GP2229" s="0"/>
      <c r="GQ2229" s="0"/>
      <c r="GR2229" s="0"/>
      <c r="GS2229" s="0"/>
      <c r="GT2229" s="0"/>
      <c r="GU2229" s="0"/>
      <c r="GV2229" s="0"/>
      <c r="GW2229" s="0"/>
      <c r="GX2229" s="0"/>
      <c r="GY2229" s="0"/>
      <c r="GZ2229" s="0"/>
      <c r="HA2229" s="0"/>
      <c r="HB2229" s="0"/>
      <c r="HC2229" s="0"/>
      <c r="HD2229" s="0"/>
      <c r="HE2229" s="0"/>
      <c r="HF2229" s="0"/>
      <c r="HG2229" s="0"/>
      <c r="HH2229" s="0"/>
      <c r="HI2229" s="0"/>
      <c r="HJ2229" s="0"/>
      <c r="HK2229" s="0"/>
      <c r="HL2229" s="0"/>
      <c r="HM2229" s="0"/>
      <c r="HN2229" s="0"/>
      <c r="HO2229" s="0"/>
      <c r="HP2229" s="0"/>
      <c r="HQ2229" s="0"/>
      <c r="HR2229" s="0"/>
      <c r="HS2229" s="0"/>
      <c r="HT2229" s="0"/>
      <c r="HU2229" s="0"/>
      <c r="HV2229" s="0"/>
      <c r="HW2229" s="0"/>
      <c r="HX2229" s="0"/>
      <c r="HY2229" s="0"/>
      <c r="HZ2229" s="0"/>
      <c r="IA2229" s="0"/>
      <c r="IB2229" s="0"/>
      <c r="IC2229" s="0"/>
      <c r="ID2229" s="0"/>
      <c r="IE2229" s="0"/>
      <c r="IF2229" s="0"/>
      <c r="IG2229" s="0"/>
      <c r="IH2229" s="0"/>
      <c r="II2229" s="0"/>
      <c r="IJ2229" s="0"/>
      <c r="IK2229" s="0"/>
      <c r="IL2229" s="0"/>
      <c r="IM2229" s="0"/>
      <c r="IN2229" s="0"/>
      <c r="IO2229" s="0"/>
      <c r="IP2229" s="0"/>
      <c r="IQ2229" s="0"/>
      <c r="IR2229" s="0"/>
      <c r="IS2229" s="0"/>
      <c r="IT2229" s="0"/>
      <c r="IU2229" s="0"/>
      <c r="IV2229" s="0"/>
      <c r="IW2229" s="0"/>
      <c r="IX2229" s="0"/>
      <c r="IY2229" s="0"/>
      <c r="IZ2229" s="0"/>
      <c r="JA2229" s="0"/>
      <c r="JB2229" s="0"/>
      <c r="JC2229" s="0"/>
      <c r="JD2229" s="0"/>
      <c r="JE2229" s="0"/>
      <c r="JF2229" s="0"/>
      <c r="JG2229" s="0"/>
      <c r="JH2229" s="0"/>
      <c r="JI2229" s="0"/>
      <c r="JJ2229" s="0"/>
      <c r="JK2229" s="0"/>
      <c r="JL2229" s="0"/>
      <c r="JM2229" s="0"/>
      <c r="JN2229" s="0"/>
      <c r="JO2229" s="0"/>
      <c r="JP2229" s="0"/>
      <c r="JQ2229" s="0"/>
      <c r="JR2229" s="0"/>
      <c r="JS2229" s="0"/>
      <c r="JT2229" s="0"/>
      <c r="JU2229" s="0"/>
      <c r="JV2229" s="0"/>
      <c r="JW2229" s="0"/>
      <c r="JX2229" s="0"/>
      <c r="JY2229" s="0"/>
      <c r="JZ2229" s="0"/>
      <c r="KA2229" s="0"/>
      <c r="KB2229" s="0"/>
      <c r="KC2229" s="0"/>
      <c r="KD2229" s="0"/>
      <c r="KE2229" s="0"/>
      <c r="KF2229" s="0"/>
      <c r="KG2229" s="0"/>
      <c r="KH2229" s="0"/>
      <c r="KI2229" s="0"/>
      <c r="KJ2229" s="0"/>
      <c r="KK2229" s="0"/>
      <c r="KL2229" s="0"/>
      <c r="KM2229" s="0"/>
      <c r="KN2229" s="0"/>
      <c r="KO2229" s="0"/>
      <c r="KP2229" s="0"/>
      <c r="KQ2229" s="0"/>
      <c r="KR2229" s="0"/>
      <c r="KS2229" s="0"/>
      <c r="KT2229" s="0"/>
      <c r="KU2229" s="0"/>
      <c r="KV2229" s="0"/>
      <c r="KW2229" s="0"/>
      <c r="KX2229" s="0"/>
      <c r="KY2229" s="0"/>
      <c r="KZ2229" s="0"/>
      <c r="LA2229" s="0"/>
      <c r="LB2229" s="0"/>
      <c r="LC2229" s="0"/>
      <c r="LD2229" s="0"/>
      <c r="LE2229" s="0"/>
      <c r="LF2229" s="0"/>
      <c r="LG2229" s="0"/>
      <c r="LH2229" s="0"/>
      <c r="LI2229" s="0"/>
      <c r="LJ2229" s="0"/>
      <c r="LK2229" s="0"/>
      <c r="LL2229" s="0"/>
      <c r="LM2229" s="0"/>
      <c r="LN2229" s="0"/>
      <c r="LO2229" s="0"/>
      <c r="LP2229" s="0"/>
      <c r="LQ2229" s="0"/>
      <c r="LR2229" s="0"/>
      <c r="LS2229" s="0"/>
      <c r="LT2229" s="0"/>
      <c r="LU2229" s="0"/>
      <c r="LV2229" s="0"/>
      <c r="LW2229" s="0"/>
      <c r="LX2229" s="0"/>
      <c r="LY2229" s="0"/>
      <c r="LZ2229" s="0"/>
      <c r="MA2229" s="0"/>
      <c r="MB2229" s="0"/>
      <c r="MC2229" s="0"/>
      <c r="MD2229" s="0"/>
      <c r="ME2229" s="0"/>
      <c r="MF2229" s="0"/>
      <c r="MG2229" s="0"/>
      <c r="MH2229" s="0"/>
      <c r="MI2229" s="0"/>
      <c r="MJ2229" s="0"/>
      <c r="MK2229" s="0"/>
      <c r="ML2229" s="0"/>
      <c r="MM2229" s="0"/>
      <c r="MN2229" s="0"/>
      <c r="MO2229" s="0"/>
      <c r="MP2229" s="0"/>
      <c r="MQ2229" s="0"/>
      <c r="MR2229" s="0"/>
      <c r="MS2229" s="0"/>
      <c r="MT2229" s="0"/>
      <c r="MU2229" s="0"/>
      <c r="MV2229" s="0"/>
      <c r="MW2229" s="0"/>
      <c r="MX2229" s="0"/>
      <c r="MY2229" s="0"/>
      <c r="MZ2229" s="0"/>
      <c r="NA2229" s="0"/>
      <c r="NB2229" s="0"/>
      <c r="NC2229" s="0"/>
      <c r="ND2229" s="0"/>
      <c r="NE2229" s="0"/>
      <c r="NF2229" s="0"/>
      <c r="NG2229" s="0"/>
      <c r="NH2229" s="0"/>
      <c r="NI2229" s="0"/>
      <c r="NJ2229" s="0"/>
      <c r="NK2229" s="0"/>
      <c r="NL2229" s="0"/>
      <c r="NM2229" s="0"/>
      <c r="NN2229" s="0"/>
      <c r="NO2229" s="0"/>
      <c r="NP2229" s="0"/>
      <c r="NQ2229" s="0"/>
      <c r="NR2229" s="0"/>
      <c r="NS2229" s="0"/>
      <c r="NT2229" s="0"/>
      <c r="NU2229" s="0"/>
      <c r="NV2229" s="0"/>
      <c r="NW2229" s="0"/>
      <c r="NX2229" s="0"/>
      <c r="NY2229" s="0"/>
      <c r="NZ2229" s="0"/>
      <c r="OA2229" s="0"/>
      <c r="OB2229" s="0"/>
      <c r="OC2229" s="0"/>
      <c r="OD2229" s="0"/>
      <c r="OE2229" s="0"/>
      <c r="OF2229" s="0"/>
      <c r="OG2229" s="0"/>
      <c r="OH2229" s="0"/>
      <c r="OI2229" s="0"/>
      <c r="OJ2229" s="0"/>
      <c r="OK2229" s="0"/>
      <c r="OL2229" s="0"/>
      <c r="OM2229" s="0"/>
      <c r="ON2229" s="0"/>
      <c r="OO2229" s="0"/>
      <c r="OP2229" s="0"/>
      <c r="OQ2229" s="0"/>
      <c r="OR2229" s="0"/>
      <c r="OS2229" s="0"/>
      <c r="OT2229" s="0"/>
      <c r="OU2229" s="0"/>
      <c r="OV2229" s="0"/>
      <c r="OW2229" s="0"/>
      <c r="OX2229" s="0"/>
      <c r="OY2229" s="0"/>
      <c r="OZ2229" s="0"/>
      <c r="PA2229" s="0"/>
      <c r="PB2229" s="0"/>
      <c r="PC2229" s="0"/>
      <c r="PD2229" s="0"/>
      <c r="PE2229" s="0"/>
      <c r="PF2229" s="0"/>
      <c r="PG2229" s="0"/>
      <c r="PH2229" s="0"/>
      <c r="PI2229" s="0"/>
      <c r="PJ2229" s="0"/>
      <c r="PK2229" s="0"/>
      <c r="PL2229" s="0"/>
      <c r="PM2229" s="0"/>
      <c r="PN2229" s="0"/>
      <c r="PO2229" s="0"/>
      <c r="PP2229" s="0"/>
      <c r="PQ2229" s="0"/>
      <c r="PR2229" s="0"/>
      <c r="PS2229" s="0"/>
      <c r="PT2229" s="0"/>
      <c r="PU2229" s="0"/>
      <c r="PV2229" s="0"/>
      <c r="PW2229" s="0"/>
      <c r="PX2229" s="0"/>
      <c r="PY2229" s="0"/>
      <c r="PZ2229" s="0"/>
      <c r="QA2229" s="0"/>
      <c r="QB2229" s="0"/>
      <c r="QC2229" s="0"/>
      <c r="QD2229" s="0"/>
      <c r="QE2229" s="0"/>
      <c r="QF2229" s="0"/>
      <c r="QG2229" s="0"/>
      <c r="QH2229" s="0"/>
      <c r="QI2229" s="0"/>
      <c r="QJ2229" s="0"/>
      <c r="QK2229" s="0"/>
      <c r="QL2229" s="0"/>
      <c r="QM2229" s="0"/>
      <c r="QN2229" s="0"/>
      <c r="QO2229" s="0"/>
      <c r="QP2229" s="0"/>
      <c r="QQ2229" s="0"/>
      <c r="QR2229" s="0"/>
      <c r="QS2229" s="0"/>
      <c r="QT2229" s="0"/>
      <c r="QU2229" s="0"/>
      <c r="QV2229" s="0"/>
      <c r="QW2229" s="0"/>
      <c r="QX2229" s="0"/>
      <c r="QY2229" s="0"/>
      <c r="QZ2229" s="0"/>
      <c r="RA2229" s="0"/>
      <c r="RB2229" s="0"/>
      <c r="RC2229" s="0"/>
      <c r="RD2229" s="0"/>
      <c r="RE2229" s="0"/>
      <c r="RF2229" s="0"/>
      <c r="RG2229" s="0"/>
      <c r="RH2229" s="0"/>
      <c r="RI2229" s="0"/>
      <c r="RJ2229" s="0"/>
      <c r="RK2229" s="0"/>
      <c r="RL2229" s="0"/>
      <c r="RM2229" s="0"/>
      <c r="RN2229" s="0"/>
      <c r="RO2229" s="0"/>
      <c r="RP2229" s="0"/>
      <c r="RQ2229" s="0"/>
      <c r="RR2229" s="0"/>
      <c r="RS2229" s="0"/>
      <c r="RT2229" s="0"/>
      <c r="RU2229" s="0"/>
      <c r="RV2229" s="0"/>
      <c r="RW2229" s="0"/>
      <c r="RX2229" s="0"/>
      <c r="RY2229" s="0"/>
      <c r="RZ2229" s="0"/>
      <c r="SA2229" s="0"/>
      <c r="SB2229" s="0"/>
      <c r="SC2229" s="0"/>
      <c r="SD2229" s="0"/>
      <c r="SE2229" s="0"/>
      <c r="SF2229" s="0"/>
      <c r="SG2229" s="0"/>
      <c r="SH2229" s="0"/>
      <c r="SI2229" s="0"/>
      <c r="SJ2229" s="0"/>
      <c r="SK2229" s="0"/>
      <c r="SL2229" s="0"/>
      <c r="SM2229" s="0"/>
      <c r="SN2229" s="0"/>
      <c r="SO2229" s="0"/>
      <c r="SP2229" s="0"/>
      <c r="SQ2229" s="0"/>
      <c r="SR2229" s="0"/>
      <c r="SS2229" s="0"/>
      <c r="ST2229" s="0"/>
      <c r="SU2229" s="0"/>
      <c r="SV2229" s="0"/>
      <c r="SW2229" s="0"/>
      <c r="SX2229" s="0"/>
      <c r="SY2229" s="0"/>
      <c r="SZ2229" s="0"/>
      <c r="TA2229" s="0"/>
      <c r="TB2229" s="0"/>
      <c r="TC2229" s="0"/>
      <c r="TD2229" s="0"/>
      <c r="TE2229" s="0"/>
      <c r="TF2229" s="0"/>
      <c r="TG2229" s="0"/>
      <c r="TH2229" s="0"/>
      <c r="TI2229" s="0"/>
      <c r="TJ2229" s="0"/>
      <c r="TK2229" s="0"/>
      <c r="TL2229" s="0"/>
      <c r="TM2229" s="0"/>
      <c r="TN2229" s="0"/>
      <c r="TO2229" s="0"/>
      <c r="TP2229" s="0"/>
      <c r="TQ2229" s="0"/>
      <c r="TR2229" s="0"/>
      <c r="TS2229" s="0"/>
      <c r="TT2229" s="0"/>
      <c r="TU2229" s="0"/>
      <c r="TV2229" s="0"/>
      <c r="TW2229" s="0"/>
      <c r="TX2229" s="0"/>
      <c r="TY2229" s="0"/>
      <c r="TZ2229" s="0"/>
      <c r="UA2229" s="0"/>
      <c r="UB2229" s="0"/>
      <c r="UC2229" s="0"/>
      <c r="UD2229" s="0"/>
      <c r="UE2229" s="0"/>
      <c r="UF2229" s="0"/>
      <c r="UG2229" s="0"/>
      <c r="UH2229" s="0"/>
      <c r="UI2229" s="0"/>
      <c r="UJ2229" s="0"/>
      <c r="UK2229" s="0"/>
      <c r="UL2229" s="0"/>
      <c r="UM2229" s="0"/>
      <c r="UN2229" s="0"/>
      <c r="UO2229" s="0"/>
      <c r="UP2229" s="0"/>
      <c r="UQ2229" s="0"/>
      <c r="UR2229" s="0"/>
      <c r="US2229" s="0"/>
      <c r="UT2229" s="0"/>
      <c r="UU2229" s="0"/>
      <c r="UV2229" s="0"/>
      <c r="UW2229" s="0"/>
      <c r="UX2229" s="0"/>
      <c r="UY2229" s="0"/>
      <c r="UZ2229" s="0"/>
      <c r="VA2229" s="0"/>
      <c r="VB2229" s="0"/>
      <c r="VC2229" s="0"/>
      <c r="VD2229" s="0"/>
      <c r="VE2229" s="0"/>
      <c r="VF2229" s="0"/>
      <c r="VG2229" s="0"/>
      <c r="VH2229" s="0"/>
      <c r="VI2229" s="0"/>
      <c r="VJ2229" s="0"/>
      <c r="VK2229" s="0"/>
      <c r="VL2229" s="0"/>
      <c r="VM2229" s="0"/>
      <c r="VN2229" s="0"/>
      <c r="VO2229" s="0"/>
      <c r="VP2229" s="0"/>
      <c r="VQ2229" s="0"/>
      <c r="VR2229" s="0"/>
      <c r="VS2229" s="0"/>
      <c r="VT2229" s="0"/>
      <c r="VU2229" s="0"/>
      <c r="VV2229" s="0"/>
      <c r="VW2229" s="0"/>
      <c r="VX2229" s="0"/>
      <c r="VY2229" s="0"/>
      <c r="VZ2229" s="0"/>
      <c r="WA2229" s="0"/>
      <c r="WB2229" s="0"/>
      <c r="WC2229" s="0"/>
      <c r="WD2229" s="0"/>
      <c r="WE2229" s="0"/>
      <c r="WF2229" s="0"/>
      <c r="WG2229" s="0"/>
      <c r="WH2229" s="0"/>
      <c r="WI2229" s="0"/>
      <c r="WJ2229" s="0"/>
      <c r="WK2229" s="0"/>
      <c r="WL2229" s="0"/>
      <c r="WM2229" s="0"/>
      <c r="WN2229" s="0"/>
      <c r="WO2229" s="0"/>
      <c r="WP2229" s="0"/>
      <c r="WQ2229" s="0"/>
      <c r="WR2229" s="0"/>
      <c r="WS2229" s="0"/>
      <c r="WT2229" s="0"/>
      <c r="WU2229" s="0"/>
      <c r="WV2229" s="0"/>
      <c r="WW2229" s="0"/>
      <c r="WX2229" s="0"/>
      <c r="WY2229" s="0"/>
      <c r="WZ2229" s="0"/>
      <c r="XA2229" s="0"/>
      <c r="XB2229" s="0"/>
      <c r="XC2229" s="0"/>
      <c r="XD2229" s="0"/>
      <c r="XE2229" s="0"/>
      <c r="XF2229" s="0"/>
      <c r="XG2229" s="0"/>
      <c r="XH2229" s="0"/>
      <c r="XI2229" s="0"/>
      <c r="XJ2229" s="0"/>
      <c r="XK2229" s="0"/>
      <c r="XL2229" s="0"/>
      <c r="XM2229" s="0"/>
      <c r="XN2229" s="0"/>
      <c r="XO2229" s="0"/>
      <c r="XP2229" s="0"/>
      <c r="XQ2229" s="0"/>
      <c r="XR2229" s="0"/>
      <c r="XS2229" s="0"/>
      <c r="XT2229" s="0"/>
      <c r="XU2229" s="0"/>
      <c r="XV2229" s="0"/>
      <c r="XW2229" s="0"/>
      <c r="XX2229" s="0"/>
      <c r="XY2229" s="0"/>
      <c r="XZ2229" s="0"/>
      <c r="YA2229" s="0"/>
      <c r="YB2229" s="0"/>
      <c r="YC2229" s="0"/>
      <c r="YD2229" s="0"/>
      <c r="YE2229" s="0"/>
      <c r="YF2229" s="0"/>
      <c r="YG2229" s="0"/>
      <c r="YH2229" s="0"/>
      <c r="YI2229" s="0"/>
      <c r="YJ2229" s="0"/>
      <c r="YK2229" s="0"/>
      <c r="YL2229" s="0"/>
      <c r="YM2229" s="0"/>
      <c r="YN2229" s="0"/>
      <c r="YO2229" s="0"/>
      <c r="YP2229" s="0"/>
      <c r="YQ2229" s="0"/>
      <c r="YR2229" s="0"/>
      <c r="YS2229" s="0"/>
      <c r="YT2229" s="0"/>
      <c r="YU2229" s="0"/>
      <c r="YV2229" s="0"/>
      <c r="YW2229" s="0"/>
      <c r="YX2229" s="0"/>
      <c r="YY2229" s="0"/>
      <c r="YZ2229" s="0"/>
      <c r="ZA2229" s="0"/>
      <c r="ZB2229" s="0"/>
      <c r="ZC2229" s="0"/>
      <c r="ZD2229" s="0"/>
      <c r="ZE2229" s="0"/>
      <c r="ZF2229" s="0"/>
      <c r="ZG2229" s="0"/>
      <c r="ZH2229" s="0"/>
      <c r="ZI2229" s="0"/>
      <c r="ZJ2229" s="0"/>
      <c r="ZK2229" s="0"/>
      <c r="ZL2229" s="0"/>
      <c r="ZM2229" s="0"/>
      <c r="ZN2229" s="0"/>
      <c r="ZO2229" s="0"/>
      <c r="ZP2229" s="0"/>
      <c r="ZQ2229" s="0"/>
      <c r="ZR2229" s="0"/>
      <c r="ZS2229" s="0"/>
      <c r="ZT2229" s="0"/>
      <c r="ZU2229" s="0"/>
      <c r="ZV2229" s="0"/>
      <c r="ZW2229" s="0"/>
      <c r="ZX2229" s="0"/>
      <c r="ZY2229" s="0"/>
      <c r="ZZ2229" s="0"/>
      <c r="AAA2229" s="0"/>
      <c r="AAB2229" s="0"/>
      <c r="AAC2229" s="0"/>
      <c r="AAD2229" s="0"/>
      <c r="AAE2229" s="0"/>
      <c r="AAF2229" s="0"/>
      <c r="AAG2229" s="0"/>
      <c r="AAH2229" s="0"/>
      <c r="AAI2229" s="0"/>
      <c r="AAJ2229" s="0"/>
      <c r="AAK2229" s="0"/>
      <c r="AAL2229" s="0"/>
      <c r="AAM2229" s="0"/>
      <c r="AAN2229" s="0"/>
      <c r="AAO2229" s="0"/>
      <c r="AAP2229" s="0"/>
      <c r="AAQ2229" s="0"/>
      <c r="AAR2229" s="0"/>
      <c r="AAS2229" s="0"/>
      <c r="AAT2229" s="0"/>
      <c r="AAU2229" s="0"/>
      <c r="AAV2229" s="0"/>
      <c r="AAW2229" s="0"/>
      <c r="AAX2229" s="0"/>
      <c r="AAY2229" s="0"/>
      <c r="AAZ2229" s="0"/>
      <c r="ABA2229" s="0"/>
      <c r="ABB2229" s="0"/>
      <c r="ABC2229" s="0"/>
      <c r="ABD2229" s="0"/>
      <c r="ABE2229" s="0"/>
      <c r="ABF2229" s="0"/>
      <c r="ABG2229" s="0"/>
      <c r="ABH2229" s="0"/>
      <c r="ABI2229" s="0"/>
      <c r="ABJ2229" s="0"/>
      <c r="ABK2229" s="0"/>
      <c r="ABL2229" s="0"/>
      <c r="ABM2229" s="0"/>
      <c r="ABN2229" s="0"/>
      <c r="ABO2229" s="0"/>
      <c r="ABP2229" s="0"/>
      <c r="ABQ2229" s="0"/>
      <c r="ABR2229" s="0"/>
      <c r="ABS2229" s="0"/>
      <c r="ABT2229" s="0"/>
      <c r="ABU2229" s="0"/>
      <c r="ABV2229" s="0"/>
      <c r="ABW2229" s="0"/>
      <c r="ABX2229" s="0"/>
      <c r="ABY2229" s="0"/>
      <c r="ABZ2229" s="0"/>
      <c r="ACA2229" s="0"/>
      <c r="ACB2229" s="0"/>
      <c r="ACC2229" s="0"/>
      <c r="ACD2229" s="0"/>
      <c r="ACE2229" s="0"/>
      <c r="ACF2229" s="0"/>
      <c r="ACG2229" s="0"/>
      <c r="ACH2229" s="0"/>
      <c r="ACI2229" s="0"/>
      <c r="ACJ2229" s="0"/>
      <c r="ACK2229" s="0"/>
      <c r="ACL2229" s="0"/>
      <c r="ACM2229" s="0"/>
      <c r="ACN2229" s="0"/>
      <c r="ACO2229" s="0"/>
      <c r="ACP2229" s="0"/>
      <c r="ACQ2229" s="0"/>
      <c r="ACR2229" s="0"/>
      <c r="ACS2229" s="0"/>
      <c r="ACT2229" s="0"/>
      <c r="ACU2229" s="0"/>
      <c r="ACV2229" s="0"/>
      <c r="ACW2229" s="0"/>
      <c r="ACX2229" s="0"/>
      <c r="ACY2229" s="0"/>
      <c r="ACZ2229" s="0"/>
      <c r="ADA2229" s="0"/>
      <c r="ADB2229" s="0"/>
      <c r="ADC2229" s="0"/>
      <c r="ADD2229" s="0"/>
      <c r="ADE2229" s="0"/>
      <c r="ADF2229" s="0"/>
      <c r="ADG2229" s="0"/>
      <c r="ADH2229" s="0"/>
      <c r="ADI2229" s="0"/>
      <c r="ADJ2229" s="0"/>
      <c r="ADK2229" s="0"/>
      <c r="ADL2229" s="0"/>
      <c r="ADM2229" s="0"/>
      <c r="ADN2229" s="0"/>
      <c r="ADO2229" s="0"/>
      <c r="ADP2229" s="0"/>
      <c r="ADQ2229" s="0"/>
      <c r="ADR2229" s="0"/>
      <c r="ADS2229" s="0"/>
      <c r="ADT2229" s="0"/>
      <c r="ADU2229" s="0"/>
      <c r="ADV2229" s="0"/>
      <c r="ADW2229" s="0"/>
      <c r="ADX2229" s="0"/>
      <c r="ADY2229" s="0"/>
      <c r="ADZ2229" s="0"/>
      <c r="AEA2229" s="0"/>
      <c r="AEB2229" s="0"/>
      <c r="AEC2229" s="0"/>
      <c r="AED2229" s="0"/>
      <c r="AEE2229" s="0"/>
      <c r="AEF2229" s="0"/>
      <c r="AEG2229" s="0"/>
      <c r="AEH2229" s="0"/>
      <c r="AEI2229" s="0"/>
      <c r="AEJ2229" s="0"/>
      <c r="AEK2229" s="0"/>
      <c r="AEL2229" s="0"/>
      <c r="AEM2229" s="0"/>
      <c r="AEN2229" s="0"/>
      <c r="AEO2229" s="0"/>
      <c r="AEP2229" s="0"/>
      <c r="AEQ2229" s="0"/>
      <c r="AER2229" s="0"/>
      <c r="AES2229" s="0"/>
      <c r="AET2229" s="0"/>
      <c r="AEU2229" s="0"/>
      <c r="AEV2229" s="0"/>
      <c r="AEW2229" s="0"/>
      <c r="AEX2229" s="0"/>
      <c r="AEY2229" s="0"/>
      <c r="AEZ2229" s="0"/>
      <c r="AFA2229" s="0"/>
      <c r="AFB2229" s="0"/>
      <c r="AFC2229" s="0"/>
      <c r="AFD2229" s="0"/>
      <c r="AFE2229" s="0"/>
      <c r="AFF2229" s="0"/>
      <c r="AFG2229" s="0"/>
      <c r="AFH2229" s="0"/>
      <c r="AFI2229" s="0"/>
      <c r="AFJ2229" s="0"/>
      <c r="AFK2229" s="0"/>
      <c r="AFL2229" s="0"/>
      <c r="AFM2229" s="0"/>
      <c r="AFN2229" s="0"/>
      <c r="AFO2229" s="0"/>
      <c r="AFP2229" s="0"/>
      <c r="AFQ2229" s="0"/>
      <c r="AFR2229" s="0"/>
      <c r="AFS2229" s="0"/>
      <c r="AFT2229" s="0"/>
      <c r="AFU2229" s="0"/>
      <c r="AFV2229" s="0"/>
      <c r="AFW2229" s="0"/>
      <c r="AFX2229" s="0"/>
      <c r="AFY2229" s="0"/>
      <c r="AFZ2229" s="0"/>
      <c r="AGA2229" s="0"/>
      <c r="AGB2229" s="0"/>
      <c r="AGC2229" s="0"/>
      <c r="AGD2229" s="0"/>
      <c r="AGE2229" s="0"/>
      <c r="AGF2229" s="0"/>
      <c r="AGG2229" s="0"/>
      <c r="AGH2229" s="0"/>
      <c r="AGI2229" s="0"/>
      <c r="AGJ2229" s="0"/>
      <c r="AGK2229" s="0"/>
      <c r="AGL2229" s="0"/>
      <c r="AGM2229" s="0"/>
      <c r="AGN2229" s="0"/>
      <c r="AGO2229" s="0"/>
      <c r="AGP2229" s="0"/>
      <c r="AGQ2229" s="0"/>
      <c r="AGR2229" s="0"/>
      <c r="AGS2229" s="0"/>
      <c r="AGT2229" s="0"/>
      <c r="AGU2229" s="0"/>
      <c r="AGV2229" s="0"/>
      <c r="AGW2229" s="0"/>
      <c r="AGX2229" s="0"/>
      <c r="AGY2229" s="0"/>
      <c r="AGZ2229" s="0"/>
      <c r="AHA2229" s="0"/>
      <c r="AHB2229" s="0"/>
      <c r="AHC2229" s="0"/>
      <c r="AHD2229" s="0"/>
      <c r="AHE2229" s="0"/>
      <c r="AHF2229" s="0"/>
      <c r="AHG2229" s="0"/>
      <c r="AHH2229" s="0"/>
      <c r="AHI2229" s="0"/>
      <c r="AHJ2229" s="0"/>
      <c r="AHK2229" s="0"/>
      <c r="AHL2229" s="0"/>
      <c r="AHM2229" s="0"/>
      <c r="AHN2229" s="0"/>
      <c r="AHO2229" s="0"/>
      <c r="AHP2229" s="0"/>
      <c r="AHQ2229" s="0"/>
      <c r="AHR2229" s="0"/>
      <c r="AHS2229" s="0"/>
      <c r="AHT2229" s="0"/>
      <c r="AHU2229" s="0"/>
      <c r="AHV2229" s="0"/>
      <c r="AHW2229" s="0"/>
      <c r="AHX2229" s="0"/>
      <c r="AHY2229" s="0"/>
      <c r="AHZ2229" s="0"/>
      <c r="AIA2229" s="0"/>
      <c r="AIB2229" s="0"/>
      <c r="AIC2229" s="0"/>
      <c r="AID2229" s="0"/>
      <c r="AIE2229" s="0"/>
      <c r="AIF2229" s="0"/>
      <c r="AIG2229" s="0"/>
      <c r="AIH2229" s="0"/>
      <c r="AII2229" s="0"/>
      <c r="AIJ2229" s="0"/>
      <c r="AIK2229" s="0"/>
      <c r="AIL2229" s="0"/>
      <c r="AIM2229" s="0"/>
      <c r="AIN2229" s="0"/>
      <c r="AIO2229" s="0"/>
      <c r="AIP2229" s="0"/>
      <c r="AIQ2229" s="0"/>
      <c r="AIR2229" s="0"/>
      <c r="AIS2229" s="0"/>
      <c r="AIT2229" s="0"/>
      <c r="AIU2229" s="0"/>
      <c r="AIV2229" s="0"/>
      <c r="AIW2229" s="0"/>
      <c r="AIX2229" s="0"/>
      <c r="AIY2229" s="0"/>
      <c r="AIZ2229" s="0"/>
      <c r="AJA2229" s="0"/>
      <c r="AJB2229" s="0"/>
      <c r="AJC2229" s="0"/>
      <c r="AJD2229" s="0"/>
      <c r="AJE2229" s="0"/>
      <c r="AJF2229" s="0"/>
      <c r="AJG2229" s="0"/>
      <c r="AJH2229" s="0"/>
      <c r="AJI2229" s="0"/>
      <c r="AJJ2229" s="0"/>
      <c r="AJK2229" s="0"/>
      <c r="AJL2229" s="0"/>
      <c r="AJM2229" s="0"/>
      <c r="AJN2229" s="0"/>
      <c r="AJO2229" s="0"/>
      <c r="AJP2229" s="0"/>
      <c r="AJQ2229" s="0"/>
      <c r="AJR2229" s="0"/>
      <c r="AJS2229" s="0"/>
      <c r="AJT2229" s="0"/>
      <c r="AJU2229" s="0"/>
      <c r="AJV2229" s="0"/>
      <c r="AJW2229" s="0"/>
      <c r="AJX2229" s="0"/>
      <c r="AJY2229" s="0"/>
      <c r="AJZ2229" s="0"/>
      <c r="AKA2229" s="0"/>
      <c r="AKB2229" s="0"/>
      <c r="AKC2229" s="0"/>
      <c r="AKD2229" s="0"/>
      <c r="AKE2229" s="0"/>
      <c r="AKF2229" s="0"/>
      <c r="AKG2229" s="0"/>
      <c r="AKH2229" s="0"/>
      <c r="AKI2229" s="0"/>
      <c r="AKJ2229" s="0"/>
      <c r="AKK2229" s="0"/>
      <c r="AKL2229" s="0"/>
      <c r="AKM2229" s="0"/>
      <c r="AKN2229" s="0"/>
      <c r="AKO2229" s="0"/>
      <c r="AKP2229" s="0"/>
      <c r="AKQ2229" s="0"/>
      <c r="AKR2229" s="0"/>
      <c r="AKS2229" s="0"/>
      <c r="AKT2229" s="0"/>
      <c r="AKU2229" s="0"/>
      <c r="AKV2229" s="0"/>
      <c r="AKW2229" s="0"/>
      <c r="AKX2229" s="0"/>
      <c r="AKY2229" s="0"/>
      <c r="AKZ2229" s="0"/>
      <c r="ALA2229" s="0"/>
      <c r="ALB2229" s="0"/>
      <c r="ALC2229" s="0"/>
      <c r="ALD2229" s="0"/>
      <c r="ALE2229" s="0"/>
      <c r="ALF2229" s="0"/>
      <c r="ALG2229" s="0"/>
      <c r="ALH2229" s="0"/>
      <c r="ALI2229" s="0"/>
      <c r="ALJ2229" s="0"/>
      <c r="ALK2229" s="0"/>
      <c r="ALL2229" s="0"/>
      <c r="ALM2229" s="0"/>
      <c r="ALN2229" s="0"/>
      <c r="ALO2229" s="0"/>
      <c r="ALP2229" s="0"/>
      <c r="ALQ2229" s="0"/>
      <c r="ALR2229" s="0"/>
      <c r="ALS2229" s="0"/>
      <c r="ALT2229" s="0"/>
      <c r="ALU2229" s="0"/>
      <c r="ALV2229" s="0"/>
      <c r="ALW2229" s="0"/>
      <c r="ALX2229" s="0"/>
      <c r="ALY2229" s="0"/>
      <c r="ALZ2229" s="0"/>
      <c r="AMA2229" s="0"/>
      <c r="AMB2229" s="0"/>
      <c r="AMC2229" s="0"/>
      <c r="AMD2229" s="0"/>
      <c r="AME2229" s="0"/>
      <c r="AMF2229" s="0"/>
      <c r="AMG2229" s="0"/>
      <c r="AMH2229" s="0"/>
      <c r="AMI2229" s="0"/>
      <c r="AMJ2229" s="0"/>
    </row>
    <row r="2230" customFormat="false" ht="13.8" hidden="false" customHeight="false" outlineLevel="0" collapsed="false">
      <c r="A2230" s="38" t="s">
        <v>52</v>
      </c>
      <c r="B2230" s="39" t="s">
        <v>5138</v>
      </c>
      <c r="C2230" s="40" t="s">
        <v>5139</v>
      </c>
      <c r="D2230" s="40"/>
      <c r="E2230" s="40" t="s">
        <v>2336</v>
      </c>
      <c r="F2230" s="38" t="n">
        <v>2016</v>
      </c>
      <c r="G2230" s="31" t="s">
        <v>5140</v>
      </c>
      <c r="H2230" s="13"/>
      <c r="I2230" s="13"/>
      <c r="J2230" s="13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  <c r="AP2230" s="13"/>
      <c r="AQ2230" s="13"/>
      <c r="AR2230" s="13"/>
      <c r="AS2230" s="13"/>
      <c r="AT2230" s="13"/>
      <c r="AU2230" s="13"/>
      <c r="AV2230" s="0"/>
      <c r="AW2230" s="0"/>
      <c r="AX2230" s="0"/>
      <c r="AY2230" s="0"/>
      <c r="AZ2230" s="0"/>
      <c r="BA2230" s="0"/>
      <c r="BB2230" s="0"/>
      <c r="BC2230" s="0"/>
      <c r="BD2230" s="0"/>
      <c r="BE2230" s="0"/>
      <c r="BF2230" s="0"/>
      <c r="BG2230" s="0"/>
      <c r="BH2230" s="0"/>
      <c r="BI2230" s="0"/>
      <c r="BJ2230" s="0"/>
      <c r="BK2230" s="0"/>
      <c r="BL2230" s="0"/>
      <c r="BM2230" s="0"/>
      <c r="BN2230" s="0"/>
      <c r="BO2230" s="0"/>
      <c r="BP2230" s="0"/>
      <c r="BQ2230" s="0"/>
      <c r="BR2230" s="0"/>
      <c r="BS2230" s="0"/>
      <c r="BT2230" s="0"/>
      <c r="BU2230" s="0"/>
      <c r="BV2230" s="0"/>
      <c r="BW2230" s="0"/>
      <c r="BX2230" s="0"/>
      <c r="BY2230" s="0"/>
      <c r="BZ2230" s="0"/>
      <c r="CA2230" s="0"/>
      <c r="CB2230" s="0"/>
      <c r="CC2230" s="0"/>
      <c r="CD2230" s="0"/>
      <c r="CE2230" s="0"/>
      <c r="CF2230" s="0"/>
      <c r="CG2230" s="0"/>
      <c r="CH2230" s="0"/>
      <c r="CI2230" s="0"/>
      <c r="CJ2230" s="0"/>
      <c r="CK2230" s="0"/>
      <c r="CL2230" s="0"/>
      <c r="CM2230" s="0"/>
      <c r="CN2230" s="0"/>
      <c r="CO2230" s="0"/>
      <c r="CP2230" s="0"/>
      <c r="CQ2230" s="0"/>
      <c r="CR2230" s="0"/>
      <c r="CS2230" s="0"/>
      <c r="CT2230" s="0"/>
      <c r="CU2230" s="0"/>
      <c r="CV2230" s="0"/>
      <c r="CW2230" s="0"/>
      <c r="CX2230" s="0"/>
      <c r="CY2230" s="0"/>
      <c r="CZ2230" s="0"/>
      <c r="DA2230" s="0"/>
      <c r="DB2230" s="0"/>
      <c r="DC2230" s="0"/>
      <c r="DD2230" s="0"/>
      <c r="DE2230" s="0"/>
      <c r="DF2230" s="0"/>
      <c r="DG2230" s="0"/>
      <c r="DH2230" s="0"/>
      <c r="DI2230" s="0"/>
      <c r="DJ2230" s="0"/>
      <c r="DK2230" s="0"/>
      <c r="DL2230" s="0"/>
      <c r="DM2230" s="0"/>
      <c r="DN2230" s="0"/>
      <c r="DO2230" s="0"/>
      <c r="DP2230" s="0"/>
      <c r="DQ2230" s="0"/>
      <c r="DR2230" s="0"/>
      <c r="DS2230" s="0"/>
      <c r="DT2230" s="0"/>
      <c r="DU2230" s="0"/>
      <c r="DV2230" s="0"/>
      <c r="DW2230" s="0"/>
      <c r="DX2230" s="0"/>
      <c r="DY2230" s="0"/>
      <c r="DZ2230" s="0"/>
      <c r="EA2230" s="0"/>
      <c r="EB2230" s="0"/>
      <c r="EC2230" s="0"/>
      <c r="ED2230" s="0"/>
      <c r="EE2230" s="0"/>
      <c r="EF2230" s="0"/>
      <c r="EG2230" s="0"/>
      <c r="EH2230" s="0"/>
      <c r="EI2230" s="0"/>
      <c r="EJ2230" s="0"/>
      <c r="EK2230" s="0"/>
      <c r="EL2230" s="0"/>
      <c r="EM2230" s="0"/>
      <c r="EN2230" s="0"/>
      <c r="EO2230" s="0"/>
      <c r="EP2230" s="0"/>
      <c r="EQ2230" s="0"/>
      <c r="ER2230" s="0"/>
      <c r="ES2230" s="0"/>
      <c r="ET2230" s="0"/>
      <c r="EU2230" s="0"/>
      <c r="EV2230" s="0"/>
      <c r="EW2230" s="0"/>
      <c r="EX2230" s="0"/>
      <c r="EY2230" s="0"/>
      <c r="EZ2230" s="0"/>
      <c r="FA2230" s="0"/>
      <c r="FB2230" s="0"/>
      <c r="FC2230" s="0"/>
      <c r="FD2230" s="0"/>
      <c r="FE2230" s="0"/>
      <c r="FF2230" s="0"/>
      <c r="FG2230" s="0"/>
      <c r="FH2230" s="0"/>
      <c r="FI2230" s="0"/>
      <c r="FJ2230" s="0"/>
      <c r="FK2230" s="0"/>
      <c r="FL2230" s="0"/>
      <c r="FM2230" s="0"/>
      <c r="FN2230" s="0"/>
      <c r="FO2230" s="0"/>
      <c r="FP2230" s="0"/>
      <c r="FQ2230" s="0"/>
      <c r="FR2230" s="0"/>
      <c r="FS2230" s="0"/>
      <c r="FT2230" s="0"/>
      <c r="FU2230" s="0"/>
      <c r="FV2230" s="0"/>
      <c r="FW2230" s="0"/>
      <c r="FX2230" s="0"/>
      <c r="FY2230" s="0"/>
      <c r="FZ2230" s="0"/>
      <c r="GA2230" s="0"/>
      <c r="GB2230" s="0"/>
      <c r="GC2230" s="0"/>
      <c r="GD2230" s="0"/>
      <c r="GE2230" s="0"/>
      <c r="GF2230" s="0"/>
      <c r="GG2230" s="0"/>
      <c r="GH2230" s="0"/>
      <c r="GI2230" s="0"/>
      <c r="GJ2230" s="0"/>
      <c r="GK2230" s="0"/>
      <c r="GL2230" s="0"/>
      <c r="GM2230" s="0"/>
      <c r="GN2230" s="0"/>
      <c r="GO2230" s="0"/>
      <c r="GP2230" s="0"/>
      <c r="GQ2230" s="0"/>
      <c r="GR2230" s="0"/>
      <c r="GS2230" s="0"/>
      <c r="GT2230" s="0"/>
      <c r="GU2230" s="0"/>
      <c r="GV2230" s="0"/>
      <c r="GW2230" s="0"/>
      <c r="GX2230" s="0"/>
      <c r="GY2230" s="0"/>
      <c r="GZ2230" s="0"/>
      <c r="HA2230" s="0"/>
      <c r="HB2230" s="0"/>
      <c r="HC2230" s="0"/>
      <c r="HD2230" s="0"/>
      <c r="HE2230" s="0"/>
      <c r="HF2230" s="0"/>
      <c r="HG2230" s="0"/>
      <c r="HH2230" s="0"/>
      <c r="HI2230" s="0"/>
      <c r="HJ2230" s="0"/>
      <c r="HK2230" s="0"/>
      <c r="HL2230" s="0"/>
      <c r="HM2230" s="0"/>
      <c r="HN2230" s="0"/>
      <c r="HO2230" s="0"/>
      <c r="HP2230" s="0"/>
      <c r="HQ2230" s="0"/>
      <c r="HR2230" s="0"/>
      <c r="HS2230" s="0"/>
      <c r="HT2230" s="0"/>
      <c r="HU2230" s="0"/>
      <c r="HV2230" s="0"/>
      <c r="HW2230" s="0"/>
      <c r="HX2230" s="0"/>
      <c r="HY2230" s="0"/>
      <c r="HZ2230" s="0"/>
      <c r="IA2230" s="0"/>
      <c r="IB2230" s="0"/>
      <c r="IC2230" s="0"/>
      <c r="ID2230" s="0"/>
      <c r="IE2230" s="0"/>
      <c r="IF2230" s="0"/>
      <c r="IG2230" s="0"/>
      <c r="IH2230" s="0"/>
      <c r="II2230" s="0"/>
      <c r="IJ2230" s="0"/>
      <c r="IK2230" s="0"/>
      <c r="IL2230" s="0"/>
      <c r="IM2230" s="0"/>
      <c r="IN2230" s="0"/>
      <c r="IO2230" s="0"/>
      <c r="IP2230" s="0"/>
      <c r="IQ2230" s="0"/>
      <c r="IR2230" s="0"/>
      <c r="IS2230" s="0"/>
      <c r="IT2230" s="0"/>
      <c r="IU2230" s="0"/>
      <c r="IV2230" s="0"/>
      <c r="IW2230" s="0"/>
      <c r="IX2230" s="0"/>
      <c r="IY2230" s="0"/>
      <c r="IZ2230" s="0"/>
      <c r="JA2230" s="0"/>
      <c r="JB2230" s="0"/>
      <c r="JC2230" s="0"/>
      <c r="JD2230" s="0"/>
      <c r="JE2230" s="0"/>
      <c r="JF2230" s="0"/>
      <c r="JG2230" s="0"/>
      <c r="JH2230" s="0"/>
      <c r="JI2230" s="0"/>
      <c r="JJ2230" s="0"/>
      <c r="JK2230" s="0"/>
      <c r="JL2230" s="0"/>
      <c r="JM2230" s="0"/>
      <c r="JN2230" s="0"/>
      <c r="JO2230" s="0"/>
      <c r="JP2230" s="0"/>
      <c r="JQ2230" s="0"/>
      <c r="JR2230" s="0"/>
      <c r="JS2230" s="0"/>
      <c r="JT2230" s="0"/>
      <c r="JU2230" s="0"/>
      <c r="JV2230" s="0"/>
      <c r="JW2230" s="0"/>
      <c r="JX2230" s="0"/>
      <c r="JY2230" s="0"/>
      <c r="JZ2230" s="0"/>
      <c r="KA2230" s="0"/>
      <c r="KB2230" s="0"/>
      <c r="KC2230" s="0"/>
      <c r="KD2230" s="0"/>
      <c r="KE2230" s="0"/>
      <c r="KF2230" s="0"/>
      <c r="KG2230" s="0"/>
      <c r="KH2230" s="0"/>
      <c r="KI2230" s="0"/>
      <c r="KJ2230" s="0"/>
      <c r="KK2230" s="0"/>
      <c r="KL2230" s="0"/>
      <c r="KM2230" s="0"/>
      <c r="KN2230" s="0"/>
      <c r="KO2230" s="0"/>
      <c r="KP2230" s="0"/>
      <c r="KQ2230" s="0"/>
      <c r="KR2230" s="0"/>
      <c r="KS2230" s="0"/>
      <c r="KT2230" s="0"/>
      <c r="KU2230" s="0"/>
      <c r="KV2230" s="0"/>
      <c r="KW2230" s="0"/>
      <c r="KX2230" s="0"/>
      <c r="KY2230" s="0"/>
      <c r="KZ2230" s="0"/>
      <c r="LA2230" s="0"/>
      <c r="LB2230" s="0"/>
      <c r="LC2230" s="0"/>
      <c r="LD2230" s="0"/>
      <c r="LE2230" s="0"/>
      <c r="LF2230" s="0"/>
      <c r="LG2230" s="0"/>
      <c r="LH2230" s="0"/>
      <c r="LI2230" s="0"/>
      <c r="LJ2230" s="0"/>
      <c r="LK2230" s="0"/>
      <c r="LL2230" s="0"/>
      <c r="LM2230" s="0"/>
      <c r="LN2230" s="0"/>
      <c r="LO2230" s="0"/>
      <c r="LP2230" s="0"/>
      <c r="LQ2230" s="0"/>
      <c r="LR2230" s="0"/>
      <c r="LS2230" s="0"/>
      <c r="LT2230" s="0"/>
      <c r="LU2230" s="0"/>
      <c r="LV2230" s="0"/>
      <c r="LW2230" s="0"/>
      <c r="LX2230" s="0"/>
      <c r="LY2230" s="0"/>
      <c r="LZ2230" s="0"/>
      <c r="MA2230" s="0"/>
      <c r="MB2230" s="0"/>
      <c r="MC2230" s="0"/>
      <c r="MD2230" s="0"/>
      <c r="ME2230" s="0"/>
      <c r="MF2230" s="0"/>
      <c r="MG2230" s="0"/>
      <c r="MH2230" s="0"/>
      <c r="MI2230" s="0"/>
      <c r="MJ2230" s="0"/>
      <c r="MK2230" s="0"/>
      <c r="ML2230" s="0"/>
      <c r="MM2230" s="0"/>
      <c r="MN2230" s="0"/>
      <c r="MO2230" s="0"/>
      <c r="MP2230" s="0"/>
      <c r="MQ2230" s="0"/>
      <c r="MR2230" s="0"/>
      <c r="MS2230" s="0"/>
      <c r="MT2230" s="0"/>
      <c r="MU2230" s="0"/>
      <c r="MV2230" s="0"/>
      <c r="MW2230" s="0"/>
      <c r="MX2230" s="0"/>
      <c r="MY2230" s="0"/>
      <c r="MZ2230" s="0"/>
      <c r="NA2230" s="0"/>
      <c r="NB2230" s="0"/>
      <c r="NC2230" s="0"/>
      <c r="ND2230" s="0"/>
      <c r="NE2230" s="0"/>
      <c r="NF2230" s="0"/>
      <c r="NG2230" s="0"/>
      <c r="NH2230" s="0"/>
      <c r="NI2230" s="0"/>
      <c r="NJ2230" s="0"/>
      <c r="NK2230" s="0"/>
      <c r="NL2230" s="0"/>
      <c r="NM2230" s="0"/>
      <c r="NN2230" s="0"/>
      <c r="NO2230" s="0"/>
      <c r="NP2230" s="0"/>
      <c r="NQ2230" s="0"/>
      <c r="NR2230" s="0"/>
      <c r="NS2230" s="0"/>
      <c r="NT2230" s="0"/>
      <c r="NU2230" s="0"/>
      <c r="NV2230" s="0"/>
      <c r="NW2230" s="0"/>
      <c r="NX2230" s="0"/>
      <c r="NY2230" s="0"/>
      <c r="NZ2230" s="0"/>
      <c r="OA2230" s="0"/>
      <c r="OB2230" s="0"/>
      <c r="OC2230" s="0"/>
      <c r="OD2230" s="0"/>
      <c r="OE2230" s="0"/>
      <c r="OF2230" s="0"/>
      <c r="OG2230" s="0"/>
      <c r="OH2230" s="0"/>
      <c r="OI2230" s="0"/>
      <c r="OJ2230" s="0"/>
      <c r="OK2230" s="0"/>
      <c r="OL2230" s="0"/>
      <c r="OM2230" s="0"/>
      <c r="ON2230" s="0"/>
      <c r="OO2230" s="0"/>
      <c r="OP2230" s="0"/>
      <c r="OQ2230" s="0"/>
      <c r="OR2230" s="0"/>
      <c r="OS2230" s="0"/>
      <c r="OT2230" s="0"/>
      <c r="OU2230" s="0"/>
      <c r="OV2230" s="0"/>
      <c r="OW2230" s="0"/>
      <c r="OX2230" s="0"/>
      <c r="OY2230" s="0"/>
      <c r="OZ2230" s="0"/>
      <c r="PA2230" s="0"/>
      <c r="PB2230" s="0"/>
      <c r="PC2230" s="0"/>
      <c r="PD2230" s="0"/>
      <c r="PE2230" s="0"/>
      <c r="PF2230" s="0"/>
      <c r="PG2230" s="0"/>
      <c r="PH2230" s="0"/>
      <c r="PI2230" s="0"/>
      <c r="PJ2230" s="0"/>
      <c r="PK2230" s="0"/>
      <c r="PL2230" s="0"/>
      <c r="PM2230" s="0"/>
      <c r="PN2230" s="0"/>
      <c r="PO2230" s="0"/>
      <c r="PP2230" s="0"/>
      <c r="PQ2230" s="0"/>
      <c r="PR2230" s="0"/>
      <c r="PS2230" s="0"/>
      <c r="PT2230" s="0"/>
      <c r="PU2230" s="0"/>
      <c r="PV2230" s="0"/>
      <c r="PW2230" s="0"/>
      <c r="PX2230" s="0"/>
      <c r="PY2230" s="0"/>
      <c r="PZ2230" s="0"/>
      <c r="QA2230" s="0"/>
      <c r="QB2230" s="0"/>
      <c r="QC2230" s="0"/>
      <c r="QD2230" s="0"/>
      <c r="QE2230" s="0"/>
      <c r="QF2230" s="0"/>
      <c r="QG2230" s="0"/>
      <c r="QH2230" s="0"/>
      <c r="QI2230" s="0"/>
      <c r="QJ2230" s="0"/>
      <c r="QK2230" s="0"/>
      <c r="QL2230" s="0"/>
      <c r="QM2230" s="0"/>
      <c r="QN2230" s="0"/>
      <c r="QO2230" s="0"/>
      <c r="QP2230" s="0"/>
      <c r="QQ2230" s="0"/>
      <c r="QR2230" s="0"/>
      <c r="QS2230" s="0"/>
      <c r="QT2230" s="0"/>
      <c r="QU2230" s="0"/>
      <c r="QV2230" s="0"/>
      <c r="QW2230" s="0"/>
      <c r="QX2230" s="0"/>
      <c r="QY2230" s="0"/>
      <c r="QZ2230" s="0"/>
      <c r="RA2230" s="0"/>
      <c r="RB2230" s="0"/>
      <c r="RC2230" s="0"/>
      <c r="RD2230" s="0"/>
      <c r="RE2230" s="0"/>
      <c r="RF2230" s="0"/>
      <c r="RG2230" s="0"/>
      <c r="RH2230" s="0"/>
      <c r="RI2230" s="0"/>
      <c r="RJ2230" s="0"/>
      <c r="RK2230" s="0"/>
      <c r="RL2230" s="0"/>
      <c r="RM2230" s="0"/>
      <c r="RN2230" s="0"/>
      <c r="RO2230" s="0"/>
      <c r="RP2230" s="0"/>
      <c r="RQ2230" s="0"/>
      <c r="RR2230" s="0"/>
      <c r="RS2230" s="0"/>
      <c r="RT2230" s="0"/>
      <c r="RU2230" s="0"/>
      <c r="RV2230" s="0"/>
      <c r="RW2230" s="0"/>
      <c r="RX2230" s="0"/>
      <c r="RY2230" s="0"/>
      <c r="RZ2230" s="0"/>
      <c r="SA2230" s="0"/>
      <c r="SB2230" s="0"/>
      <c r="SC2230" s="0"/>
      <c r="SD2230" s="0"/>
      <c r="SE2230" s="0"/>
      <c r="SF2230" s="0"/>
      <c r="SG2230" s="0"/>
      <c r="SH2230" s="0"/>
      <c r="SI2230" s="0"/>
      <c r="SJ2230" s="0"/>
      <c r="SK2230" s="0"/>
      <c r="SL2230" s="0"/>
      <c r="SM2230" s="0"/>
      <c r="SN2230" s="0"/>
      <c r="SO2230" s="0"/>
      <c r="SP2230" s="0"/>
      <c r="SQ2230" s="0"/>
      <c r="SR2230" s="0"/>
      <c r="SS2230" s="0"/>
      <c r="ST2230" s="0"/>
      <c r="SU2230" s="0"/>
      <c r="SV2230" s="0"/>
      <c r="SW2230" s="0"/>
      <c r="SX2230" s="0"/>
      <c r="SY2230" s="0"/>
      <c r="SZ2230" s="0"/>
      <c r="TA2230" s="0"/>
      <c r="TB2230" s="0"/>
      <c r="TC2230" s="0"/>
      <c r="TD2230" s="0"/>
      <c r="TE2230" s="0"/>
      <c r="TF2230" s="0"/>
      <c r="TG2230" s="0"/>
      <c r="TH2230" s="0"/>
      <c r="TI2230" s="0"/>
      <c r="TJ2230" s="0"/>
      <c r="TK2230" s="0"/>
      <c r="TL2230" s="0"/>
      <c r="TM2230" s="0"/>
      <c r="TN2230" s="0"/>
      <c r="TO2230" s="0"/>
      <c r="TP2230" s="0"/>
      <c r="TQ2230" s="0"/>
      <c r="TR2230" s="0"/>
      <c r="TS2230" s="0"/>
      <c r="TT2230" s="0"/>
      <c r="TU2230" s="0"/>
      <c r="TV2230" s="0"/>
      <c r="TW2230" s="0"/>
      <c r="TX2230" s="0"/>
      <c r="TY2230" s="0"/>
      <c r="TZ2230" s="0"/>
      <c r="UA2230" s="0"/>
      <c r="UB2230" s="0"/>
      <c r="UC2230" s="0"/>
      <c r="UD2230" s="0"/>
      <c r="UE2230" s="0"/>
      <c r="UF2230" s="0"/>
      <c r="UG2230" s="0"/>
      <c r="UH2230" s="0"/>
      <c r="UI2230" s="0"/>
      <c r="UJ2230" s="0"/>
      <c r="UK2230" s="0"/>
      <c r="UL2230" s="0"/>
      <c r="UM2230" s="0"/>
      <c r="UN2230" s="0"/>
      <c r="UO2230" s="0"/>
      <c r="UP2230" s="0"/>
      <c r="UQ2230" s="0"/>
      <c r="UR2230" s="0"/>
      <c r="US2230" s="0"/>
      <c r="UT2230" s="0"/>
      <c r="UU2230" s="0"/>
      <c r="UV2230" s="0"/>
      <c r="UW2230" s="0"/>
      <c r="UX2230" s="0"/>
      <c r="UY2230" s="0"/>
      <c r="UZ2230" s="0"/>
      <c r="VA2230" s="0"/>
      <c r="VB2230" s="0"/>
      <c r="VC2230" s="0"/>
      <c r="VD2230" s="0"/>
      <c r="VE2230" s="0"/>
      <c r="VF2230" s="0"/>
      <c r="VG2230" s="0"/>
      <c r="VH2230" s="0"/>
      <c r="VI2230" s="0"/>
      <c r="VJ2230" s="0"/>
      <c r="VK2230" s="0"/>
      <c r="VL2230" s="0"/>
      <c r="VM2230" s="0"/>
      <c r="VN2230" s="0"/>
      <c r="VO2230" s="0"/>
      <c r="VP2230" s="0"/>
      <c r="VQ2230" s="0"/>
      <c r="VR2230" s="0"/>
      <c r="VS2230" s="0"/>
      <c r="VT2230" s="0"/>
      <c r="VU2230" s="0"/>
      <c r="VV2230" s="0"/>
      <c r="VW2230" s="0"/>
      <c r="VX2230" s="0"/>
      <c r="VY2230" s="0"/>
      <c r="VZ2230" s="0"/>
      <c r="WA2230" s="0"/>
      <c r="WB2230" s="0"/>
      <c r="WC2230" s="0"/>
      <c r="WD2230" s="0"/>
      <c r="WE2230" s="0"/>
      <c r="WF2230" s="0"/>
      <c r="WG2230" s="0"/>
      <c r="WH2230" s="0"/>
      <c r="WI2230" s="0"/>
      <c r="WJ2230" s="0"/>
      <c r="WK2230" s="0"/>
      <c r="WL2230" s="0"/>
      <c r="WM2230" s="0"/>
      <c r="WN2230" s="0"/>
      <c r="WO2230" s="0"/>
      <c r="WP2230" s="0"/>
      <c r="WQ2230" s="0"/>
      <c r="WR2230" s="0"/>
      <c r="WS2230" s="0"/>
      <c r="WT2230" s="0"/>
      <c r="WU2230" s="0"/>
      <c r="WV2230" s="0"/>
      <c r="WW2230" s="0"/>
      <c r="WX2230" s="0"/>
      <c r="WY2230" s="0"/>
      <c r="WZ2230" s="0"/>
      <c r="XA2230" s="0"/>
      <c r="XB2230" s="0"/>
      <c r="XC2230" s="0"/>
      <c r="XD2230" s="0"/>
      <c r="XE2230" s="0"/>
      <c r="XF2230" s="0"/>
      <c r="XG2230" s="0"/>
      <c r="XH2230" s="0"/>
      <c r="XI2230" s="0"/>
      <c r="XJ2230" s="0"/>
      <c r="XK2230" s="0"/>
      <c r="XL2230" s="0"/>
      <c r="XM2230" s="0"/>
      <c r="XN2230" s="0"/>
      <c r="XO2230" s="0"/>
      <c r="XP2230" s="0"/>
      <c r="XQ2230" s="0"/>
      <c r="XR2230" s="0"/>
      <c r="XS2230" s="0"/>
      <c r="XT2230" s="0"/>
      <c r="XU2230" s="0"/>
      <c r="XV2230" s="0"/>
      <c r="XW2230" s="0"/>
      <c r="XX2230" s="0"/>
      <c r="XY2230" s="0"/>
      <c r="XZ2230" s="0"/>
      <c r="YA2230" s="0"/>
      <c r="YB2230" s="0"/>
      <c r="YC2230" s="0"/>
      <c r="YD2230" s="0"/>
      <c r="YE2230" s="0"/>
      <c r="YF2230" s="0"/>
      <c r="YG2230" s="0"/>
      <c r="YH2230" s="0"/>
      <c r="YI2230" s="0"/>
      <c r="YJ2230" s="0"/>
      <c r="YK2230" s="0"/>
      <c r="YL2230" s="0"/>
      <c r="YM2230" s="0"/>
      <c r="YN2230" s="0"/>
      <c r="YO2230" s="0"/>
      <c r="YP2230" s="0"/>
      <c r="YQ2230" s="0"/>
      <c r="YR2230" s="0"/>
      <c r="YS2230" s="0"/>
      <c r="YT2230" s="0"/>
      <c r="YU2230" s="0"/>
      <c r="YV2230" s="0"/>
      <c r="YW2230" s="0"/>
      <c r="YX2230" s="0"/>
      <c r="YY2230" s="0"/>
      <c r="YZ2230" s="0"/>
      <c r="ZA2230" s="0"/>
      <c r="ZB2230" s="0"/>
      <c r="ZC2230" s="0"/>
      <c r="ZD2230" s="0"/>
      <c r="ZE2230" s="0"/>
      <c r="ZF2230" s="0"/>
      <c r="ZG2230" s="0"/>
      <c r="ZH2230" s="0"/>
      <c r="ZI2230" s="0"/>
      <c r="ZJ2230" s="0"/>
      <c r="ZK2230" s="0"/>
      <c r="ZL2230" s="0"/>
      <c r="ZM2230" s="0"/>
      <c r="ZN2230" s="0"/>
      <c r="ZO2230" s="0"/>
      <c r="ZP2230" s="0"/>
      <c r="ZQ2230" s="0"/>
      <c r="ZR2230" s="0"/>
      <c r="ZS2230" s="0"/>
      <c r="ZT2230" s="0"/>
      <c r="ZU2230" s="0"/>
      <c r="ZV2230" s="0"/>
      <c r="ZW2230" s="0"/>
      <c r="ZX2230" s="0"/>
      <c r="ZY2230" s="0"/>
      <c r="ZZ2230" s="0"/>
      <c r="AAA2230" s="0"/>
      <c r="AAB2230" s="0"/>
      <c r="AAC2230" s="0"/>
      <c r="AAD2230" s="0"/>
      <c r="AAE2230" s="0"/>
      <c r="AAF2230" s="0"/>
      <c r="AAG2230" s="0"/>
      <c r="AAH2230" s="0"/>
      <c r="AAI2230" s="0"/>
      <c r="AAJ2230" s="0"/>
      <c r="AAK2230" s="0"/>
      <c r="AAL2230" s="0"/>
      <c r="AAM2230" s="0"/>
      <c r="AAN2230" s="0"/>
      <c r="AAO2230" s="0"/>
      <c r="AAP2230" s="0"/>
      <c r="AAQ2230" s="0"/>
      <c r="AAR2230" s="0"/>
      <c r="AAS2230" s="0"/>
      <c r="AAT2230" s="0"/>
      <c r="AAU2230" s="0"/>
      <c r="AAV2230" s="0"/>
      <c r="AAW2230" s="0"/>
      <c r="AAX2230" s="0"/>
      <c r="AAY2230" s="0"/>
      <c r="AAZ2230" s="0"/>
      <c r="ABA2230" s="0"/>
      <c r="ABB2230" s="0"/>
      <c r="ABC2230" s="0"/>
      <c r="ABD2230" s="0"/>
      <c r="ABE2230" s="0"/>
      <c r="ABF2230" s="0"/>
      <c r="ABG2230" s="0"/>
      <c r="ABH2230" s="0"/>
      <c r="ABI2230" s="0"/>
      <c r="ABJ2230" s="0"/>
      <c r="ABK2230" s="0"/>
      <c r="ABL2230" s="0"/>
      <c r="ABM2230" s="0"/>
      <c r="ABN2230" s="0"/>
      <c r="ABO2230" s="0"/>
      <c r="ABP2230" s="0"/>
      <c r="ABQ2230" s="0"/>
      <c r="ABR2230" s="0"/>
      <c r="ABS2230" s="0"/>
      <c r="ABT2230" s="0"/>
      <c r="ABU2230" s="0"/>
      <c r="ABV2230" s="0"/>
      <c r="ABW2230" s="0"/>
      <c r="ABX2230" s="0"/>
      <c r="ABY2230" s="0"/>
      <c r="ABZ2230" s="0"/>
      <c r="ACA2230" s="0"/>
      <c r="ACB2230" s="0"/>
      <c r="ACC2230" s="0"/>
      <c r="ACD2230" s="0"/>
      <c r="ACE2230" s="0"/>
      <c r="ACF2230" s="0"/>
      <c r="ACG2230" s="0"/>
      <c r="ACH2230" s="0"/>
      <c r="ACI2230" s="0"/>
      <c r="ACJ2230" s="0"/>
      <c r="ACK2230" s="0"/>
      <c r="ACL2230" s="0"/>
      <c r="ACM2230" s="0"/>
      <c r="ACN2230" s="0"/>
      <c r="ACO2230" s="0"/>
      <c r="ACP2230" s="0"/>
      <c r="ACQ2230" s="0"/>
      <c r="ACR2230" s="0"/>
      <c r="ACS2230" s="0"/>
      <c r="ACT2230" s="0"/>
      <c r="ACU2230" s="0"/>
      <c r="ACV2230" s="0"/>
      <c r="ACW2230" s="0"/>
      <c r="ACX2230" s="0"/>
      <c r="ACY2230" s="0"/>
      <c r="ACZ2230" s="0"/>
      <c r="ADA2230" s="0"/>
      <c r="ADB2230" s="0"/>
      <c r="ADC2230" s="0"/>
      <c r="ADD2230" s="0"/>
      <c r="ADE2230" s="0"/>
      <c r="ADF2230" s="0"/>
      <c r="ADG2230" s="0"/>
      <c r="ADH2230" s="0"/>
      <c r="ADI2230" s="0"/>
      <c r="ADJ2230" s="0"/>
      <c r="ADK2230" s="0"/>
      <c r="ADL2230" s="0"/>
      <c r="ADM2230" s="0"/>
      <c r="ADN2230" s="0"/>
      <c r="ADO2230" s="0"/>
      <c r="ADP2230" s="0"/>
      <c r="ADQ2230" s="0"/>
      <c r="ADR2230" s="0"/>
      <c r="ADS2230" s="0"/>
      <c r="ADT2230" s="0"/>
      <c r="ADU2230" s="0"/>
      <c r="ADV2230" s="0"/>
      <c r="ADW2230" s="0"/>
      <c r="ADX2230" s="0"/>
      <c r="ADY2230" s="0"/>
      <c r="ADZ2230" s="0"/>
      <c r="AEA2230" s="0"/>
      <c r="AEB2230" s="0"/>
      <c r="AEC2230" s="0"/>
      <c r="AED2230" s="0"/>
      <c r="AEE2230" s="0"/>
      <c r="AEF2230" s="0"/>
      <c r="AEG2230" s="0"/>
      <c r="AEH2230" s="0"/>
      <c r="AEI2230" s="0"/>
      <c r="AEJ2230" s="0"/>
      <c r="AEK2230" s="0"/>
      <c r="AEL2230" s="0"/>
      <c r="AEM2230" s="0"/>
      <c r="AEN2230" s="0"/>
      <c r="AEO2230" s="0"/>
      <c r="AEP2230" s="0"/>
      <c r="AEQ2230" s="0"/>
      <c r="AER2230" s="0"/>
      <c r="AES2230" s="0"/>
      <c r="AET2230" s="0"/>
      <c r="AEU2230" s="0"/>
      <c r="AEV2230" s="0"/>
      <c r="AEW2230" s="0"/>
      <c r="AEX2230" s="0"/>
      <c r="AEY2230" s="0"/>
      <c r="AEZ2230" s="0"/>
      <c r="AFA2230" s="0"/>
      <c r="AFB2230" s="0"/>
      <c r="AFC2230" s="0"/>
      <c r="AFD2230" s="0"/>
      <c r="AFE2230" s="0"/>
      <c r="AFF2230" s="0"/>
      <c r="AFG2230" s="0"/>
      <c r="AFH2230" s="0"/>
      <c r="AFI2230" s="0"/>
      <c r="AFJ2230" s="0"/>
      <c r="AFK2230" s="0"/>
      <c r="AFL2230" s="0"/>
      <c r="AFM2230" s="0"/>
      <c r="AFN2230" s="0"/>
      <c r="AFO2230" s="0"/>
      <c r="AFP2230" s="0"/>
      <c r="AFQ2230" s="0"/>
      <c r="AFR2230" s="0"/>
      <c r="AFS2230" s="0"/>
      <c r="AFT2230" s="0"/>
      <c r="AFU2230" s="0"/>
      <c r="AFV2230" s="0"/>
      <c r="AFW2230" s="0"/>
      <c r="AFX2230" s="0"/>
      <c r="AFY2230" s="0"/>
      <c r="AFZ2230" s="0"/>
      <c r="AGA2230" s="0"/>
      <c r="AGB2230" s="0"/>
      <c r="AGC2230" s="0"/>
      <c r="AGD2230" s="0"/>
      <c r="AGE2230" s="0"/>
      <c r="AGF2230" s="0"/>
      <c r="AGG2230" s="0"/>
      <c r="AGH2230" s="0"/>
      <c r="AGI2230" s="0"/>
      <c r="AGJ2230" s="0"/>
      <c r="AGK2230" s="0"/>
      <c r="AGL2230" s="0"/>
      <c r="AGM2230" s="0"/>
      <c r="AGN2230" s="0"/>
      <c r="AGO2230" s="0"/>
      <c r="AGP2230" s="0"/>
      <c r="AGQ2230" s="0"/>
      <c r="AGR2230" s="0"/>
      <c r="AGS2230" s="0"/>
      <c r="AGT2230" s="0"/>
      <c r="AGU2230" s="0"/>
      <c r="AGV2230" s="0"/>
      <c r="AGW2230" s="0"/>
      <c r="AGX2230" s="0"/>
      <c r="AGY2230" s="0"/>
      <c r="AGZ2230" s="0"/>
      <c r="AHA2230" s="0"/>
      <c r="AHB2230" s="0"/>
      <c r="AHC2230" s="0"/>
      <c r="AHD2230" s="0"/>
      <c r="AHE2230" s="0"/>
      <c r="AHF2230" s="0"/>
      <c r="AHG2230" s="0"/>
      <c r="AHH2230" s="0"/>
      <c r="AHI2230" s="0"/>
      <c r="AHJ2230" s="0"/>
      <c r="AHK2230" s="0"/>
      <c r="AHL2230" s="0"/>
      <c r="AHM2230" s="0"/>
      <c r="AHN2230" s="0"/>
      <c r="AHO2230" s="0"/>
      <c r="AHP2230" s="0"/>
      <c r="AHQ2230" s="0"/>
      <c r="AHR2230" s="0"/>
      <c r="AHS2230" s="0"/>
      <c r="AHT2230" s="0"/>
      <c r="AHU2230" s="0"/>
      <c r="AHV2230" s="0"/>
      <c r="AHW2230" s="0"/>
      <c r="AHX2230" s="0"/>
      <c r="AHY2230" s="0"/>
      <c r="AHZ2230" s="0"/>
      <c r="AIA2230" s="0"/>
      <c r="AIB2230" s="0"/>
      <c r="AIC2230" s="0"/>
      <c r="AID2230" s="0"/>
      <c r="AIE2230" s="0"/>
      <c r="AIF2230" s="0"/>
      <c r="AIG2230" s="0"/>
      <c r="AIH2230" s="0"/>
      <c r="AII2230" s="0"/>
      <c r="AIJ2230" s="0"/>
      <c r="AIK2230" s="0"/>
      <c r="AIL2230" s="0"/>
      <c r="AIM2230" s="0"/>
      <c r="AIN2230" s="0"/>
      <c r="AIO2230" s="0"/>
      <c r="AIP2230" s="0"/>
      <c r="AIQ2230" s="0"/>
      <c r="AIR2230" s="0"/>
      <c r="AIS2230" s="0"/>
      <c r="AIT2230" s="0"/>
      <c r="AIU2230" s="0"/>
      <c r="AIV2230" s="0"/>
      <c r="AIW2230" s="0"/>
      <c r="AIX2230" s="0"/>
      <c r="AIY2230" s="0"/>
      <c r="AIZ2230" s="0"/>
      <c r="AJA2230" s="0"/>
      <c r="AJB2230" s="0"/>
      <c r="AJC2230" s="0"/>
      <c r="AJD2230" s="0"/>
      <c r="AJE2230" s="0"/>
      <c r="AJF2230" s="0"/>
      <c r="AJG2230" s="0"/>
      <c r="AJH2230" s="0"/>
      <c r="AJI2230" s="0"/>
      <c r="AJJ2230" s="0"/>
      <c r="AJK2230" s="0"/>
      <c r="AJL2230" s="0"/>
      <c r="AJM2230" s="0"/>
      <c r="AJN2230" s="0"/>
      <c r="AJO2230" s="0"/>
      <c r="AJP2230" s="0"/>
      <c r="AJQ2230" s="0"/>
      <c r="AJR2230" s="0"/>
      <c r="AJS2230" s="0"/>
      <c r="AJT2230" s="0"/>
      <c r="AJU2230" s="0"/>
      <c r="AJV2230" s="0"/>
      <c r="AJW2230" s="0"/>
      <c r="AJX2230" s="0"/>
      <c r="AJY2230" s="0"/>
      <c r="AJZ2230" s="0"/>
      <c r="AKA2230" s="0"/>
      <c r="AKB2230" s="0"/>
      <c r="AKC2230" s="0"/>
      <c r="AKD2230" s="0"/>
      <c r="AKE2230" s="0"/>
      <c r="AKF2230" s="0"/>
      <c r="AKG2230" s="0"/>
      <c r="AKH2230" s="0"/>
      <c r="AKI2230" s="0"/>
      <c r="AKJ2230" s="0"/>
      <c r="AKK2230" s="0"/>
      <c r="AKL2230" s="0"/>
      <c r="AKM2230" s="0"/>
      <c r="AKN2230" s="0"/>
      <c r="AKO2230" s="0"/>
      <c r="AKP2230" s="0"/>
      <c r="AKQ2230" s="0"/>
      <c r="AKR2230" s="0"/>
      <c r="AKS2230" s="0"/>
      <c r="AKT2230" s="0"/>
      <c r="AKU2230" s="0"/>
      <c r="AKV2230" s="0"/>
      <c r="AKW2230" s="0"/>
      <c r="AKX2230" s="0"/>
      <c r="AKY2230" s="0"/>
      <c r="AKZ2230" s="0"/>
      <c r="ALA2230" s="0"/>
      <c r="ALB2230" s="0"/>
      <c r="ALC2230" s="0"/>
      <c r="ALD2230" s="0"/>
      <c r="ALE2230" s="0"/>
      <c r="ALF2230" s="0"/>
      <c r="ALG2230" s="0"/>
      <c r="ALH2230" s="0"/>
      <c r="ALI2230" s="0"/>
      <c r="ALJ2230" s="0"/>
      <c r="ALK2230" s="0"/>
      <c r="ALL2230" s="0"/>
      <c r="ALM2230" s="0"/>
      <c r="ALN2230" s="0"/>
      <c r="ALO2230" s="0"/>
      <c r="ALP2230" s="0"/>
      <c r="ALQ2230" s="0"/>
      <c r="ALR2230" s="0"/>
      <c r="ALS2230" s="0"/>
      <c r="ALT2230" s="0"/>
      <c r="ALU2230" s="0"/>
      <c r="ALV2230" s="0"/>
      <c r="ALW2230" s="0"/>
      <c r="ALX2230" s="0"/>
      <c r="ALY2230" s="0"/>
      <c r="ALZ2230" s="0"/>
      <c r="AMA2230" s="0"/>
      <c r="AMB2230" s="0"/>
      <c r="AMC2230" s="0"/>
      <c r="AMD2230" s="0"/>
      <c r="AME2230" s="0"/>
      <c r="AMF2230" s="0"/>
      <c r="AMG2230" s="0"/>
      <c r="AMH2230" s="0"/>
      <c r="AMI2230" s="0"/>
      <c r="AMJ2230" s="0"/>
    </row>
    <row r="2231" customFormat="false" ht="13.8" hidden="false" customHeight="false" outlineLevel="0" collapsed="false">
      <c r="A2231" s="38" t="s">
        <v>52</v>
      </c>
      <c r="B2231" s="39" t="s">
        <v>5141</v>
      </c>
      <c r="C2231" s="40" t="s">
        <v>3988</v>
      </c>
      <c r="D2231" s="40"/>
      <c r="E2231" s="40" t="s">
        <v>3669</v>
      </c>
      <c r="F2231" s="38" t="n">
        <v>2016</v>
      </c>
      <c r="G2231" s="31" t="s">
        <v>5142</v>
      </c>
      <c r="H2231" s="13"/>
      <c r="I2231" s="13"/>
      <c r="J2231" s="13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  <c r="AP2231" s="13"/>
      <c r="AQ2231" s="13"/>
      <c r="AR2231" s="13"/>
      <c r="AS2231" s="13"/>
      <c r="AT2231" s="13"/>
      <c r="AU2231" s="13"/>
      <c r="AV2231" s="0"/>
      <c r="AW2231" s="0"/>
      <c r="AX2231" s="0"/>
      <c r="AY2231" s="0"/>
      <c r="AZ2231" s="0"/>
      <c r="BA2231" s="0"/>
      <c r="BB2231" s="0"/>
      <c r="BC2231" s="0"/>
      <c r="BD2231" s="0"/>
      <c r="BE2231" s="0"/>
      <c r="BF2231" s="0"/>
      <c r="BG2231" s="0"/>
      <c r="BH2231" s="0"/>
      <c r="BI2231" s="0"/>
      <c r="BJ2231" s="0"/>
      <c r="BK2231" s="0"/>
      <c r="BL2231" s="0"/>
      <c r="BM2231" s="0"/>
      <c r="BN2231" s="0"/>
      <c r="BO2231" s="0"/>
      <c r="BP2231" s="0"/>
      <c r="BQ2231" s="0"/>
      <c r="BR2231" s="0"/>
      <c r="BS2231" s="0"/>
      <c r="BT2231" s="0"/>
      <c r="BU2231" s="0"/>
      <c r="BV2231" s="0"/>
      <c r="BW2231" s="0"/>
      <c r="BX2231" s="0"/>
      <c r="BY2231" s="0"/>
      <c r="BZ2231" s="0"/>
      <c r="CA2231" s="0"/>
      <c r="CB2231" s="0"/>
      <c r="CC2231" s="0"/>
      <c r="CD2231" s="0"/>
      <c r="CE2231" s="0"/>
      <c r="CF2231" s="0"/>
      <c r="CG2231" s="0"/>
      <c r="CH2231" s="0"/>
      <c r="CI2231" s="0"/>
      <c r="CJ2231" s="0"/>
      <c r="CK2231" s="0"/>
      <c r="CL2231" s="0"/>
      <c r="CM2231" s="0"/>
      <c r="CN2231" s="0"/>
      <c r="CO2231" s="0"/>
      <c r="CP2231" s="0"/>
      <c r="CQ2231" s="0"/>
      <c r="CR2231" s="0"/>
      <c r="CS2231" s="0"/>
      <c r="CT2231" s="0"/>
      <c r="CU2231" s="0"/>
      <c r="CV2231" s="0"/>
      <c r="CW2231" s="0"/>
      <c r="CX2231" s="0"/>
      <c r="CY2231" s="0"/>
      <c r="CZ2231" s="0"/>
      <c r="DA2231" s="0"/>
      <c r="DB2231" s="0"/>
      <c r="DC2231" s="0"/>
      <c r="DD2231" s="0"/>
      <c r="DE2231" s="0"/>
      <c r="DF2231" s="0"/>
      <c r="DG2231" s="0"/>
      <c r="DH2231" s="0"/>
      <c r="DI2231" s="0"/>
      <c r="DJ2231" s="0"/>
      <c r="DK2231" s="0"/>
      <c r="DL2231" s="0"/>
      <c r="DM2231" s="0"/>
      <c r="DN2231" s="0"/>
      <c r="DO2231" s="0"/>
      <c r="DP2231" s="0"/>
      <c r="DQ2231" s="0"/>
      <c r="DR2231" s="0"/>
      <c r="DS2231" s="0"/>
      <c r="DT2231" s="0"/>
      <c r="DU2231" s="0"/>
      <c r="DV2231" s="0"/>
      <c r="DW2231" s="0"/>
      <c r="DX2231" s="0"/>
      <c r="DY2231" s="0"/>
      <c r="DZ2231" s="0"/>
      <c r="EA2231" s="0"/>
      <c r="EB2231" s="0"/>
      <c r="EC2231" s="0"/>
      <c r="ED2231" s="0"/>
      <c r="EE2231" s="0"/>
      <c r="EF2231" s="0"/>
      <c r="EG2231" s="0"/>
      <c r="EH2231" s="0"/>
      <c r="EI2231" s="0"/>
      <c r="EJ2231" s="0"/>
      <c r="EK2231" s="0"/>
      <c r="EL2231" s="0"/>
      <c r="EM2231" s="0"/>
      <c r="EN2231" s="0"/>
      <c r="EO2231" s="0"/>
      <c r="EP2231" s="0"/>
      <c r="EQ2231" s="0"/>
      <c r="ER2231" s="0"/>
      <c r="ES2231" s="0"/>
      <c r="ET2231" s="0"/>
      <c r="EU2231" s="0"/>
      <c r="EV2231" s="0"/>
      <c r="EW2231" s="0"/>
      <c r="EX2231" s="0"/>
      <c r="EY2231" s="0"/>
      <c r="EZ2231" s="0"/>
      <c r="FA2231" s="0"/>
      <c r="FB2231" s="0"/>
      <c r="FC2231" s="0"/>
      <c r="FD2231" s="0"/>
      <c r="FE2231" s="0"/>
      <c r="FF2231" s="0"/>
      <c r="FG2231" s="0"/>
      <c r="FH2231" s="0"/>
      <c r="FI2231" s="0"/>
      <c r="FJ2231" s="0"/>
      <c r="FK2231" s="0"/>
      <c r="FL2231" s="0"/>
      <c r="FM2231" s="0"/>
      <c r="FN2231" s="0"/>
      <c r="FO2231" s="0"/>
      <c r="FP2231" s="0"/>
      <c r="FQ2231" s="0"/>
      <c r="FR2231" s="0"/>
      <c r="FS2231" s="0"/>
      <c r="FT2231" s="0"/>
      <c r="FU2231" s="0"/>
      <c r="FV2231" s="0"/>
      <c r="FW2231" s="0"/>
      <c r="FX2231" s="0"/>
      <c r="FY2231" s="0"/>
      <c r="FZ2231" s="0"/>
      <c r="GA2231" s="0"/>
      <c r="GB2231" s="0"/>
      <c r="GC2231" s="0"/>
      <c r="GD2231" s="0"/>
      <c r="GE2231" s="0"/>
      <c r="GF2231" s="0"/>
      <c r="GG2231" s="0"/>
      <c r="GH2231" s="0"/>
      <c r="GI2231" s="0"/>
      <c r="GJ2231" s="0"/>
      <c r="GK2231" s="0"/>
      <c r="GL2231" s="0"/>
      <c r="GM2231" s="0"/>
      <c r="GN2231" s="0"/>
      <c r="GO2231" s="0"/>
      <c r="GP2231" s="0"/>
      <c r="GQ2231" s="0"/>
      <c r="GR2231" s="0"/>
      <c r="GS2231" s="0"/>
      <c r="GT2231" s="0"/>
      <c r="GU2231" s="0"/>
      <c r="GV2231" s="0"/>
      <c r="GW2231" s="0"/>
      <c r="GX2231" s="0"/>
      <c r="GY2231" s="0"/>
      <c r="GZ2231" s="0"/>
      <c r="HA2231" s="0"/>
      <c r="HB2231" s="0"/>
      <c r="HC2231" s="0"/>
      <c r="HD2231" s="0"/>
      <c r="HE2231" s="0"/>
      <c r="HF2231" s="0"/>
      <c r="HG2231" s="0"/>
      <c r="HH2231" s="0"/>
      <c r="HI2231" s="0"/>
      <c r="HJ2231" s="0"/>
      <c r="HK2231" s="0"/>
      <c r="HL2231" s="0"/>
      <c r="HM2231" s="0"/>
      <c r="HN2231" s="0"/>
      <c r="HO2231" s="0"/>
      <c r="HP2231" s="0"/>
      <c r="HQ2231" s="0"/>
      <c r="HR2231" s="0"/>
      <c r="HS2231" s="0"/>
      <c r="HT2231" s="0"/>
      <c r="HU2231" s="0"/>
      <c r="HV2231" s="0"/>
      <c r="HW2231" s="0"/>
      <c r="HX2231" s="0"/>
      <c r="HY2231" s="0"/>
      <c r="HZ2231" s="0"/>
      <c r="IA2231" s="0"/>
      <c r="IB2231" s="0"/>
      <c r="IC2231" s="0"/>
      <c r="ID2231" s="0"/>
      <c r="IE2231" s="0"/>
      <c r="IF2231" s="0"/>
      <c r="IG2231" s="0"/>
      <c r="IH2231" s="0"/>
      <c r="II2231" s="0"/>
      <c r="IJ2231" s="0"/>
      <c r="IK2231" s="0"/>
      <c r="IL2231" s="0"/>
      <c r="IM2231" s="0"/>
      <c r="IN2231" s="0"/>
      <c r="IO2231" s="0"/>
      <c r="IP2231" s="0"/>
      <c r="IQ2231" s="0"/>
      <c r="IR2231" s="0"/>
      <c r="IS2231" s="0"/>
      <c r="IT2231" s="0"/>
      <c r="IU2231" s="0"/>
      <c r="IV2231" s="0"/>
      <c r="IW2231" s="0"/>
      <c r="IX2231" s="0"/>
      <c r="IY2231" s="0"/>
      <c r="IZ2231" s="0"/>
      <c r="JA2231" s="0"/>
      <c r="JB2231" s="0"/>
      <c r="JC2231" s="0"/>
      <c r="JD2231" s="0"/>
      <c r="JE2231" s="0"/>
      <c r="JF2231" s="0"/>
      <c r="JG2231" s="0"/>
      <c r="JH2231" s="0"/>
      <c r="JI2231" s="0"/>
      <c r="JJ2231" s="0"/>
      <c r="JK2231" s="0"/>
      <c r="JL2231" s="0"/>
      <c r="JM2231" s="0"/>
      <c r="JN2231" s="0"/>
      <c r="JO2231" s="0"/>
      <c r="JP2231" s="0"/>
      <c r="JQ2231" s="0"/>
      <c r="JR2231" s="0"/>
      <c r="JS2231" s="0"/>
      <c r="JT2231" s="0"/>
      <c r="JU2231" s="0"/>
      <c r="JV2231" s="0"/>
      <c r="JW2231" s="0"/>
      <c r="JX2231" s="0"/>
      <c r="JY2231" s="0"/>
      <c r="JZ2231" s="0"/>
      <c r="KA2231" s="0"/>
      <c r="KB2231" s="0"/>
      <c r="KC2231" s="0"/>
      <c r="KD2231" s="0"/>
      <c r="KE2231" s="0"/>
      <c r="KF2231" s="0"/>
      <c r="KG2231" s="0"/>
      <c r="KH2231" s="0"/>
      <c r="KI2231" s="0"/>
      <c r="KJ2231" s="0"/>
      <c r="KK2231" s="0"/>
      <c r="KL2231" s="0"/>
      <c r="KM2231" s="0"/>
      <c r="KN2231" s="0"/>
      <c r="KO2231" s="0"/>
      <c r="KP2231" s="0"/>
      <c r="KQ2231" s="0"/>
      <c r="KR2231" s="0"/>
      <c r="KS2231" s="0"/>
      <c r="KT2231" s="0"/>
      <c r="KU2231" s="0"/>
      <c r="KV2231" s="0"/>
      <c r="KW2231" s="0"/>
      <c r="KX2231" s="0"/>
      <c r="KY2231" s="0"/>
      <c r="KZ2231" s="0"/>
      <c r="LA2231" s="0"/>
      <c r="LB2231" s="0"/>
      <c r="LC2231" s="0"/>
      <c r="LD2231" s="0"/>
      <c r="LE2231" s="0"/>
      <c r="LF2231" s="0"/>
      <c r="LG2231" s="0"/>
      <c r="LH2231" s="0"/>
      <c r="LI2231" s="0"/>
      <c r="LJ2231" s="0"/>
      <c r="LK2231" s="0"/>
      <c r="LL2231" s="0"/>
      <c r="LM2231" s="0"/>
      <c r="LN2231" s="0"/>
      <c r="LO2231" s="0"/>
      <c r="LP2231" s="0"/>
      <c r="LQ2231" s="0"/>
      <c r="LR2231" s="0"/>
      <c r="LS2231" s="0"/>
      <c r="LT2231" s="0"/>
      <c r="LU2231" s="0"/>
      <c r="LV2231" s="0"/>
      <c r="LW2231" s="0"/>
      <c r="LX2231" s="0"/>
      <c r="LY2231" s="0"/>
      <c r="LZ2231" s="0"/>
      <c r="MA2231" s="0"/>
      <c r="MB2231" s="0"/>
      <c r="MC2231" s="0"/>
      <c r="MD2231" s="0"/>
      <c r="ME2231" s="0"/>
      <c r="MF2231" s="0"/>
      <c r="MG2231" s="0"/>
      <c r="MH2231" s="0"/>
      <c r="MI2231" s="0"/>
      <c r="MJ2231" s="0"/>
      <c r="MK2231" s="0"/>
      <c r="ML2231" s="0"/>
      <c r="MM2231" s="0"/>
      <c r="MN2231" s="0"/>
      <c r="MO2231" s="0"/>
      <c r="MP2231" s="0"/>
      <c r="MQ2231" s="0"/>
      <c r="MR2231" s="0"/>
      <c r="MS2231" s="0"/>
      <c r="MT2231" s="0"/>
      <c r="MU2231" s="0"/>
      <c r="MV2231" s="0"/>
      <c r="MW2231" s="0"/>
      <c r="MX2231" s="0"/>
      <c r="MY2231" s="0"/>
      <c r="MZ2231" s="0"/>
      <c r="NA2231" s="0"/>
      <c r="NB2231" s="0"/>
      <c r="NC2231" s="0"/>
      <c r="ND2231" s="0"/>
      <c r="NE2231" s="0"/>
      <c r="NF2231" s="0"/>
      <c r="NG2231" s="0"/>
      <c r="NH2231" s="0"/>
      <c r="NI2231" s="0"/>
      <c r="NJ2231" s="0"/>
      <c r="NK2231" s="0"/>
      <c r="NL2231" s="0"/>
      <c r="NM2231" s="0"/>
      <c r="NN2231" s="0"/>
      <c r="NO2231" s="0"/>
      <c r="NP2231" s="0"/>
      <c r="NQ2231" s="0"/>
      <c r="NR2231" s="0"/>
      <c r="NS2231" s="0"/>
      <c r="NT2231" s="0"/>
      <c r="NU2231" s="0"/>
      <c r="NV2231" s="0"/>
      <c r="NW2231" s="0"/>
      <c r="NX2231" s="0"/>
      <c r="NY2231" s="0"/>
      <c r="NZ2231" s="0"/>
      <c r="OA2231" s="0"/>
      <c r="OB2231" s="0"/>
      <c r="OC2231" s="0"/>
      <c r="OD2231" s="0"/>
      <c r="OE2231" s="0"/>
      <c r="OF2231" s="0"/>
      <c r="OG2231" s="0"/>
      <c r="OH2231" s="0"/>
      <c r="OI2231" s="0"/>
      <c r="OJ2231" s="0"/>
      <c r="OK2231" s="0"/>
      <c r="OL2231" s="0"/>
      <c r="OM2231" s="0"/>
      <c r="ON2231" s="0"/>
      <c r="OO2231" s="0"/>
      <c r="OP2231" s="0"/>
      <c r="OQ2231" s="0"/>
      <c r="OR2231" s="0"/>
      <c r="OS2231" s="0"/>
      <c r="OT2231" s="0"/>
      <c r="OU2231" s="0"/>
      <c r="OV2231" s="0"/>
      <c r="OW2231" s="0"/>
      <c r="OX2231" s="0"/>
      <c r="OY2231" s="0"/>
      <c r="OZ2231" s="0"/>
      <c r="PA2231" s="0"/>
      <c r="PB2231" s="0"/>
      <c r="PC2231" s="0"/>
      <c r="PD2231" s="0"/>
      <c r="PE2231" s="0"/>
      <c r="PF2231" s="0"/>
      <c r="PG2231" s="0"/>
      <c r="PH2231" s="0"/>
      <c r="PI2231" s="0"/>
      <c r="PJ2231" s="0"/>
      <c r="PK2231" s="0"/>
      <c r="PL2231" s="0"/>
      <c r="PM2231" s="0"/>
      <c r="PN2231" s="0"/>
      <c r="PO2231" s="0"/>
      <c r="PP2231" s="0"/>
      <c r="PQ2231" s="0"/>
      <c r="PR2231" s="0"/>
      <c r="PS2231" s="0"/>
      <c r="PT2231" s="0"/>
      <c r="PU2231" s="0"/>
      <c r="PV2231" s="0"/>
      <c r="PW2231" s="0"/>
      <c r="PX2231" s="0"/>
      <c r="PY2231" s="0"/>
      <c r="PZ2231" s="0"/>
      <c r="QA2231" s="0"/>
      <c r="QB2231" s="0"/>
      <c r="QC2231" s="0"/>
      <c r="QD2231" s="0"/>
      <c r="QE2231" s="0"/>
      <c r="QF2231" s="0"/>
      <c r="QG2231" s="0"/>
      <c r="QH2231" s="0"/>
      <c r="QI2231" s="0"/>
      <c r="QJ2231" s="0"/>
      <c r="QK2231" s="0"/>
      <c r="QL2231" s="0"/>
      <c r="QM2231" s="0"/>
      <c r="QN2231" s="0"/>
      <c r="QO2231" s="0"/>
      <c r="QP2231" s="0"/>
      <c r="QQ2231" s="0"/>
      <c r="QR2231" s="0"/>
      <c r="QS2231" s="0"/>
      <c r="QT2231" s="0"/>
      <c r="QU2231" s="0"/>
      <c r="QV2231" s="0"/>
      <c r="QW2231" s="0"/>
      <c r="QX2231" s="0"/>
      <c r="QY2231" s="0"/>
      <c r="QZ2231" s="0"/>
      <c r="RA2231" s="0"/>
      <c r="RB2231" s="0"/>
      <c r="RC2231" s="0"/>
      <c r="RD2231" s="0"/>
      <c r="RE2231" s="0"/>
      <c r="RF2231" s="0"/>
      <c r="RG2231" s="0"/>
      <c r="RH2231" s="0"/>
      <c r="RI2231" s="0"/>
      <c r="RJ2231" s="0"/>
      <c r="RK2231" s="0"/>
      <c r="RL2231" s="0"/>
      <c r="RM2231" s="0"/>
      <c r="RN2231" s="0"/>
      <c r="RO2231" s="0"/>
      <c r="RP2231" s="0"/>
      <c r="RQ2231" s="0"/>
      <c r="RR2231" s="0"/>
      <c r="RS2231" s="0"/>
      <c r="RT2231" s="0"/>
      <c r="RU2231" s="0"/>
      <c r="RV2231" s="0"/>
      <c r="RW2231" s="0"/>
      <c r="RX2231" s="0"/>
      <c r="RY2231" s="0"/>
      <c r="RZ2231" s="0"/>
      <c r="SA2231" s="0"/>
      <c r="SB2231" s="0"/>
      <c r="SC2231" s="0"/>
      <c r="SD2231" s="0"/>
      <c r="SE2231" s="0"/>
      <c r="SF2231" s="0"/>
      <c r="SG2231" s="0"/>
      <c r="SH2231" s="0"/>
      <c r="SI2231" s="0"/>
      <c r="SJ2231" s="0"/>
      <c r="SK2231" s="0"/>
      <c r="SL2231" s="0"/>
      <c r="SM2231" s="0"/>
      <c r="SN2231" s="0"/>
      <c r="SO2231" s="0"/>
      <c r="SP2231" s="0"/>
      <c r="SQ2231" s="0"/>
      <c r="SR2231" s="0"/>
      <c r="SS2231" s="0"/>
      <c r="ST2231" s="0"/>
      <c r="SU2231" s="0"/>
      <c r="SV2231" s="0"/>
      <c r="SW2231" s="0"/>
      <c r="SX2231" s="0"/>
      <c r="SY2231" s="0"/>
      <c r="SZ2231" s="0"/>
      <c r="TA2231" s="0"/>
      <c r="TB2231" s="0"/>
      <c r="TC2231" s="0"/>
      <c r="TD2231" s="0"/>
      <c r="TE2231" s="0"/>
      <c r="TF2231" s="0"/>
      <c r="TG2231" s="0"/>
      <c r="TH2231" s="0"/>
      <c r="TI2231" s="0"/>
      <c r="TJ2231" s="0"/>
      <c r="TK2231" s="0"/>
      <c r="TL2231" s="0"/>
      <c r="TM2231" s="0"/>
      <c r="TN2231" s="0"/>
      <c r="TO2231" s="0"/>
      <c r="TP2231" s="0"/>
      <c r="TQ2231" s="0"/>
      <c r="TR2231" s="0"/>
      <c r="TS2231" s="0"/>
      <c r="TT2231" s="0"/>
      <c r="TU2231" s="0"/>
      <c r="TV2231" s="0"/>
      <c r="TW2231" s="0"/>
      <c r="TX2231" s="0"/>
      <c r="TY2231" s="0"/>
      <c r="TZ2231" s="0"/>
      <c r="UA2231" s="0"/>
      <c r="UB2231" s="0"/>
      <c r="UC2231" s="0"/>
      <c r="UD2231" s="0"/>
      <c r="UE2231" s="0"/>
      <c r="UF2231" s="0"/>
      <c r="UG2231" s="0"/>
      <c r="UH2231" s="0"/>
      <c r="UI2231" s="0"/>
      <c r="UJ2231" s="0"/>
      <c r="UK2231" s="0"/>
      <c r="UL2231" s="0"/>
      <c r="UM2231" s="0"/>
      <c r="UN2231" s="0"/>
      <c r="UO2231" s="0"/>
      <c r="UP2231" s="0"/>
      <c r="UQ2231" s="0"/>
      <c r="UR2231" s="0"/>
      <c r="US2231" s="0"/>
      <c r="UT2231" s="0"/>
      <c r="UU2231" s="0"/>
      <c r="UV2231" s="0"/>
      <c r="UW2231" s="0"/>
      <c r="UX2231" s="0"/>
      <c r="UY2231" s="0"/>
      <c r="UZ2231" s="0"/>
      <c r="VA2231" s="0"/>
      <c r="VB2231" s="0"/>
      <c r="VC2231" s="0"/>
      <c r="VD2231" s="0"/>
      <c r="VE2231" s="0"/>
      <c r="VF2231" s="0"/>
      <c r="VG2231" s="0"/>
      <c r="VH2231" s="0"/>
      <c r="VI2231" s="0"/>
      <c r="VJ2231" s="0"/>
      <c r="VK2231" s="0"/>
      <c r="VL2231" s="0"/>
      <c r="VM2231" s="0"/>
      <c r="VN2231" s="0"/>
      <c r="VO2231" s="0"/>
      <c r="VP2231" s="0"/>
      <c r="VQ2231" s="0"/>
      <c r="VR2231" s="0"/>
      <c r="VS2231" s="0"/>
      <c r="VT2231" s="0"/>
      <c r="VU2231" s="0"/>
      <c r="VV2231" s="0"/>
      <c r="VW2231" s="0"/>
      <c r="VX2231" s="0"/>
      <c r="VY2231" s="0"/>
      <c r="VZ2231" s="0"/>
      <c r="WA2231" s="0"/>
      <c r="WB2231" s="0"/>
      <c r="WC2231" s="0"/>
      <c r="WD2231" s="0"/>
      <c r="WE2231" s="0"/>
      <c r="WF2231" s="0"/>
      <c r="WG2231" s="0"/>
      <c r="WH2231" s="0"/>
      <c r="WI2231" s="0"/>
      <c r="WJ2231" s="0"/>
      <c r="WK2231" s="0"/>
      <c r="WL2231" s="0"/>
      <c r="WM2231" s="0"/>
      <c r="WN2231" s="0"/>
      <c r="WO2231" s="0"/>
      <c r="WP2231" s="0"/>
      <c r="WQ2231" s="0"/>
      <c r="WR2231" s="0"/>
      <c r="WS2231" s="0"/>
      <c r="WT2231" s="0"/>
      <c r="WU2231" s="0"/>
      <c r="WV2231" s="0"/>
      <c r="WW2231" s="0"/>
      <c r="WX2231" s="0"/>
      <c r="WY2231" s="0"/>
      <c r="WZ2231" s="0"/>
      <c r="XA2231" s="0"/>
      <c r="XB2231" s="0"/>
      <c r="XC2231" s="0"/>
      <c r="XD2231" s="0"/>
      <c r="XE2231" s="0"/>
      <c r="XF2231" s="0"/>
      <c r="XG2231" s="0"/>
      <c r="XH2231" s="0"/>
      <c r="XI2231" s="0"/>
      <c r="XJ2231" s="0"/>
      <c r="XK2231" s="0"/>
      <c r="XL2231" s="0"/>
      <c r="XM2231" s="0"/>
      <c r="XN2231" s="0"/>
      <c r="XO2231" s="0"/>
      <c r="XP2231" s="0"/>
      <c r="XQ2231" s="0"/>
      <c r="XR2231" s="0"/>
      <c r="XS2231" s="0"/>
      <c r="XT2231" s="0"/>
      <c r="XU2231" s="0"/>
      <c r="XV2231" s="0"/>
      <c r="XW2231" s="0"/>
      <c r="XX2231" s="0"/>
      <c r="XY2231" s="0"/>
      <c r="XZ2231" s="0"/>
      <c r="YA2231" s="0"/>
      <c r="YB2231" s="0"/>
      <c r="YC2231" s="0"/>
      <c r="YD2231" s="0"/>
      <c r="YE2231" s="0"/>
      <c r="YF2231" s="0"/>
      <c r="YG2231" s="0"/>
      <c r="YH2231" s="0"/>
      <c r="YI2231" s="0"/>
      <c r="YJ2231" s="0"/>
      <c r="YK2231" s="0"/>
      <c r="YL2231" s="0"/>
      <c r="YM2231" s="0"/>
      <c r="YN2231" s="0"/>
      <c r="YO2231" s="0"/>
      <c r="YP2231" s="0"/>
      <c r="YQ2231" s="0"/>
      <c r="YR2231" s="0"/>
      <c r="YS2231" s="0"/>
      <c r="YT2231" s="0"/>
      <c r="YU2231" s="0"/>
      <c r="YV2231" s="0"/>
      <c r="YW2231" s="0"/>
      <c r="YX2231" s="0"/>
      <c r="YY2231" s="0"/>
      <c r="YZ2231" s="0"/>
      <c r="ZA2231" s="0"/>
      <c r="ZB2231" s="0"/>
      <c r="ZC2231" s="0"/>
      <c r="ZD2231" s="0"/>
      <c r="ZE2231" s="0"/>
      <c r="ZF2231" s="0"/>
      <c r="ZG2231" s="0"/>
      <c r="ZH2231" s="0"/>
      <c r="ZI2231" s="0"/>
      <c r="ZJ2231" s="0"/>
      <c r="ZK2231" s="0"/>
      <c r="ZL2231" s="0"/>
      <c r="ZM2231" s="0"/>
      <c r="ZN2231" s="0"/>
      <c r="ZO2231" s="0"/>
      <c r="ZP2231" s="0"/>
      <c r="ZQ2231" s="0"/>
      <c r="ZR2231" s="0"/>
      <c r="ZS2231" s="0"/>
      <c r="ZT2231" s="0"/>
      <c r="ZU2231" s="0"/>
      <c r="ZV2231" s="0"/>
      <c r="ZW2231" s="0"/>
      <c r="ZX2231" s="0"/>
      <c r="ZY2231" s="0"/>
      <c r="ZZ2231" s="0"/>
      <c r="AAA2231" s="0"/>
      <c r="AAB2231" s="0"/>
      <c r="AAC2231" s="0"/>
      <c r="AAD2231" s="0"/>
      <c r="AAE2231" s="0"/>
      <c r="AAF2231" s="0"/>
      <c r="AAG2231" s="0"/>
      <c r="AAH2231" s="0"/>
      <c r="AAI2231" s="0"/>
      <c r="AAJ2231" s="0"/>
      <c r="AAK2231" s="0"/>
      <c r="AAL2231" s="0"/>
      <c r="AAM2231" s="0"/>
      <c r="AAN2231" s="0"/>
      <c r="AAO2231" s="0"/>
      <c r="AAP2231" s="0"/>
      <c r="AAQ2231" s="0"/>
      <c r="AAR2231" s="0"/>
      <c r="AAS2231" s="0"/>
      <c r="AAT2231" s="0"/>
      <c r="AAU2231" s="0"/>
      <c r="AAV2231" s="0"/>
      <c r="AAW2231" s="0"/>
      <c r="AAX2231" s="0"/>
      <c r="AAY2231" s="0"/>
      <c r="AAZ2231" s="0"/>
      <c r="ABA2231" s="0"/>
      <c r="ABB2231" s="0"/>
      <c r="ABC2231" s="0"/>
      <c r="ABD2231" s="0"/>
      <c r="ABE2231" s="0"/>
      <c r="ABF2231" s="0"/>
      <c r="ABG2231" s="0"/>
      <c r="ABH2231" s="0"/>
      <c r="ABI2231" s="0"/>
      <c r="ABJ2231" s="0"/>
      <c r="ABK2231" s="0"/>
      <c r="ABL2231" s="0"/>
      <c r="ABM2231" s="0"/>
      <c r="ABN2231" s="0"/>
      <c r="ABO2231" s="0"/>
      <c r="ABP2231" s="0"/>
      <c r="ABQ2231" s="0"/>
      <c r="ABR2231" s="0"/>
      <c r="ABS2231" s="0"/>
      <c r="ABT2231" s="0"/>
      <c r="ABU2231" s="0"/>
      <c r="ABV2231" s="0"/>
      <c r="ABW2231" s="0"/>
      <c r="ABX2231" s="0"/>
      <c r="ABY2231" s="0"/>
      <c r="ABZ2231" s="0"/>
      <c r="ACA2231" s="0"/>
      <c r="ACB2231" s="0"/>
      <c r="ACC2231" s="0"/>
      <c r="ACD2231" s="0"/>
      <c r="ACE2231" s="0"/>
      <c r="ACF2231" s="0"/>
      <c r="ACG2231" s="0"/>
      <c r="ACH2231" s="0"/>
      <c r="ACI2231" s="0"/>
      <c r="ACJ2231" s="0"/>
      <c r="ACK2231" s="0"/>
      <c r="ACL2231" s="0"/>
      <c r="ACM2231" s="0"/>
      <c r="ACN2231" s="0"/>
      <c r="ACO2231" s="0"/>
      <c r="ACP2231" s="0"/>
      <c r="ACQ2231" s="0"/>
      <c r="ACR2231" s="0"/>
      <c r="ACS2231" s="0"/>
      <c r="ACT2231" s="0"/>
      <c r="ACU2231" s="0"/>
      <c r="ACV2231" s="0"/>
      <c r="ACW2231" s="0"/>
      <c r="ACX2231" s="0"/>
      <c r="ACY2231" s="0"/>
      <c r="ACZ2231" s="0"/>
      <c r="ADA2231" s="0"/>
      <c r="ADB2231" s="0"/>
      <c r="ADC2231" s="0"/>
      <c r="ADD2231" s="0"/>
      <c r="ADE2231" s="0"/>
      <c r="ADF2231" s="0"/>
      <c r="ADG2231" s="0"/>
      <c r="ADH2231" s="0"/>
      <c r="ADI2231" s="0"/>
      <c r="ADJ2231" s="0"/>
      <c r="ADK2231" s="0"/>
      <c r="ADL2231" s="0"/>
      <c r="ADM2231" s="0"/>
      <c r="ADN2231" s="0"/>
      <c r="ADO2231" s="0"/>
      <c r="ADP2231" s="0"/>
      <c r="ADQ2231" s="0"/>
      <c r="ADR2231" s="0"/>
      <c r="ADS2231" s="0"/>
      <c r="ADT2231" s="0"/>
      <c r="ADU2231" s="0"/>
      <c r="ADV2231" s="0"/>
      <c r="ADW2231" s="0"/>
      <c r="ADX2231" s="0"/>
      <c r="ADY2231" s="0"/>
      <c r="ADZ2231" s="0"/>
      <c r="AEA2231" s="0"/>
      <c r="AEB2231" s="0"/>
      <c r="AEC2231" s="0"/>
      <c r="AED2231" s="0"/>
      <c r="AEE2231" s="0"/>
      <c r="AEF2231" s="0"/>
      <c r="AEG2231" s="0"/>
      <c r="AEH2231" s="0"/>
      <c r="AEI2231" s="0"/>
      <c r="AEJ2231" s="0"/>
      <c r="AEK2231" s="0"/>
      <c r="AEL2231" s="0"/>
      <c r="AEM2231" s="0"/>
      <c r="AEN2231" s="0"/>
      <c r="AEO2231" s="0"/>
      <c r="AEP2231" s="0"/>
      <c r="AEQ2231" s="0"/>
      <c r="AER2231" s="0"/>
      <c r="AES2231" s="0"/>
      <c r="AET2231" s="0"/>
      <c r="AEU2231" s="0"/>
      <c r="AEV2231" s="0"/>
      <c r="AEW2231" s="0"/>
      <c r="AEX2231" s="0"/>
      <c r="AEY2231" s="0"/>
      <c r="AEZ2231" s="0"/>
      <c r="AFA2231" s="0"/>
      <c r="AFB2231" s="0"/>
      <c r="AFC2231" s="0"/>
      <c r="AFD2231" s="0"/>
      <c r="AFE2231" s="0"/>
      <c r="AFF2231" s="0"/>
      <c r="AFG2231" s="0"/>
      <c r="AFH2231" s="0"/>
      <c r="AFI2231" s="0"/>
      <c r="AFJ2231" s="0"/>
      <c r="AFK2231" s="0"/>
      <c r="AFL2231" s="0"/>
      <c r="AFM2231" s="0"/>
      <c r="AFN2231" s="0"/>
      <c r="AFO2231" s="0"/>
      <c r="AFP2231" s="0"/>
      <c r="AFQ2231" s="0"/>
      <c r="AFR2231" s="0"/>
      <c r="AFS2231" s="0"/>
      <c r="AFT2231" s="0"/>
      <c r="AFU2231" s="0"/>
      <c r="AFV2231" s="0"/>
      <c r="AFW2231" s="0"/>
      <c r="AFX2231" s="0"/>
      <c r="AFY2231" s="0"/>
      <c r="AFZ2231" s="0"/>
      <c r="AGA2231" s="0"/>
      <c r="AGB2231" s="0"/>
      <c r="AGC2231" s="0"/>
      <c r="AGD2231" s="0"/>
      <c r="AGE2231" s="0"/>
      <c r="AGF2231" s="0"/>
      <c r="AGG2231" s="0"/>
      <c r="AGH2231" s="0"/>
      <c r="AGI2231" s="0"/>
      <c r="AGJ2231" s="0"/>
      <c r="AGK2231" s="0"/>
      <c r="AGL2231" s="0"/>
      <c r="AGM2231" s="0"/>
      <c r="AGN2231" s="0"/>
      <c r="AGO2231" s="0"/>
      <c r="AGP2231" s="0"/>
      <c r="AGQ2231" s="0"/>
      <c r="AGR2231" s="0"/>
      <c r="AGS2231" s="0"/>
      <c r="AGT2231" s="0"/>
      <c r="AGU2231" s="0"/>
      <c r="AGV2231" s="0"/>
      <c r="AGW2231" s="0"/>
      <c r="AGX2231" s="0"/>
      <c r="AGY2231" s="0"/>
      <c r="AGZ2231" s="0"/>
      <c r="AHA2231" s="0"/>
      <c r="AHB2231" s="0"/>
      <c r="AHC2231" s="0"/>
      <c r="AHD2231" s="0"/>
      <c r="AHE2231" s="0"/>
      <c r="AHF2231" s="0"/>
      <c r="AHG2231" s="0"/>
      <c r="AHH2231" s="0"/>
      <c r="AHI2231" s="0"/>
      <c r="AHJ2231" s="0"/>
      <c r="AHK2231" s="0"/>
      <c r="AHL2231" s="0"/>
      <c r="AHM2231" s="0"/>
      <c r="AHN2231" s="0"/>
      <c r="AHO2231" s="0"/>
      <c r="AHP2231" s="0"/>
      <c r="AHQ2231" s="0"/>
      <c r="AHR2231" s="0"/>
      <c r="AHS2231" s="0"/>
      <c r="AHT2231" s="0"/>
      <c r="AHU2231" s="0"/>
      <c r="AHV2231" s="0"/>
      <c r="AHW2231" s="0"/>
      <c r="AHX2231" s="0"/>
      <c r="AHY2231" s="0"/>
      <c r="AHZ2231" s="0"/>
      <c r="AIA2231" s="0"/>
      <c r="AIB2231" s="0"/>
      <c r="AIC2231" s="0"/>
      <c r="AID2231" s="0"/>
      <c r="AIE2231" s="0"/>
      <c r="AIF2231" s="0"/>
      <c r="AIG2231" s="0"/>
      <c r="AIH2231" s="0"/>
      <c r="AII2231" s="0"/>
      <c r="AIJ2231" s="0"/>
      <c r="AIK2231" s="0"/>
      <c r="AIL2231" s="0"/>
      <c r="AIM2231" s="0"/>
      <c r="AIN2231" s="0"/>
      <c r="AIO2231" s="0"/>
      <c r="AIP2231" s="0"/>
      <c r="AIQ2231" s="0"/>
      <c r="AIR2231" s="0"/>
      <c r="AIS2231" s="0"/>
      <c r="AIT2231" s="0"/>
      <c r="AIU2231" s="0"/>
      <c r="AIV2231" s="0"/>
      <c r="AIW2231" s="0"/>
      <c r="AIX2231" s="0"/>
      <c r="AIY2231" s="0"/>
      <c r="AIZ2231" s="0"/>
      <c r="AJA2231" s="0"/>
      <c r="AJB2231" s="0"/>
      <c r="AJC2231" s="0"/>
      <c r="AJD2231" s="0"/>
      <c r="AJE2231" s="0"/>
      <c r="AJF2231" s="0"/>
      <c r="AJG2231" s="0"/>
      <c r="AJH2231" s="0"/>
      <c r="AJI2231" s="0"/>
      <c r="AJJ2231" s="0"/>
      <c r="AJK2231" s="0"/>
      <c r="AJL2231" s="0"/>
      <c r="AJM2231" s="0"/>
      <c r="AJN2231" s="0"/>
      <c r="AJO2231" s="0"/>
      <c r="AJP2231" s="0"/>
      <c r="AJQ2231" s="0"/>
      <c r="AJR2231" s="0"/>
      <c r="AJS2231" s="0"/>
      <c r="AJT2231" s="0"/>
      <c r="AJU2231" s="0"/>
      <c r="AJV2231" s="0"/>
      <c r="AJW2231" s="0"/>
      <c r="AJX2231" s="0"/>
      <c r="AJY2231" s="0"/>
      <c r="AJZ2231" s="0"/>
      <c r="AKA2231" s="0"/>
      <c r="AKB2231" s="0"/>
      <c r="AKC2231" s="0"/>
      <c r="AKD2231" s="0"/>
      <c r="AKE2231" s="0"/>
      <c r="AKF2231" s="0"/>
      <c r="AKG2231" s="0"/>
      <c r="AKH2231" s="0"/>
      <c r="AKI2231" s="0"/>
      <c r="AKJ2231" s="0"/>
      <c r="AKK2231" s="0"/>
      <c r="AKL2231" s="0"/>
      <c r="AKM2231" s="0"/>
      <c r="AKN2231" s="0"/>
      <c r="AKO2231" s="0"/>
      <c r="AKP2231" s="0"/>
      <c r="AKQ2231" s="0"/>
      <c r="AKR2231" s="0"/>
      <c r="AKS2231" s="0"/>
      <c r="AKT2231" s="0"/>
      <c r="AKU2231" s="0"/>
      <c r="AKV2231" s="0"/>
      <c r="AKW2231" s="0"/>
      <c r="AKX2231" s="0"/>
      <c r="AKY2231" s="0"/>
      <c r="AKZ2231" s="0"/>
      <c r="ALA2231" s="0"/>
      <c r="ALB2231" s="0"/>
      <c r="ALC2231" s="0"/>
      <c r="ALD2231" s="0"/>
      <c r="ALE2231" s="0"/>
      <c r="ALF2231" s="0"/>
      <c r="ALG2231" s="0"/>
      <c r="ALH2231" s="0"/>
      <c r="ALI2231" s="0"/>
      <c r="ALJ2231" s="0"/>
      <c r="ALK2231" s="0"/>
      <c r="ALL2231" s="0"/>
      <c r="ALM2231" s="0"/>
      <c r="ALN2231" s="0"/>
      <c r="ALO2231" s="0"/>
      <c r="ALP2231" s="0"/>
      <c r="ALQ2231" s="0"/>
      <c r="ALR2231" s="0"/>
      <c r="ALS2231" s="0"/>
      <c r="ALT2231" s="0"/>
      <c r="ALU2231" s="0"/>
      <c r="ALV2231" s="0"/>
      <c r="ALW2231" s="0"/>
      <c r="ALX2231" s="0"/>
      <c r="ALY2231" s="0"/>
      <c r="ALZ2231" s="0"/>
      <c r="AMA2231" s="0"/>
      <c r="AMB2231" s="0"/>
      <c r="AMC2231" s="0"/>
      <c r="AMD2231" s="0"/>
      <c r="AME2231" s="0"/>
      <c r="AMF2231" s="0"/>
      <c r="AMG2231" s="0"/>
      <c r="AMH2231" s="0"/>
      <c r="AMI2231" s="0"/>
      <c r="AMJ2231" s="0"/>
    </row>
    <row r="2232" customFormat="false" ht="13.8" hidden="false" customHeight="false" outlineLevel="0" collapsed="false">
      <c r="A2232" s="44" t="s">
        <v>52</v>
      </c>
      <c r="B2232" s="39" t="s">
        <v>5143</v>
      </c>
      <c r="C2232" s="40" t="s">
        <v>2451</v>
      </c>
      <c r="D2232" s="40" t="s">
        <v>1676</v>
      </c>
      <c r="E2232" s="40" t="s">
        <v>2336</v>
      </c>
      <c r="F2232" s="38" t="n">
        <v>2016</v>
      </c>
      <c r="G2232" s="31" t="s">
        <v>5144</v>
      </c>
      <c r="H2232" s="13"/>
      <c r="I2232" s="13"/>
      <c r="J2232" s="13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  <c r="AM2232" s="13"/>
      <c r="AN2232" s="13"/>
      <c r="AO2232" s="13"/>
      <c r="AP2232" s="13"/>
      <c r="AQ2232" s="13"/>
      <c r="AR2232" s="13"/>
      <c r="AS2232" s="13"/>
      <c r="AT2232" s="13"/>
      <c r="AU2232" s="13"/>
      <c r="AV2232" s="0"/>
      <c r="AW2232" s="0"/>
      <c r="AX2232" s="0"/>
      <c r="AY2232" s="0"/>
      <c r="AZ2232" s="0"/>
      <c r="BA2232" s="0"/>
      <c r="BB2232" s="0"/>
      <c r="BC2232" s="0"/>
      <c r="BD2232" s="0"/>
      <c r="BE2232" s="0"/>
      <c r="BF2232" s="0"/>
      <c r="BG2232" s="0"/>
      <c r="BH2232" s="0"/>
      <c r="BI2232" s="0"/>
      <c r="BJ2232" s="0"/>
      <c r="BK2232" s="0"/>
      <c r="BL2232" s="0"/>
      <c r="BM2232" s="0"/>
      <c r="BN2232" s="0"/>
      <c r="BO2232" s="0"/>
      <c r="BP2232" s="0"/>
      <c r="BQ2232" s="0"/>
      <c r="BR2232" s="0"/>
      <c r="BS2232" s="0"/>
      <c r="BT2232" s="0"/>
      <c r="BU2232" s="0"/>
      <c r="BV2232" s="0"/>
      <c r="BW2232" s="0"/>
      <c r="BX2232" s="0"/>
      <c r="BY2232" s="0"/>
      <c r="BZ2232" s="0"/>
      <c r="CA2232" s="0"/>
      <c r="CB2232" s="0"/>
      <c r="CC2232" s="0"/>
      <c r="CD2232" s="0"/>
      <c r="CE2232" s="0"/>
      <c r="CF2232" s="0"/>
      <c r="CG2232" s="0"/>
      <c r="CH2232" s="0"/>
      <c r="CI2232" s="0"/>
      <c r="CJ2232" s="0"/>
      <c r="CK2232" s="0"/>
      <c r="CL2232" s="0"/>
      <c r="CM2232" s="0"/>
      <c r="CN2232" s="0"/>
      <c r="CO2232" s="0"/>
      <c r="CP2232" s="0"/>
      <c r="CQ2232" s="0"/>
      <c r="CR2232" s="0"/>
      <c r="CS2232" s="0"/>
      <c r="CT2232" s="0"/>
      <c r="CU2232" s="0"/>
      <c r="CV2232" s="0"/>
      <c r="CW2232" s="0"/>
      <c r="CX2232" s="0"/>
      <c r="CY2232" s="0"/>
      <c r="CZ2232" s="0"/>
      <c r="DA2232" s="0"/>
      <c r="DB2232" s="0"/>
      <c r="DC2232" s="0"/>
      <c r="DD2232" s="0"/>
      <c r="DE2232" s="0"/>
      <c r="DF2232" s="0"/>
      <c r="DG2232" s="0"/>
      <c r="DH2232" s="0"/>
      <c r="DI2232" s="0"/>
      <c r="DJ2232" s="0"/>
      <c r="DK2232" s="0"/>
      <c r="DL2232" s="0"/>
      <c r="DM2232" s="0"/>
      <c r="DN2232" s="0"/>
      <c r="DO2232" s="0"/>
      <c r="DP2232" s="0"/>
      <c r="DQ2232" s="0"/>
      <c r="DR2232" s="0"/>
      <c r="DS2232" s="0"/>
      <c r="DT2232" s="0"/>
      <c r="DU2232" s="0"/>
      <c r="DV2232" s="0"/>
      <c r="DW2232" s="0"/>
      <c r="DX2232" s="0"/>
      <c r="DY2232" s="0"/>
      <c r="DZ2232" s="0"/>
      <c r="EA2232" s="0"/>
      <c r="EB2232" s="0"/>
      <c r="EC2232" s="0"/>
      <c r="ED2232" s="0"/>
      <c r="EE2232" s="0"/>
      <c r="EF2232" s="0"/>
      <c r="EG2232" s="0"/>
      <c r="EH2232" s="0"/>
      <c r="EI2232" s="0"/>
      <c r="EJ2232" s="0"/>
      <c r="EK2232" s="0"/>
      <c r="EL2232" s="0"/>
      <c r="EM2232" s="0"/>
      <c r="EN2232" s="0"/>
      <c r="EO2232" s="0"/>
      <c r="EP2232" s="0"/>
      <c r="EQ2232" s="0"/>
      <c r="ER2232" s="0"/>
      <c r="ES2232" s="0"/>
      <c r="ET2232" s="0"/>
      <c r="EU2232" s="0"/>
      <c r="EV2232" s="0"/>
      <c r="EW2232" s="0"/>
      <c r="EX2232" s="0"/>
      <c r="EY2232" s="0"/>
      <c r="EZ2232" s="0"/>
      <c r="FA2232" s="0"/>
      <c r="FB2232" s="0"/>
      <c r="FC2232" s="0"/>
      <c r="FD2232" s="0"/>
      <c r="FE2232" s="0"/>
      <c r="FF2232" s="0"/>
      <c r="FG2232" s="0"/>
      <c r="FH2232" s="0"/>
      <c r="FI2232" s="0"/>
      <c r="FJ2232" s="0"/>
      <c r="FK2232" s="0"/>
      <c r="FL2232" s="0"/>
      <c r="FM2232" s="0"/>
      <c r="FN2232" s="0"/>
      <c r="FO2232" s="0"/>
      <c r="FP2232" s="0"/>
      <c r="FQ2232" s="0"/>
      <c r="FR2232" s="0"/>
      <c r="FS2232" s="0"/>
      <c r="FT2232" s="0"/>
      <c r="FU2232" s="0"/>
      <c r="FV2232" s="0"/>
      <c r="FW2232" s="0"/>
      <c r="FX2232" s="0"/>
      <c r="FY2232" s="0"/>
      <c r="FZ2232" s="0"/>
      <c r="GA2232" s="0"/>
      <c r="GB2232" s="0"/>
      <c r="GC2232" s="0"/>
      <c r="GD2232" s="0"/>
      <c r="GE2232" s="0"/>
      <c r="GF2232" s="0"/>
      <c r="GG2232" s="0"/>
      <c r="GH2232" s="0"/>
      <c r="GI2232" s="0"/>
      <c r="GJ2232" s="0"/>
      <c r="GK2232" s="0"/>
      <c r="GL2232" s="0"/>
      <c r="GM2232" s="0"/>
      <c r="GN2232" s="0"/>
      <c r="GO2232" s="0"/>
      <c r="GP2232" s="0"/>
      <c r="GQ2232" s="0"/>
      <c r="GR2232" s="0"/>
      <c r="GS2232" s="0"/>
      <c r="GT2232" s="0"/>
      <c r="GU2232" s="0"/>
      <c r="GV2232" s="0"/>
      <c r="GW2232" s="0"/>
      <c r="GX2232" s="0"/>
      <c r="GY2232" s="0"/>
      <c r="GZ2232" s="0"/>
      <c r="HA2232" s="0"/>
      <c r="HB2232" s="0"/>
      <c r="HC2232" s="0"/>
      <c r="HD2232" s="0"/>
      <c r="HE2232" s="0"/>
      <c r="HF2232" s="0"/>
      <c r="HG2232" s="0"/>
      <c r="HH2232" s="0"/>
      <c r="HI2232" s="0"/>
      <c r="HJ2232" s="0"/>
      <c r="HK2232" s="0"/>
      <c r="HL2232" s="0"/>
      <c r="HM2232" s="0"/>
      <c r="HN2232" s="0"/>
      <c r="HO2232" s="0"/>
      <c r="HP2232" s="0"/>
      <c r="HQ2232" s="0"/>
      <c r="HR2232" s="0"/>
      <c r="HS2232" s="0"/>
      <c r="HT2232" s="0"/>
      <c r="HU2232" s="0"/>
      <c r="HV2232" s="0"/>
      <c r="HW2232" s="0"/>
      <c r="HX2232" s="0"/>
      <c r="HY2232" s="0"/>
      <c r="HZ2232" s="0"/>
      <c r="IA2232" s="0"/>
      <c r="IB2232" s="0"/>
      <c r="IC2232" s="0"/>
      <c r="ID2232" s="0"/>
      <c r="IE2232" s="0"/>
      <c r="IF2232" s="0"/>
      <c r="IG2232" s="0"/>
      <c r="IH2232" s="0"/>
      <c r="II2232" s="0"/>
      <c r="IJ2232" s="0"/>
      <c r="IK2232" s="0"/>
      <c r="IL2232" s="0"/>
      <c r="IM2232" s="0"/>
      <c r="IN2232" s="0"/>
      <c r="IO2232" s="0"/>
      <c r="IP2232" s="0"/>
      <c r="IQ2232" s="0"/>
      <c r="IR2232" s="0"/>
      <c r="IS2232" s="0"/>
      <c r="IT2232" s="0"/>
      <c r="IU2232" s="0"/>
      <c r="IV2232" s="0"/>
      <c r="IW2232" s="0"/>
      <c r="IX2232" s="0"/>
      <c r="IY2232" s="0"/>
      <c r="IZ2232" s="0"/>
      <c r="JA2232" s="0"/>
      <c r="JB2232" s="0"/>
      <c r="JC2232" s="0"/>
      <c r="JD2232" s="0"/>
      <c r="JE2232" s="0"/>
      <c r="JF2232" s="0"/>
      <c r="JG2232" s="0"/>
      <c r="JH2232" s="0"/>
      <c r="JI2232" s="0"/>
      <c r="JJ2232" s="0"/>
      <c r="JK2232" s="0"/>
      <c r="JL2232" s="0"/>
      <c r="JM2232" s="0"/>
      <c r="JN2232" s="0"/>
      <c r="JO2232" s="0"/>
      <c r="JP2232" s="0"/>
      <c r="JQ2232" s="0"/>
      <c r="JR2232" s="0"/>
      <c r="JS2232" s="0"/>
      <c r="JT2232" s="0"/>
      <c r="JU2232" s="0"/>
      <c r="JV2232" s="0"/>
      <c r="JW2232" s="0"/>
      <c r="JX2232" s="0"/>
      <c r="JY2232" s="0"/>
      <c r="JZ2232" s="0"/>
      <c r="KA2232" s="0"/>
      <c r="KB2232" s="0"/>
      <c r="KC2232" s="0"/>
      <c r="KD2232" s="0"/>
      <c r="KE2232" s="0"/>
      <c r="KF2232" s="0"/>
      <c r="KG2232" s="0"/>
      <c r="KH2232" s="0"/>
      <c r="KI2232" s="0"/>
      <c r="KJ2232" s="0"/>
      <c r="KK2232" s="0"/>
      <c r="KL2232" s="0"/>
      <c r="KM2232" s="0"/>
      <c r="KN2232" s="0"/>
      <c r="KO2232" s="0"/>
      <c r="KP2232" s="0"/>
      <c r="KQ2232" s="0"/>
      <c r="KR2232" s="0"/>
      <c r="KS2232" s="0"/>
      <c r="KT2232" s="0"/>
      <c r="KU2232" s="0"/>
      <c r="KV2232" s="0"/>
      <c r="KW2232" s="0"/>
      <c r="KX2232" s="0"/>
      <c r="KY2232" s="0"/>
      <c r="KZ2232" s="0"/>
      <c r="LA2232" s="0"/>
      <c r="LB2232" s="0"/>
      <c r="LC2232" s="0"/>
      <c r="LD2232" s="0"/>
      <c r="LE2232" s="0"/>
      <c r="LF2232" s="0"/>
      <c r="LG2232" s="0"/>
      <c r="LH2232" s="0"/>
      <c r="LI2232" s="0"/>
      <c r="LJ2232" s="0"/>
      <c r="LK2232" s="0"/>
      <c r="LL2232" s="0"/>
      <c r="LM2232" s="0"/>
      <c r="LN2232" s="0"/>
      <c r="LO2232" s="0"/>
      <c r="LP2232" s="0"/>
      <c r="LQ2232" s="0"/>
      <c r="LR2232" s="0"/>
      <c r="LS2232" s="0"/>
      <c r="LT2232" s="0"/>
      <c r="LU2232" s="0"/>
      <c r="LV2232" s="0"/>
      <c r="LW2232" s="0"/>
      <c r="LX2232" s="0"/>
      <c r="LY2232" s="0"/>
      <c r="LZ2232" s="0"/>
      <c r="MA2232" s="0"/>
      <c r="MB2232" s="0"/>
      <c r="MC2232" s="0"/>
      <c r="MD2232" s="0"/>
      <c r="ME2232" s="0"/>
      <c r="MF2232" s="0"/>
      <c r="MG2232" s="0"/>
      <c r="MH2232" s="0"/>
      <c r="MI2232" s="0"/>
      <c r="MJ2232" s="0"/>
      <c r="MK2232" s="0"/>
      <c r="ML2232" s="0"/>
      <c r="MM2232" s="0"/>
      <c r="MN2232" s="0"/>
      <c r="MO2232" s="0"/>
      <c r="MP2232" s="0"/>
      <c r="MQ2232" s="0"/>
      <c r="MR2232" s="0"/>
      <c r="MS2232" s="0"/>
      <c r="MT2232" s="0"/>
      <c r="MU2232" s="0"/>
      <c r="MV2232" s="0"/>
      <c r="MW2232" s="0"/>
      <c r="MX2232" s="0"/>
      <c r="MY2232" s="0"/>
      <c r="MZ2232" s="0"/>
      <c r="NA2232" s="0"/>
      <c r="NB2232" s="0"/>
      <c r="NC2232" s="0"/>
      <c r="ND2232" s="0"/>
      <c r="NE2232" s="0"/>
      <c r="NF2232" s="0"/>
      <c r="NG2232" s="0"/>
      <c r="NH2232" s="0"/>
      <c r="NI2232" s="0"/>
      <c r="NJ2232" s="0"/>
      <c r="NK2232" s="0"/>
      <c r="NL2232" s="0"/>
      <c r="NM2232" s="0"/>
      <c r="NN2232" s="0"/>
      <c r="NO2232" s="0"/>
      <c r="NP2232" s="0"/>
      <c r="NQ2232" s="0"/>
      <c r="NR2232" s="0"/>
      <c r="NS2232" s="0"/>
      <c r="NT2232" s="0"/>
      <c r="NU2232" s="0"/>
      <c r="NV2232" s="0"/>
      <c r="NW2232" s="0"/>
      <c r="NX2232" s="0"/>
      <c r="NY2232" s="0"/>
      <c r="NZ2232" s="0"/>
      <c r="OA2232" s="0"/>
      <c r="OB2232" s="0"/>
      <c r="OC2232" s="0"/>
      <c r="OD2232" s="0"/>
      <c r="OE2232" s="0"/>
      <c r="OF2232" s="0"/>
      <c r="OG2232" s="0"/>
      <c r="OH2232" s="0"/>
      <c r="OI2232" s="0"/>
      <c r="OJ2232" s="0"/>
      <c r="OK2232" s="0"/>
      <c r="OL2232" s="0"/>
      <c r="OM2232" s="0"/>
      <c r="ON2232" s="0"/>
      <c r="OO2232" s="0"/>
      <c r="OP2232" s="0"/>
      <c r="OQ2232" s="0"/>
      <c r="OR2232" s="0"/>
      <c r="OS2232" s="0"/>
      <c r="OT2232" s="0"/>
      <c r="OU2232" s="0"/>
      <c r="OV2232" s="0"/>
      <c r="OW2232" s="0"/>
      <c r="OX2232" s="0"/>
      <c r="OY2232" s="0"/>
      <c r="OZ2232" s="0"/>
      <c r="PA2232" s="0"/>
      <c r="PB2232" s="0"/>
      <c r="PC2232" s="0"/>
      <c r="PD2232" s="0"/>
      <c r="PE2232" s="0"/>
      <c r="PF2232" s="0"/>
      <c r="PG2232" s="0"/>
      <c r="PH2232" s="0"/>
      <c r="PI2232" s="0"/>
      <c r="PJ2232" s="0"/>
      <c r="PK2232" s="0"/>
      <c r="PL2232" s="0"/>
      <c r="PM2232" s="0"/>
      <c r="PN2232" s="0"/>
      <c r="PO2232" s="0"/>
      <c r="PP2232" s="0"/>
      <c r="PQ2232" s="0"/>
      <c r="PR2232" s="0"/>
      <c r="PS2232" s="0"/>
      <c r="PT2232" s="0"/>
      <c r="PU2232" s="0"/>
      <c r="PV2232" s="0"/>
      <c r="PW2232" s="0"/>
      <c r="PX2232" s="0"/>
      <c r="PY2232" s="0"/>
      <c r="PZ2232" s="0"/>
      <c r="QA2232" s="0"/>
      <c r="QB2232" s="0"/>
      <c r="QC2232" s="0"/>
      <c r="QD2232" s="0"/>
      <c r="QE2232" s="0"/>
      <c r="QF2232" s="0"/>
      <c r="QG2232" s="0"/>
      <c r="QH2232" s="0"/>
      <c r="QI2232" s="0"/>
      <c r="QJ2232" s="0"/>
      <c r="QK2232" s="0"/>
      <c r="QL2232" s="0"/>
      <c r="QM2232" s="0"/>
      <c r="QN2232" s="0"/>
      <c r="QO2232" s="0"/>
      <c r="QP2232" s="0"/>
      <c r="QQ2232" s="0"/>
      <c r="QR2232" s="0"/>
      <c r="QS2232" s="0"/>
      <c r="QT2232" s="0"/>
      <c r="QU2232" s="0"/>
      <c r="QV2232" s="0"/>
      <c r="QW2232" s="0"/>
      <c r="QX2232" s="0"/>
      <c r="QY2232" s="0"/>
      <c r="QZ2232" s="0"/>
      <c r="RA2232" s="0"/>
      <c r="RB2232" s="0"/>
      <c r="RC2232" s="0"/>
      <c r="RD2232" s="0"/>
      <c r="RE2232" s="0"/>
      <c r="RF2232" s="0"/>
      <c r="RG2232" s="0"/>
      <c r="RH2232" s="0"/>
      <c r="RI2232" s="0"/>
      <c r="RJ2232" s="0"/>
      <c r="RK2232" s="0"/>
      <c r="RL2232" s="0"/>
      <c r="RM2232" s="0"/>
      <c r="RN2232" s="0"/>
      <c r="RO2232" s="0"/>
      <c r="RP2232" s="0"/>
      <c r="RQ2232" s="0"/>
      <c r="RR2232" s="0"/>
      <c r="RS2232" s="0"/>
      <c r="RT2232" s="0"/>
      <c r="RU2232" s="0"/>
      <c r="RV2232" s="0"/>
      <c r="RW2232" s="0"/>
      <c r="RX2232" s="0"/>
      <c r="RY2232" s="0"/>
      <c r="RZ2232" s="0"/>
      <c r="SA2232" s="0"/>
      <c r="SB2232" s="0"/>
      <c r="SC2232" s="0"/>
      <c r="SD2232" s="0"/>
      <c r="SE2232" s="0"/>
      <c r="SF2232" s="0"/>
      <c r="SG2232" s="0"/>
      <c r="SH2232" s="0"/>
      <c r="SI2232" s="0"/>
      <c r="SJ2232" s="0"/>
      <c r="SK2232" s="0"/>
      <c r="SL2232" s="0"/>
      <c r="SM2232" s="0"/>
      <c r="SN2232" s="0"/>
      <c r="SO2232" s="0"/>
      <c r="SP2232" s="0"/>
      <c r="SQ2232" s="0"/>
      <c r="SR2232" s="0"/>
      <c r="SS2232" s="0"/>
      <c r="ST2232" s="0"/>
      <c r="SU2232" s="0"/>
      <c r="SV2232" s="0"/>
      <c r="SW2232" s="0"/>
      <c r="SX2232" s="0"/>
      <c r="SY2232" s="0"/>
      <c r="SZ2232" s="0"/>
      <c r="TA2232" s="0"/>
      <c r="TB2232" s="0"/>
      <c r="TC2232" s="0"/>
      <c r="TD2232" s="0"/>
      <c r="TE2232" s="0"/>
      <c r="TF2232" s="0"/>
      <c r="TG2232" s="0"/>
      <c r="TH2232" s="0"/>
      <c r="TI2232" s="0"/>
      <c r="TJ2232" s="0"/>
      <c r="TK2232" s="0"/>
      <c r="TL2232" s="0"/>
      <c r="TM2232" s="0"/>
      <c r="TN2232" s="0"/>
      <c r="TO2232" s="0"/>
      <c r="TP2232" s="0"/>
      <c r="TQ2232" s="0"/>
      <c r="TR2232" s="0"/>
      <c r="TS2232" s="0"/>
      <c r="TT2232" s="0"/>
      <c r="TU2232" s="0"/>
      <c r="TV2232" s="0"/>
      <c r="TW2232" s="0"/>
      <c r="TX2232" s="0"/>
      <c r="TY2232" s="0"/>
      <c r="TZ2232" s="0"/>
      <c r="UA2232" s="0"/>
      <c r="UB2232" s="0"/>
      <c r="UC2232" s="0"/>
      <c r="UD2232" s="0"/>
      <c r="UE2232" s="0"/>
      <c r="UF2232" s="0"/>
      <c r="UG2232" s="0"/>
      <c r="UH2232" s="0"/>
      <c r="UI2232" s="0"/>
      <c r="UJ2232" s="0"/>
      <c r="UK2232" s="0"/>
      <c r="UL2232" s="0"/>
      <c r="UM2232" s="0"/>
      <c r="UN2232" s="0"/>
      <c r="UO2232" s="0"/>
      <c r="UP2232" s="0"/>
      <c r="UQ2232" s="0"/>
      <c r="UR2232" s="0"/>
      <c r="US2232" s="0"/>
      <c r="UT2232" s="0"/>
      <c r="UU2232" s="0"/>
      <c r="UV2232" s="0"/>
      <c r="UW2232" s="0"/>
      <c r="UX2232" s="0"/>
      <c r="UY2232" s="0"/>
      <c r="UZ2232" s="0"/>
      <c r="VA2232" s="0"/>
      <c r="VB2232" s="0"/>
      <c r="VC2232" s="0"/>
      <c r="VD2232" s="0"/>
      <c r="VE2232" s="0"/>
      <c r="VF2232" s="0"/>
      <c r="VG2232" s="0"/>
      <c r="VH2232" s="0"/>
      <c r="VI2232" s="0"/>
      <c r="VJ2232" s="0"/>
      <c r="VK2232" s="0"/>
      <c r="VL2232" s="0"/>
      <c r="VM2232" s="0"/>
      <c r="VN2232" s="0"/>
      <c r="VO2232" s="0"/>
      <c r="VP2232" s="0"/>
      <c r="VQ2232" s="0"/>
      <c r="VR2232" s="0"/>
      <c r="VS2232" s="0"/>
      <c r="VT2232" s="0"/>
      <c r="VU2232" s="0"/>
      <c r="VV2232" s="0"/>
      <c r="VW2232" s="0"/>
      <c r="VX2232" s="0"/>
      <c r="VY2232" s="0"/>
      <c r="VZ2232" s="0"/>
      <c r="WA2232" s="0"/>
      <c r="WB2232" s="0"/>
      <c r="WC2232" s="0"/>
      <c r="WD2232" s="0"/>
      <c r="WE2232" s="0"/>
      <c r="WF2232" s="0"/>
      <c r="WG2232" s="0"/>
      <c r="WH2232" s="0"/>
      <c r="WI2232" s="0"/>
      <c r="WJ2232" s="0"/>
      <c r="WK2232" s="0"/>
      <c r="WL2232" s="0"/>
      <c r="WM2232" s="0"/>
      <c r="WN2232" s="0"/>
      <c r="WO2232" s="0"/>
      <c r="WP2232" s="0"/>
      <c r="WQ2232" s="0"/>
      <c r="WR2232" s="0"/>
      <c r="WS2232" s="0"/>
      <c r="WT2232" s="0"/>
      <c r="WU2232" s="0"/>
      <c r="WV2232" s="0"/>
      <c r="WW2232" s="0"/>
      <c r="WX2232" s="0"/>
      <c r="WY2232" s="0"/>
      <c r="WZ2232" s="0"/>
      <c r="XA2232" s="0"/>
      <c r="XB2232" s="0"/>
      <c r="XC2232" s="0"/>
      <c r="XD2232" s="0"/>
      <c r="XE2232" s="0"/>
      <c r="XF2232" s="0"/>
      <c r="XG2232" s="0"/>
      <c r="XH2232" s="0"/>
      <c r="XI2232" s="0"/>
      <c r="XJ2232" s="0"/>
      <c r="XK2232" s="0"/>
      <c r="XL2232" s="0"/>
      <c r="XM2232" s="0"/>
      <c r="XN2232" s="0"/>
      <c r="XO2232" s="0"/>
      <c r="XP2232" s="0"/>
      <c r="XQ2232" s="0"/>
      <c r="XR2232" s="0"/>
      <c r="XS2232" s="0"/>
      <c r="XT2232" s="0"/>
      <c r="XU2232" s="0"/>
      <c r="XV2232" s="0"/>
      <c r="XW2232" s="0"/>
      <c r="XX2232" s="0"/>
      <c r="XY2232" s="0"/>
      <c r="XZ2232" s="0"/>
      <c r="YA2232" s="0"/>
      <c r="YB2232" s="0"/>
      <c r="YC2232" s="0"/>
      <c r="YD2232" s="0"/>
      <c r="YE2232" s="0"/>
      <c r="YF2232" s="0"/>
      <c r="YG2232" s="0"/>
      <c r="YH2232" s="0"/>
      <c r="YI2232" s="0"/>
      <c r="YJ2232" s="0"/>
      <c r="YK2232" s="0"/>
      <c r="YL2232" s="0"/>
      <c r="YM2232" s="0"/>
      <c r="YN2232" s="0"/>
      <c r="YO2232" s="0"/>
      <c r="YP2232" s="0"/>
      <c r="YQ2232" s="0"/>
      <c r="YR2232" s="0"/>
      <c r="YS2232" s="0"/>
      <c r="YT2232" s="0"/>
      <c r="YU2232" s="0"/>
      <c r="YV2232" s="0"/>
      <c r="YW2232" s="0"/>
      <c r="YX2232" s="0"/>
      <c r="YY2232" s="0"/>
      <c r="YZ2232" s="0"/>
      <c r="ZA2232" s="0"/>
      <c r="ZB2232" s="0"/>
      <c r="ZC2232" s="0"/>
      <c r="ZD2232" s="0"/>
      <c r="ZE2232" s="0"/>
      <c r="ZF2232" s="0"/>
      <c r="ZG2232" s="0"/>
      <c r="ZH2232" s="0"/>
      <c r="ZI2232" s="0"/>
      <c r="ZJ2232" s="0"/>
      <c r="ZK2232" s="0"/>
      <c r="ZL2232" s="0"/>
      <c r="ZM2232" s="0"/>
      <c r="ZN2232" s="0"/>
      <c r="ZO2232" s="0"/>
      <c r="ZP2232" s="0"/>
      <c r="ZQ2232" s="0"/>
      <c r="ZR2232" s="0"/>
      <c r="ZS2232" s="0"/>
      <c r="ZT2232" s="0"/>
      <c r="ZU2232" s="0"/>
      <c r="ZV2232" s="0"/>
      <c r="ZW2232" s="0"/>
      <c r="ZX2232" s="0"/>
      <c r="ZY2232" s="0"/>
      <c r="ZZ2232" s="0"/>
      <c r="AAA2232" s="0"/>
      <c r="AAB2232" s="0"/>
      <c r="AAC2232" s="0"/>
      <c r="AAD2232" s="0"/>
      <c r="AAE2232" s="0"/>
      <c r="AAF2232" s="0"/>
      <c r="AAG2232" s="0"/>
      <c r="AAH2232" s="0"/>
      <c r="AAI2232" s="0"/>
      <c r="AAJ2232" s="0"/>
      <c r="AAK2232" s="0"/>
      <c r="AAL2232" s="0"/>
      <c r="AAM2232" s="0"/>
      <c r="AAN2232" s="0"/>
      <c r="AAO2232" s="0"/>
      <c r="AAP2232" s="0"/>
      <c r="AAQ2232" s="0"/>
      <c r="AAR2232" s="0"/>
      <c r="AAS2232" s="0"/>
      <c r="AAT2232" s="0"/>
      <c r="AAU2232" s="0"/>
      <c r="AAV2232" s="0"/>
      <c r="AAW2232" s="0"/>
      <c r="AAX2232" s="0"/>
      <c r="AAY2232" s="0"/>
      <c r="AAZ2232" s="0"/>
      <c r="ABA2232" s="0"/>
      <c r="ABB2232" s="0"/>
      <c r="ABC2232" s="0"/>
      <c r="ABD2232" s="0"/>
      <c r="ABE2232" s="0"/>
      <c r="ABF2232" s="0"/>
      <c r="ABG2232" s="0"/>
      <c r="ABH2232" s="0"/>
      <c r="ABI2232" s="0"/>
      <c r="ABJ2232" s="0"/>
      <c r="ABK2232" s="0"/>
      <c r="ABL2232" s="0"/>
      <c r="ABM2232" s="0"/>
      <c r="ABN2232" s="0"/>
      <c r="ABO2232" s="0"/>
      <c r="ABP2232" s="0"/>
      <c r="ABQ2232" s="0"/>
      <c r="ABR2232" s="0"/>
      <c r="ABS2232" s="0"/>
      <c r="ABT2232" s="0"/>
      <c r="ABU2232" s="0"/>
      <c r="ABV2232" s="0"/>
      <c r="ABW2232" s="0"/>
      <c r="ABX2232" s="0"/>
      <c r="ABY2232" s="0"/>
      <c r="ABZ2232" s="0"/>
      <c r="ACA2232" s="0"/>
      <c r="ACB2232" s="0"/>
      <c r="ACC2232" s="0"/>
      <c r="ACD2232" s="0"/>
      <c r="ACE2232" s="0"/>
      <c r="ACF2232" s="0"/>
      <c r="ACG2232" s="0"/>
      <c r="ACH2232" s="0"/>
      <c r="ACI2232" s="0"/>
      <c r="ACJ2232" s="0"/>
      <c r="ACK2232" s="0"/>
      <c r="ACL2232" s="0"/>
      <c r="ACM2232" s="0"/>
      <c r="ACN2232" s="0"/>
      <c r="ACO2232" s="0"/>
      <c r="ACP2232" s="0"/>
      <c r="ACQ2232" s="0"/>
      <c r="ACR2232" s="0"/>
      <c r="ACS2232" s="0"/>
      <c r="ACT2232" s="0"/>
      <c r="ACU2232" s="0"/>
      <c r="ACV2232" s="0"/>
      <c r="ACW2232" s="0"/>
      <c r="ACX2232" s="0"/>
      <c r="ACY2232" s="0"/>
      <c r="ACZ2232" s="0"/>
      <c r="ADA2232" s="0"/>
      <c r="ADB2232" s="0"/>
      <c r="ADC2232" s="0"/>
      <c r="ADD2232" s="0"/>
      <c r="ADE2232" s="0"/>
      <c r="ADF2232" s="0"/>
      <c r="ADG2232" s="0"/>
      <c r="ADH2232" s="0"/>
      <c r="ADI2232" s="0"/>
      <c r="ADJ2232" s="0"/>
      <c r="ADK2232" s="0"/>
      <c r="ADL2232" s="0"/>
      <c r="ADM2232" s="0"/>
      <c r="ADN2232" s="0"/>
      <c r="ADO2232" s="0"/>
      <c r="ADP2232" s="0"/>
      <c r="ADQ2232" s="0"/>
      <c r="ADR2232" s="0"/>
      <c r="ADS2232" s="0"/>
      <c r="ADT2232" s="0"/>
      <c r="ADU2232" s="0"/>
      <c r="ADV2232" s="0"/>
      <c r="ADW2232" s="0"/>
      <c r="ADX2232" s="0"/>
      <c r="ADY2232" s="0"/>
      <c r="ADZ2232" s="0"/>
      <c r="AEA2232" s="0"/>
      <c r="AEB2232" s="0"/>
      <c r="AEC2232" s="0"/>
      <c r="AED2232" s="0"/>
      <c r="AEE2232" s="0"/>
      <c r="AEF2232" s="0"/>
      <c r="AEG2232" s="0"/>
      <c r="AEH2232" s="0"/>
      <c r="AEI2232" s="0"/>
      <c r="AEJ2232" s="0"/>
      <c r="AEK2232" s="0"/>
      <c r="AEL2232" s="0"/>
      <c r="AEM2232" s="0"/>
      <c r="AEN2232" s="0"/>
      <c r="AEO2232" s="0"/>
      <c r="AEP2232" s="0"/>
      <c r="AEQ2232" s="0"/>
      <c r="AER2232" s="0"/>
      <c r="AES2232" s="0"/>
      <c r="AET2232" s="0"/>
      <c r="AEU2232" s="0"/>
      <c r="AEV2232" s="0"/>
      <c r="AEW2232" s="0"/>
      <c r="AEX2232" s="0"/>
      <c r="AEY2232" s="0"/>
      <c r="AEZ2232" s="0"/>
      <c r="AFA2232" s="0"/>
      <c r="AFB2232" s="0"/>
      <c r="AFC2232" s="0"/>
      <c r="AFD2232" s="0"/>
      <c r="AFE2232" s="0"/>
      <c r="AFF2232" s="0"/>
      <c r="AFG2232" s="0"/>
      <c r="AFH2232" s="0"/>
      <c r="AFI2232" s="0"/>
      <c r="AFJ2232" s="0"/>
      <c r="AFK2232" s="0"/>
      <c r="AFL2232" s="0"/>
      <c r="AFM2232" s="0"/>
      <c r="AFN2232" s="0"/>
      <c r="AFO2232" s="0"/>
      <c r="AFP2232" s="0"/>
      <c r="AFQ2232" s="0"/>
      <c r="AFR2232" s="0"/>
      <c r="AFS2232" s="0"/>
      <c r="AFT2232" s="0"/>
      <c r="AFU2232" s="0"/>
      <c r="AFV2232" s="0"/>
      <c r="AFW2232" s="0"/>
      <c r="AFX2232" s="0"/>
      <c r="AFY2232" s="0"/>
      <c r="AFZ2232" s="0"/>
      <c r="AGA2232" s="0"/>
      <c r="AGB2232" s="0"/>
      <c r="AGC2232" s="0"/>
      <c r="AGD2232" s="0"/>
      <c r="AGE2232" s="0"/>
      <c r="AGF2232" s="0"/>
      <c r="AGG2232" s="0"/>
      <c r="AGH2232" s="0"/>
      <c r="AGI2232" s="0"/>
      <c r="AGJ2232" s="0"/>
      <c r="AGK2232" s="0"/>
      <c r="AGL2232" s="0"/>
      <c r="AGM2232" s="0"/>
      <c r="AGN2232" s="0"/>
      <c r="AGO2232" s="0"/>
      <c r="AGP2232" s="0"/>
      <c r="AGQ2232" s="0"/>
      <c r="AGR2232" s="0"/>
      <c r="AGS2232" s="0"/>
      <c r="AGT2232" s="0"/>
      <c r="AGU2232" s="0"/>
      <c r="AGV2232" s="0"/>
      <c r="AGW2232" s="0"/>
      <c r="AGX2232" s="0"/>
      <c r="AGY2232" s="0"/>
      <c r="AGZ2232" s="0"/>
      <c r="AHA2232" s="0"/>
      <c r="AHB2232" s="0"/>
      <c r="AHC2232" s="0"/>
      <c r="AHD2232" s="0"/>
      <c r="AHE2232" s="0"/>
      <c r="AHF2232" s="0"/>
      <c r="AHG2232" s="0"/>
      <c r="AHH2232" s="0"/>
      <c r="AHI2232" s="0"/>
      <c r="AHJ2232" s="0"/>
      <c r="AHK2232" s="0"/>
      <c r="AHL2232" s="0"/>
      <c r="AHM2232" s="0"/>
      <c r="AHN2232" s="0"/>
      <c r="AHO2232" s="0"/>
      <c r="AHP2232" s="0"/>
      <c r="AHQ2232" s="0"/>
      <c r="AHR2232" s="0"/>
      <c r="AHS2232" s="0"/>
      <c r="AHT2232" s="0"/>
      <c r="AHU2232" s="0"/>
      <c r="AHV2232" s="0"/>
      <c r="AHW2232" s="0"/>
      <c r="AHX2232" s="0"/>
      <c r="AHY2232" s="0"/>
      <c r="AHZ2232" s="0"/>
      <c r="AIA2232" s="0"/>
      <c r="AIB2232" s="0"/>
      <c r="AIC2232" s="0"/>
      <c r="AID2232" s="0"/>
      <c r="AIE2232" s="0"/>
      <c r="AIF2232" s="0"/>
      <c r="AIG2232" s="0"/>
      <c r="AIH2232" s="0"/>
      <c r="AII2232" s="0"/>
      <c r="AIJ2232" s="0"/>
      <c r="AIK2232" s="0"/>
      <c r="AIL2232" s="0"/>
      <c r="AIM2232" s="0"/>
      <c r="AIN2232" s="0"/>
      <c r="AIO2232" s="0"/>
      <c r="AIP2232" s="0"/>
      <c r="AIQ2232" s="0"/>
      <c r="AIR2232" s="0"/>
      <c r="AIS2232" s="0"/>
      <c r="AIT2232" s="0"/>
      <c r="AIU2232" s="0"/>
      <c r="AIV2232" s="0"/>
      <c r="AIW2232" s="0"/>
      <c r="AIX2232" s="0"/>
      <c r="AIY2232" s="0"/>
      <c r="AIZ2232" s="0"/>
      <c r="AJA2232" s="0"/>
      <c r="AJB2232" s="0"/>
      <c r="AJC2232" s="0"/>
      <c r="AJD2232" s="0"/>
      <c r="AJE2232" s="0"/>
      <c r="AJF2232" s="0"/>
      <c r="AJG2232" s="0"/>
      <c r="AJH2232" s="0"/>
      <c r="AJI2232" s="0"/>
      <c r="AJJ2232" s="0"/>
      <c r="AJK2232" s="0"/>
      <c r="AJL2232" s="0"/>
      <c r="AJM2232" s="0"/>
      <c r="AJN2232" s="0"/>
      <c r="AJO2232" s="0"/>
      <c r="AJP2232" s="0"/>
      <c r="AJQ2232" s="0"/>
      <c r="AJR2232" s="0"/>
      <c r="AJS2232" s="0"/>
      <c r="AJT2232" s="0"/>
      <c r="AJU2232" s="0"/>
      <c r="AJV2232" s="0"/>
      <c r="AJW2232" s="0"/>
      <c r="AJX2232" s="0"/>
      <c r="AJY2232" s="0"/>
      <c r="AJZ2232" s="0"/>
      <c r="AKA2232" s="0"/>
      <c r="AKB2232" s="0"/>
      <c r="AKC2232" s="0"/>
      <c r="AKD2232" s="0"/>
      <c r="AKE2232" s="0"/>
      <c r="AKF2232" s="0"/>
      <c r="AKG2232" s="0"/>
      <c r="AKH2232" s="0"/>
      <c r="AKI2232" s="0"/>
      <c r="AKJ2232" s="0"/>
      <c r="AKK2232" s="0"/>
      <c r="AKL2232" s="0"/>
      <c r="AKM2232" s="0"/>
      <c r="AKN2232" s="0"/>
      <c r="AKO2232" s="0"/>
      <c r="AKP2232" s="0"/>
      <c r="AKQ2232" s="0"/>
      <c r="AKR2232" s="0"/>
      <c r="AKS2232" s="0"/>
      <c r="AKT2232" s="0"/>
      <c r="AKU2232" s="0"/>
      <c r="AKV2232" s="0"/>
      <c r="AKW2232" s="0"/>
      <c r="AKX2232" s="0"/>
      <c r="AKY2232" s="0"/>
      <c r="AKZ2232" s="0"/>
      <c r="ALA2232" s="0"/>
      <c r="ALB2232" s="0"/>
      <c r="ALC2232" s="0"/>
      <c r="ALD2232" s="0"/>
      <c r="ALE2232" s="0"/>
      <c r="ALF2232" s="0"/>
      <c r="ALG2232" s="0"/>
      <c r="ALH2232" s="0"/>
      <c r="ALI2232" s="0"/>
      <c r="ALJ2232" s="0"/>
      <c r="ALK2232" s="0"/>
      <c r="ALL2232" s="0"/>
      <c r="ALM2232" s="0"/>
      <c r="ALN2232" s="0"/>
      <c r="ALO2232" s="0"/>
      <c r="ALP2232" s="0"/>
      <c r="ALQ2232" s="0"/>
      <c r="ALR2232" s="0"/>
      <c r="ALS2232" s="0"/>
      <c r="ALT2232" s="0"/>
      <c r="ALU2232" s="0"/>
      <c r="ALV2232" s="0"/>
      <c r="ALW2232" s="0"/>
      <c r="ALX2232" s="0"/>
      <c r="ALY2232" s="0"/>
      <c r="ALZ2232" s="0"/>
      <c r="AMA2232" s="0"/>
      <c r="AMB2232" s="0"/>
      <c r="AMC2232" s="0"/>
      <c r="AMD2232" s="0"/>
      <c r="AME2232" s="0"/>
      <c r="AMF2232" s="0"/>
      <c r="AMG2232" s="0"/>
      <c r="AMH2232" s="0"/>
      <c r="AMI2232" s="0"/>
      <c r="AMJ2232" s="0"/>
    </row>
    <row r="2233" customFormat="false" ht="13.8" hidden="false" customHeight="false" outlineLevel="0" collapsed="false">
      <c r="A2233" s="38" t="s">
        <v>52</v>
      </c>
      <c r="B2233" s="39" t="s">
        <v>5145</v>
      </c>
      <c r="C2233" s="40" t="s">
        <v>4793</v>
      </c>
      <c r="D2233" s="40"/>
      <c r="E2233" s="40" t="s">
        <v>4869</v>
      </c>
      <c r="F2233" s="38" t="n">
        <v>2016</v>
      </c>
      <c r="G2233" s="31" t="s">
        <v>5146</v>
      </c>
      <c r="H2233" s="13"/>
      <c r="I2233" s="13"/>
      <c r="J2233" s="13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  <c r="AP2233" s="13"/>
      <c r="AQ2233" s="13"/>
      <c r="AR2233" s="13"/>
      <c r="AS2233" s="13"/>
      <c r="AT2233" s="13"/>
      <c r="AU2233" s="13"/>
      <c r="AV2233" s="0"/>
      <c r="AW2233" s="0"/>
      <c r="AX2233" s="0"/>
      <c r="AY2233" s="0"/>
      <c r="AZ2233" s="0"/>
      <c r="BA2233" s="0"/>
      <c r="BB2233" s="0"/>
      <c r="BC2233" s="0"/>
      <c r="BD2233" s="0"/>
      <c r="BE2233" s="0"/>
      <c r="BF2233" s="0"/>
      <c r="BG2233" s="0"/>
      <c r="BH2233" s="0"/>
      <c r="BI2233" s="0"/>
      <c r="BJ2233" s="0"/>
      <c r="BK2233" s="0"/>
      <c r="BL2233" s="0"/>
      <c r="BM2233" s="0"/>
      <c r="BN2233" s="0"/>
      <c r="BO2233" s="0"/>
      <c r="BP2233" s="0"/>
      <c r="BQ2233" s="0"/>
      <c r="BR2233" s="0"/>
      <c r="BS2233" s="0"/>
      <c r="BT2233" s="0"/>
      <c r="BU2233" s="0"/>
      <c r="BV2233" s="0"/>
      <c r="BW2233" s="0"/>
      <c r="BX2233" s="0"/>
      <c r="BY2233" s="0"/>
      <c r="BZ2233" s="0"/>
      <c r="CA2233" s="0"/>
      <c r="CB2233" s="0"/>
      <c r="CC2233" s="0"/>
      <c r="CD2233" s="0"/>
      <c r="CE2233" s="0"/>
      <c r="CF2233" s="0"/>
      <c r="CG2233" s="0"/>
      <c r="CH2233" s="0"/>
      <c r="CI2233" s="0"/>
      <c r="CJ2233" s="0"/>
      <c r="CK2233" s="0"/>
      <c r="CL2233" s="0"/>
      <c r="CM2233" s="0"/>
      <c r="CN2233" s="0"/>
      <c r="CO2233" s="0"/>
      <c r="CP2233" s="0"/>
      <c r="CQ2233" s="0"/>
      <c r="CR2233" s="0"/>
      <c r="CS2233" s="0"/>
      <c r="CT2233" s="0"/>
      <c r="CU2233" s="0"/>
      <c r="CV2233" s="0"/>
      <c r="CW2233" s="0"/>
      <c r="CX2233" s="0"/>
      <c r="CY2233" s="0"/>
      <c r="CZ2233" s="0"/>
      <c r="DA2233" s="0"/>
      <c r="DB2233" s="0"/>
      <c r="DC2233" s="0"/>
      <c r="DD2233" s="0"/>
      <c r="DE2233" s="0"/>
      <c r="DF2233" s="0"/>
      <c r="DG2233" s="0"/>
      <c r="DH2233" s="0"/>
      <c r="DI2233" s="0"/>
      <c r="DJ2233" s="0"/>
      <c r="DK2233" s="0"/>
      <c r="DL2233" s="0"/>
      <c r="DM2233" s="0"/>
      <c r="DN2233" s="0"/>
      <c r="DO2233" s="0"/>
      <c r="DP2233" s="0"/>
      <c r="DQ2233" s="0"/>
      <c r="DR2233" s="0"/>
      <c r="DS2233" s="0"/>
      <c r="DT2233" s="0"/>
      <c r="DU2233" s="0"/>
      <c r="DV2233" s="0"/>
      <c r="DW2233" s="0"/>
      <c r="DX2233" s="0"/>
      <c r="DY2233" s="0"/>
      <c r="DZ2233" s="0"/>
      <c r="EA2233" s="0"/>
      <c r="EB2233" s="0"/>
      <c r="EC2233" s="0"/>
      <c r="ED2233" s="0"/>
      <c r="EE2233" s="0"/>
      <c r="EF2233" s="0"/>
      <c r="EG2233" s="0"/>
      <c r="EH2233" s="0"/>
      <c r="EI2233" s="0"/>
      <c r="EJ2233" s="0"/>
      <c r="EK2233" s="0"/>
      <c r="EL2233" s="0"/>
      <c r="EM2233" s="0"/>
      <c r="EN2233" s="0"/>
      <c r="EO2233" s="0"/>
      <c r="EP2233" s="0"/>
      <c r="EQ2233" s="0"/>
      <c r="ER2233" s="0"/>
      <c r="ES2233" s="0"/>
      <c r="ET2233" s="0"/>
      <c r="EU2233" s="0"/>
      <c r="EV2233" s="0"/>
      <c r="EW2233" s="0"/>
      <c r="EX2233" s="0"/>
      <c r="EY2233" s="0"/>
      <c r="EZ2233" s="0"/>
      <c r="FA2233" s="0"/>
      <c r="FB2233" s="0"/>
      <c r="FC2233" s="0"/>
      <c r="FD2233" s="0"/>
      <c r="FE2233" s="0"/>
      <c r="FF2233" s="0"/>
      <c r="FG2233" s="0"/>
      <c r="FH2233" s="0"/>
      <c r="FI2233" s="0"/>
      <c r="FJ2233" s="0"/>
      <c r="FK2233" s="0"/>
      <c r="FL2233" s="0"/>
      <c r="FM2233" s="0"/>
      <c r="FN2233" s="0"/>
      <c r="FO2233" s="0"/>
      <c r="FP2233" s="0"/>
      <c r="FQ2233" s="0"/>
      <c r="FR2233" s="0"/>
      <c r="FS2233" s="0"/>
      <c r="FT2233" s="0"/>
      <c r="FU2233" s="0"/>
      <c r="FV2233" s="0"/>
      <c r="FW2233" s="0"/>
      <c r="FX2233" s="0"/>
      <c r="FY2233" s="0"/>
      <c r="FZ2233" s="0"/>
      <c r="GA2233" s="0"/>
      <c r="GB2233" s="0"/>
      <c r="GC2233" s="0"/>
      <c r="GD2233" s="0"/>
      <c r="GE2233" s="0"/>
      <c r="GF2233" s="0"/>
      <c r="GG2233" s="0"/>
      <c r="GH2233" s="0"/>
      <c r="GI2233" s="0"/>
      <c r="GJ2233" s="0"/>
      <c r="GK2233" s="0"/>
      <c r="GL2233" s="0"/>
      <c r="GM2233" s="0"/>
      <c r="GN2233" s="0"/>
      <c r="GO2233" s="0"/>
      <c r="GP2233" s="0"/>
      <c r="GQ2233" s="0"/>
      <c r="GR2233" s="0"/>
      <c r="GS2233" s="0"/>
      <c r="GT2233" s="0"/>
      <c r="GU2233" s="0"/>
      <c r="GV2233" s="0"/>
      <c r="GW2233" s="0"/>
      <c r="GX2233" s="0"/>
      <c r="GY2233" s="0"/>
      <c r="GZ2233" s="0"/>
      <c r="HA2233" s="0"/>
      <c r="HB2233" s="0"/>
      <c r="HC2233" s="0"/>
      <c r="HD2233" s="0"/>
      <c r="HE2233" s="0"/>
      <c r="HF2233" s="0"/>
      <c r="HG2233" s="0"/>
      <c r="HH2233" s="0"/>
      <c r="HI2233" s="0"/>
      <c r="HJ2233" s="0"/>
      <c r="HK2233" s="0"/>
      <c r="HL2233" s="0"/>
      <c r="HM2233" s="0"/>
      <c r="HN2233" s="0"/>
      <c r="HO2233" s="0"/>
      <c r="HP2233" s="0"/>
      <c r="HQ2233" s="0"/>
      <c r="HR2233" s="0"/>
      <c r="HS2233" s="0"/>
      <c r="HT2233" s="0"/>
      <c r="HU2233" s="0"/>
      <c r="HV2233" s="0"/>
      <c r="HW2233" s="0"/>
      <c r="HX2233" s="0"/>
      <c r="HY2233" s="0"/>
      <c r="HZ2233" s="0"/>
      <c r="IA2233" s="0"/>
      <c r="IB2233" s="0"/>
      <c r="IC2233" s="0"/>
      <c r="ID2233" s="0"/>
      <c r="IE2233" s="0"/>
      <c r="IF2233" s="0"/>
      <c r="IG2233" s="0"/>
      <c r="IH2233" s="0"/>
      <c r="II2233" s="0"/>
      <c r="IJ2233" s="0"/>
      <c r="IK2233" s="0"/>
      <c r="IL2233" s="0"/>
      <c r="IM2233" s="0"/>
      <c r="IN2233" s="0"/>
      <c r="IO2233" s="0"/>
      <c r="IP2233" s="0"/>
      <c r="IQ2233" s="0"/>
      <c r="IR2233" s="0"/>
      <c r="IS2233" s="0"/>
      <c r="IT2233" s="0"/>
      <c r="IU2233" s="0"/>
      <c r="IV2233" s="0"/>
      <c r="IW2233" s="0"/>
      <c r="IX2233" s="0"/>
      <c r="IY2233" s="0"/>
      <c r="IZ2233" s="0"/>
      <c r="JA2233" s="0"/>
      <c r="JB2233" s="0"/>
      <c r="JC2233" s="0"/>
      <c r="JD2233" s="0"/>
      <c r="JE2233" s="0"/>
      <c r="JF2233" s="0"/>
      <c r="JG2233" s="0"/>
      <c r="JH2233" s="0"/>
      <c r="JI2233" s="0"/>
      <c r="JJ2233" s="0"/>
      <c r="JK2233" s="0"/>
      <c r="JL2233" s="0"/>
      <c r="JM2233" s="0"/>
      <c r="JN2233" s="0"/>
      <c r="JO2233" s="0"/>
      <c r="JP2233" s="0"/>
      <c r="JQ2233" s="0"/>
      <c r="JR2233" s="0"/>
      <c r="JS2233" s="0"/>
      <c r="JT2233" s="0"/>
      <c r="JU2233" s="0"/>
      <c r="JV2233" s="0"/>
      <c r="JW2233" s="0"/>
      <c r="JX2233" s="0"/>
      <c r="JY2233" s="0"/>
      <c r="JZ2233" s="0"/>
      <c r="KA2233" s="0"/>
      <c r="KB2233" s="0"/>
      <c r="KC2233" s="0"/>
      <c r="KD2233" s="0"/>
      <c r="KE2233" s="0"/>
      <c r="KF2233" s="0"/>
      <c r="KG2233" s="0"/>
      <c r="KH2233" s="0"/>
      <c r="KI2233" s="0"/>
      <c r="KJ2233" s="0"/>
      <c r="KK2233" s="0"/>
      <c r="KL2233" s="0"/>
      <c r="KM2233" s="0"/>
      <c r="KN2233" s="0"/>
      <c r="KO2233" s="0"/>
      <c r="KP2233" s="0"/>
      <c r="KQ2233" s="0"/>
      <c r="KR2233" s="0"/>
      <c r="KS2233" s="0"/>
      <c r="KT2233" s="0"/>
      <c r="KU2233" s="0"/>
      <c r="KV2233" s="0"/>
      <c r="KW2233" s="0"/>
      <c r="KX2233" s="0"/>
      <c r="KY2233" s="0"/>
      <c r="KZ2233" s="0"/>
      <c r="LA2233" s="0"/>
      <c r="LB2233" s="0"/>
      <c r="LC2233" s="0"/>
      <c r="LD2233" s="0"/>
      <c r="LE2233" s="0"/>
      <c r="LF2233" s="0"/>
      <c r="LG2233" s="0"/>
      <c r="LH2233" s="0"/>
      <c r="LI2233" s="0"/>
      <c r="LJ2233" s="0"/>
      <c r="LK2233" s="0"/>
      <c r="LL2233" s="0"/>
      <c r="LM2233" s="0"/>
      <c r="LN2233" s="0"/>
      <c r="LO2233" s="0"/>
      <c r="LP2233" s="0"/>
      <c r="LQ2233" s="0"/>
      <c r="LR2233" s="0"/>
      <c r="LS2233" s="0"/>
      <c r="LT2233" s="0"/>
      <c r="LU2233" s="0"/>
      <c r="LV2233" s="0"/>
      <c r="LW2233" s="0"/>
      <c r="LX2233" s="0"/>
      <c r="LY2233" s="0"/>
      <c r="LZ2233" s="0"/>
      <c r="MA2233" s="0"/>
      <c r="MB2233" s="0"/>
      <c r="MC2233" s="0"/>
      <c r="MD2233" s="0"/>
      <c r="ME2233" s="0"/>
      <c r="MF2233" s="0"/>
      <c r="MG2233" s="0"/>
      <c r="MH2233" s="0"/>
      <c r="MI2233" s="0"/>
      <c r="MJ2233" s="0"/>
      <c r="MK2233" s="0"/>
      <c r="ML2233" s="0"/>
      <c r="MM2233" s="0"/>
      <c r="MN2233" s="0"/>
      <c r="MO2233" s="0"/>
      <c r="MP2233" s="0"/>
      <c r="MQ2233" s="0"/>
      <c r="MR2233" s="0"/>
      <c r="MS2233" s="0"/>
      <c r="MT2233" s="0"/>
      <c r="MU2233" s="0"/>
      <c r="MV2233" s="0"/>
      <c r="MW2233" s="0"/>
      <c r="MX2233" s="0"/>
      <c r="MY2233" s="0"/>
      <c r="MZ2233" s="0"/>
      <c r="NA2233" s="0"/>
      <c r="NB2233" s="0"/>
      <c r="NC2233" s="0"/>
      <c r="ND2233" s="0"/>
      <c r="NE2233" s="0"/>
      <c r="NF2233" s="0"/>
      <c r="NG2233" s="0"/>
      <c r="NH2233" s="0"/>
      <c r="NI2233" s="0"/>
      <c r="NJ2233" s="0"/>
      <c r="NK2233" s="0"/>
      <c r="NL2233" s="0"/>
      <c r="NM2233" s="0"/>
      <c r="NN2233" s="0"/>
      <c r="NO2233" s="0"/>
      <c r="NP2233" s="0"/>
      <c r="NQ2233" s="0"/>
      <c r="NR2233" s="0"/>
      <c r="NS2233" s="0"/>
      <c r="NT2233" s="0"/>
      <c r="NU2233" s="0"/>
      <c r="NV2233" s="0"/>
      <c r="NW2233" s="0"/>
      <c r="NX2233" s="0"/>
      <c r="NY2233" s="0"/>
      <c r="NZ2233" s="0"/>
      <c r="OA2233" s="0"/>
      <c r="OB2233" s="0"/>
      <c r="OC2233" s="0"/>
      <c r="OD2233" s="0"/>
      <c r="OE2233" s="0"/>
      <c r="OF2233" s="0"/>
      <c r="OG2233" s="0"/>
      <c r="OH2233" s="0"/>
      <c r="OI2233" s="0"/>
      <c r="OJ2233" s="0"/>
      <c r="OK2233" s="0"/>
      <c r="OL2233" s="0"/>
      <c r="OM2233" s="0"/>
      <c r="ON2233" s="0"/>
      <c r="OO2233" s="0"/>
      <c r="OP2233" s="0"/>
      <c r="OQ2233" s="0"/>
      <c r="OR2233" s="0"/>
      <c r="OS2233" s="0"/>
      <c r="OT2233" s="0"/>
      <c r="OU2233" s="0"/>
      <c r="OV2233" s="0"/>
      <c r="OW2233" s="0"/>
      <c r="OX2233" s="0"/>
      <c r="OY2233" s="0"/>
      <c r="OZ2233" s="0"/>
      <c r="PA2233" s="0"/>
      <c r="PB2233" s="0"/>
      <c r="PC2233" s="0"/>
      <c r="PD2233" s="0"/>
      <c r="PE2233" s="0"/>
      <c r="PF2233" s="0"/>
      <c r="PG2233" s="0"/>
      <c r="PH2233" s="0"/>
      <c r="PI2233" s="0"/>
      <c r="PJ2233" s="0"/>
      <c r="PK2233" s="0"/>
      <c r="PL2233" s="0"/>
      <c r="PM2233" s="0"/>
      <c r="PN2233" s="0"/>
      <c r="PO2233" s="0"/>
      <c r="PP2233" s="0"/>
      <c r="PQ2233" s="0"/>
      <c r="PR2233" s="0"/>
      <c r="PS2233" s="0"/>
      <c r="PT2233" s="0"/>
      <c r="PU2233" s="0"/>
      <c r="PV2233" s="0"/>
      <c r="PW2233" s="0"/>
      <c r="PX2233" s="0"/>
      <c r="PY2233" s="0"/>
      <c r="PZ2233" s="0"/>
      <c r="QA2233" s="0"/>
      <c r="QB2233" s="0"/>
      <c r="QC2233" s="0"/>
      <c r="QD2233" s="0"/>
      <c r="QE2233" s="0"/>
      <c r="QF2233" s="0"/>
      <c r="QG2233" s="0"/>
      <c r="QH2233" s="0"/>
      <c r="QI2233" s="0"/>
      <c r="QJ2233" s="0"/>
      <c r="QK2233" s="0"/>
      <c r="QL2233" s="0"/>
      <c r="QM2233" s="0"/>
      <c r="QN2233" s="0"/>
      <c r="QO2233" s="0"/>
      <c r="QP2233" s="0"/>
      <c r="QQ2233" s="0"/>
      <c r="QR2233" s="0"/>
      <c r="QS2233" s="0"/>
      <c r="QT2233" s="0"/>
      <c r="QU2233" s="0"/>
      <c r="QV2233" s="0"/>
      <c r="QW2233" s="0"/>
      <c r="QX2233" s="0"/>
      <c r="QY2233" s="0"/>
      <c r="QZ2233" s="0"/>
      <c r="RA2233" s="0"/>
      <c r="RB2233" s="0"/>
      <c r="RC2233" s="0"/>
      <c r="RD2233" s="0"/>
      <c r="RE2233" s="0"/>
      <c r="RF2233" s="0"/>
      <c r="RG2233" s="0"/>
      <c r="RH2233" s="0"/>
      <c r="RI2233" s="0"/>
      <c r="RJ2233" s="0"/>
      <c r="RK2233" s="0"/>
      <c r="RL2233" s="0"/>
      <c r="RM2233" s="0"/>
      <c r="RN2233" s="0"/>
      <c r="RO2233" s="0"/>
      <c r="RP2233" s="0"/>
      <c r="RQ2233" s="0"/>
      <c r="RR2233" s="0"/>
      <c r="RS2233" s="0"/>
      <c r="RT2233" s="0"/>
      <c r="RU2233" s="0"/>
      <c r="RV2233" s="0"/>
      <c r="RW2233" s="0"/>
      <c r="RX2233" s="0"/>
      <c r="RY2233" s="0"/>
      <c r="RZ2233" s="0"/>
      <c r="SA2233" s="0"/>
      <c r="SB2233" s="0"/>
      <c r="SC2233" s="0"/>
      <c r="SD2233" s="0"/>
      <c r="SE2233" s="0"/>
      <c r="SF2233" s="0"/>
      <c r="SG2233" s="0"/>
      <c r="SH2233" s="0"/>
      <c r="SI2233" s="0"/>
      <c r="SJ2233" s="0"/>
      <c r="SK2233" s="0"/>
      <c r="SL2233" s="0"/>
      <c r="SM2233" s="0"/>
      <c r="SN2233" s="0"/>
      <c r="SO2233" s="0"/>
      <c r="SP2233" s="0"/>
      <c r="SQ2233" s="0"/>
      <c r="SR2233" s="0"/>
      <c r="SS2233" s="0"/>
      <c r="ST2233" s="0"/>
      <c r="SU2233" s="0"/>
      <c r="SV2233" s="0"/>
      <c r="SW2233" s="0"/>
      <c r="SX2233" s="0"/>
      <c r="SY2233" s="0"/>
      <c r="SZ2233" s="0"/>
      <c r="TA2233" s="0"/>
      <c r="TB2233" s="0"/>
      <c r="TC2233" s="0"/>
      <c r="TD2233" s="0"/>
      <c r="TE2233" s="0"/>
      <c r="TF2233" s="0"/>
      <c r="TG2233" s="0"/>
      <c r="TH2233" s="0"/>
      <c r="TI2233" s="0"/>
      <c r="TJ2233" s="0"/>
      <c r="TK2233" s="0"/>
      <c r="TL2233" s="0"/>
      <c r="TM2233" s="0"/>
      <c r="TN2233" s="0"/>
      <c r="TO2233" s="0"/>
      <c r="TP2233" s="0"/>
      <c r="TQ2233" s="0"/>
      <c r="TR2233" s="0"/>
      <c r="TS2233" s="0"/>
      <c r="TT2233" s="0"/>
      <c r="TU2233" s="0"/>
      <c r="TV2233" s="0"/>
      <c r="TW2233" s="0"/>
      <c r="TX2233" s="0"/>
      <c r="TY2233" s="0"/>
      <c r="TZ2233" s="0"/>
      <c r="UA2233" s="0"/>
      <c r="UB2233" s="0"/>
      <c r="UC2233" s="0"/>
      <c r="UD2233" s="0"/>
      <c r="UE2233" s="0"/>
      <c r="UF2233" s="0"/>
      <c r="UG2233" s="0"/>
      <c r="UH2233" s="0"/>
      <c r="UI2233" s="0"/>
      <c r="UJ2233" s="0"/>
      <c r="UK2233" s="0"/>
      <c r="UL2233" s="0"/>
      <c r="UM2233" s="0"/>
      <c r="UN2233" s="0"/>
      <c r="UO2233" s="0"/>
      <c r="UP2233" s="0"/>
      <c r="UQ2233" s="0"/>
      <c r="UR2233" s="0"/>
      <c r="US2233" s="0"/>
      <c r="UT2233" s="0"/>
      <c r="UU2233" s="0"/>
      <c r="UV2233" s="0"/>
      <c r="UW2233" s="0"/>
      <c r="UX2233" s="0"/>
      <c r="UY2233" s="0"/>
      <c r="UZ2233" s="0"/>
      <c r="VA2233" s="0"/>
      <c r="VB2233" s="0"/>
      <c r="VC2233" s="0"/>
      <c r="VD2233" s="0"/>
      <c r="VE2233" s="0"/>
      <c r="VF2233" s="0"/>
      <c r="VG2233" s="0"/>
      <c r="VH2233" s="0"/>
      <c r="VI2233" s="0"/>
      <c r="VJ2233" s="0"/>
      <c r="VK2233" s="0"/>
      <c r="VL2233" s="0"/>
      <c r="VM2233" s="0"/>
      <c r="VN2233" s="0"/>
      <c r="VO2233" s="0"/>
      <c r="VP2233" s="0"/>
      <c r="VQ2233" s="0"/>
      <c r="VR2233" s="0"/>
      <c r="VS2233" s="0"/>
      <c r="VT2233" s="0"/>
      <c r="VU2233" s="0"/>
      <c r="VV2233" s="0"/>
      <c r="VW2233" s="0"/>
      <c r="VX2233" s="0"/>
      <c r="VY2233" s="0"/>
      <c r="VZ2233" s="0"/>
      <c r="WA2233" s="0"/>
      <c r="WB2233" s="0"/>
      <c r="WC2233" s="0"/>
      <c r="WD2233" s="0"/>
      <c r="WE2233" s="0"/>
      <c r="WF2233" s="0"/>
      <c r="WG2233" s="0"/>
      <c r="WH2233" s="0"/>
      <c r="WI2233" s="0"/>
      <c r="WJ2233" s="0"/>
      <c r="WK2233" s="0"/>
      <c r="WL2233" s="0"/>
      <c r="WM2233" s="0"/>
      <c r="WN2233" s="0"/>
      <c r="WO2233" s="0"/>
      <c r="WP2233" s="0"/>
      <c r="WQ2233" s="0"/>
      <c r="WR2233" s="0"/>
      <c r="WS2233" s="0"/>
      <c r="WT2233" s="0"/>
      <c r="WU2233" s="0"/>
      <c r="WV2233" s="0"/>
      <c r="WW2233" s="0"/>
      <c r="WX2233" s="0"/>
      <c r="WY2233" s="0"/>
      <c r="WZ2233" s="0"/>
      <c r="XA2233" s="0"/>
      <c r="XB2233" s="0"/>
      <c r="XC2233" s="0"/>
      <c r="XD2233" s="0"/>
      <c r="XE2233" s="0"/>
      <c r="XF2233" s="0"/>
      <c r="XG2233" s="0"/>
      <c r="XH2233" s="0"/>
      <c r="XI2233" s="0"/>
      <c r="XJ2233" s="0"/>
      <c r="XK2233" s="0"/>
      <c r="XL2233" s="0"/>
      <c r="XM2233" s="0"/>
      <c r="XN2233" s="0"/>
      <c r="XO2233" s="0"/>
      <c r="XP2233" s="0"/>
      <c r="XQ2233" s="0"/>
      <c r="XR2233" s="0"/>
      <c r="XS2233" s="0"/>
      <c r="XT2233" s="0"/>
      <c r="XU2233" s="0"/>
      <c r="XV2233" s="0"/>
      <c r="XW2233" s="0"/>
      <c r="XX2233" s="0"/>
      <c r="XY2233" s="0"/>
      <c r="XZ2233" s="0"/>
      <c r="YA2233" s="0"/>
      <c r="YB2233" s="0"/>
      <c r="YC2233" s="0"/>
      <c r="YD2233" s="0"/>
      <c r="YE2233" s="0"/>
      <c r="YF2233" s="0"/>
      <c r="YG2233" s="0"/>
      <c r="YH2233" s="0"/>
      <c r="YI2233" s="0"/>
      <c r="YJ2233" s="0"/>
      <c r="YK2233" s="0"/>
      <c r="YL2233" s="0"/>
      <c r="YM2233" s="0"/>
      <c r="YN2233" s="0"/>
      <c r="YO2233" s="0"/>
      <c r="YP2233" s="0"/>
      <c r="YQ2233" s="0"/>
      <c r="YR2233" s="0"/>
      <c r="YS2233" s="0"/>
      <c r="YT2233" s="0"/>
      <c r="YU2233" s="0"/>
      <c r="YV2233" s="0"/>
      <c r="YW2233" s="0"/>
      <c r="YX2233" s="0"/>
      <c r="YY2233" s="0"/>
      <c r="YZ2233" s="0"/>
      <c r="ZA2233" s="0"/>
      <c r="ZB2233" s="0"/>
      <c r="ZC2233" s="0"/>
      <c r="ZD2233" s="0"/>
      <c r="ZE2233" s="0"/>
      <c r="ZF2233" s="0"/>
      <c r="ZG2233" s="0"/>
      <c r="ZH2233" s="0"/>
      <c r="ZI2233" s="0"/>
      <c r="ZJ2233" s="0"/>
      <c r="ZK2233" s="0"/>
      <c r="ZL2233" s="0"/>
      <c r="ZM2233" s="0"/>
      <c r="ZN2233" s="0"/>
      <c r="ZO2233" s="0"/>
      <c r="ZP2233" s="0"/>
      <c r="ZQ2233" s="0"/>
      <c r="ZR2233" s="0"/>
      <c r="ZS2233" s="0"/>
      <c r="ZT2233" s="0"/>
      <c r="ZU2233" s="0"/>
      <c r="ZV2233" s="0"/>
      <c r="ZW2233" s="0"/>
      <c r="ZX2233" s="0"/>
      <c r="ZY2233" s="0"/>
      <c r="ZZ2233" s="0"/>
      <c r="AAA2233" s="0"/>
      <c r="AAB2233" s="0"/>
      <c r="AAC2233" s="0"/>
      <c r="AAD2233" s="0"/>
      <c r="AAE2233" s="0"/>
      <c r="AAF2233" s="0"/>
      <c r="AAG2233" s="0"/>
      <c r="AAH2233" s="0"/>
      <c r="AAI2233" s="0"/>
      <c r="AAJ2233" s="0"/>
      <c r="AAK2233" s="0"/>
      <c r="AAL2233" s="0"/>
      <c r="AAM2233" s="0"/>
      <c r="AAN2233" s="0"/>
      <c r="AAO2233" s="0"/>
      <c r="AAP2233" s="0"/>
      <c r="AAQ2233" s="0"/>
      <c r="AAR2233" s="0"/>
      <c r="AAS2233" s="0"/>
      <c r="AAT2233" s="0"/>
      <c r="AAU2233" s="0"/>
      <c r="AAV2233" s="0"/>
      <c r="AAW2233" s="0"/>
      <c r="AAX2233" s="0"/>
      <c r="AAY2233" s="0"/>
      <c r="AAZ2233" s="0"/>
      <c r="ABA2233" s="0"/>
      <c r="ABB2233" s="0"/>
      <c r="ABC2233" s="0"/>
      <c r="ABD2233" s="0"/>
      <c r="ABE2233" s="0"/>
      <c r="ABF2233" s="0"/>
      <c r="ABG2233" s="0"/>
      <c r="ABH2233" s="0"/>
      <c r="ABI2233" s="0"/>
      <c r="ABJ2233" s="0"/>
      <c r="ABK2233" s="0"/>
      <c r="ABL2233" s="0"/>
      <c r="ABM2233" s="0"/>
      <c r="ABN2233" s="0"/>
      <c r="ABO2233" s="0"/>
      <c r="ABP2233" s="0"/>
      <c r="ABQ2233" s="0"/>
      <c r="ABR2233" s="0"/>
      <c r="ABS2233" s="0"/>
      <c r="ABT2233" s="0"/>
      <c r="ABU2233" s="0"/>
      <c r="ABV2233" s="0"/>
      <c r="ABW2233" s="0"/>
      <c r="ABX2233" s="0"/>
      <c r="ABY2233" s="0"/>
      <c r="ABZ2233" s="0"/>
      <c r="ACA2233" s="0"/>
      <c r="ACB2233" s="0"/>
      <c r="ACC2233" s="0"/>
      <c r="ACD2233" s="0"/>
      <c r="ACE2233" s="0"/>
      <c r="ACF2233" s="0"/>
      <c r="ACG2233" s="0"/>
      <c r="ACH2233" s="0"/>
      <c r="ACI2233" s="0"/>
      <c r="ACJ2233" s="0"/>
      <c r="ACK2233" s="0"/>
      <c r="ACL2233" s="0"/>
      <c r="ACM2233" s="0"/>
      <c r="ACN2233" s="0"/>
      <c r="ACO2233" s="0"/>
      <c r="ACP2233" s="0"/>
      <c r="ACQ2233" s="0"/>
      <c r="ACR2233" s="0"/>
      <c r="ACS2233" s="0"/>
      <c r="ACT2233" s="0"/>
      <c r="ACU2233" s="0"/>
      <c r="ACV2233" s="0"/>
      <c r="ACW2233" s="0"/>
      <c r="ACX2233" s="0"/>
      <c r="ACY2233" s="0"/>
      <c r="ACZ2233" s="0"/>
      <c r="ADA2233" s="0"/>
      <c r="ADB2233" s="0"/>
      <c r="ADC2233" s="0"/>
      <c r="ADD2233" s="0"/>
      <c r="ADE2233" s="0"/>
      <c r="ADF2233" s="0"/>
      <c r="ADG2233" s="0"/>
      <c r="ADH2233" s="0"/>
      <c r="ADI2233" s="0"/>
      <c r="ADJ2233" s="0"/>
      <c r="ADK2233" s="0"/>
      <c r="ADL2233" s="0"/>
      <c r="ADM2233" s="0"/>
      <c r="ADN2233" s="0"/>
      <c r="ADO2233" s="0"/>
      <c r="ADP2233" s="0"/>
      <c r="ADQ2233" s="0"/>
      <c r="ADR2233" s="0"/>
      <c r="ADS2233" s="0"/>
      <c r="ADT2233" s="0"/>
      <c r="ADU2233" s="0"/>
      <c r="ADV2233" s="0"/>
      <c r="ADW2233" s="0"/>
      <c r="ADX2233" s="0"/>
      <c r="ADY2233" s="0"/>
      <c r="ADZ2233" s="0"/>
      <c r="AEA2233" s="0"/>
      <c r="AEB2233" s="0"/>
      <c r="AEC2233" s="0"/>
      <c r="AED2233" s="0"/>
      <c r="AEE2233" s="0"/>
      <c r="AEF2233" s="0"/>
      <c r="AEG2233" s="0"/>
      <c r="AEH2233" s="0"/>
      <c r="AEI2233" s="0"/>
      <c r="AEJ2233" s="0"/>
      <c r="AEK2233" s="0"/>
      <c r="AEL2233" s="0"/>
      <c r="AEM2233" s="0"/>
      <c r="AEN2233" s="0"/>
      <c r="AEO2233" s="0"/>
      <c r="AEP2233" s="0"/>
      <c r="AEQ2233" s="0"/>
      <c r="AER2233" s="0"/>
      <c r="AES2233" s="0"/>
      <c r="AET2233" s="0"/>
      <c r="AEU2233" s="0"/>
      <c r="AEV2233" s="0"/>
      <c r="AEW2233" s="0"/>
      <c r="AEX2233" s="0"/>
      <c r="AEY2233" s="0"/>
      <c r="AEZ2233" s="0"/>
      <c r="AFA2233" s="0"/>
      <c r="AFB2233" s="0"/>
      <c r="AFC2233" s="0"/>
      <c r="AFD2233" s="0"/>
      <c r="AFE2233" s="0"/>
      <c r="AFF2233" s="0"/>
      <c r="AFG2233" s="0"/>
      <c r="AFH2233" s="0"/>
      <c r="AFI2233" s="0"/>
      <c r="AFJ2233" s="0"/>
      <c r="AFK2233" s="0"/>
      <c r="AFL2233" s="0"/>
      <c r="AFM2233" s="0"/>
      <c r="AFN2233" s="0"/>
      <c r="AFO2233" s="0"/>
      <c r="AFP2233" s="0"/>
      <c r="AFQ2233" s="0"/>
      <c r="AFR2233" s="0"/>
      <c r="AFS2233" s="0"/>
      <c r="AFT2233" s="0"/>
      <c r="AFU2233" s="0"/>
      <c r="AFV2233" s="0"/>
      <c r="AFW2233" s="0"/>
      <c r="AFX2233" s="0"/>
      <c r="AFY2233" s="0"/>
      <c r="AFZ2233" s="0"/>
      <c r="AGA2233" s="0"/>
      <c r="AGB2233" s="0"/>
      <c r="AGC2233" s="0"/>
      <c r="AGD2233" s="0"/>
      <c r="AGE2233" s="0"/>
      <c r="AGF2233" s="0"/>
      <c r="AGG2233" s="0"/>
      <c r="AGH2233" s="0"/>
      <c r="AGI2233" s="0"/>
      <c r="AGJ2233" s="0"/>
      <c r="AGK2233" s="0"/>
      <c r="AGL2233" s="0"/>
      <c r="AGM2233" s="0"/>
      <c r="AGN2233" s="0"/>
      <c r="AGO2233" s="0"/>
      <c r="AGP2233" s="0"/>
      <c r="AGQ2233" s="0"/>
      <c r="AGR2233" s="0"/>
      <c r="AGS2233" s="0"/>
      <c r="AGT2233" s="0"/>
      <c r="AGU2233" s="0"/>
      <c r="AGV2233" s="0"/>
      <c r="AGW2233" s="0"/>
      <c r="AGX2233" s="0"/>
      <c r="AGY2233" s="0"/>
      <c r="AGZ2233" s="0"/>
      <c r="AHA2233" s="0"/>
      <c r="AHB2233" s="0"/>
      <c r="AHC2233" s="0"/>
      <c r="AHD2233" s="0"/>
      <c r="AHE2233" s="0"/>
      <c r="AHF2233" s="0"/>
      <c r="AHG2233" s="0"/>
      <c r="AHH2233" s="0"/>
      <c r="AHI2233" s="0"/>
      <c r="AHJ2233" s="0"/>
      <c r="AHK2233" s="0"/>
      <c r="AHL2233" s="0"/>
      <c r="AHM2233" s="0"/>
      <c r="AHN2233" s="0"/>
      <c r="AHO2233" s="0"/>
      <c r="AHP2233" s="0"/>
      <c r="AHQ2233" s="0"/>
      <c r="AHR2233" s="0"/>
      <c r="AHS2233" s="0"/>
      <c r="AHT2233" s="0"/>
      <c r="AHU2233" s="0"/>
      <c r="AHV2233" s="0"/>
      <c r="AHW2233" s="0"/>
      <c r="AHX2233" s="0"/>
      <c r="AHY2233" s="0"/>
      <c r="AHZ2233" s="0"/>
      <c r="AIA2233" s="0"/>
      <c r="AIB2233" s="0"/>
      <c r="AIC2233" s="0"/>
      <c r="AID2233" s="0"/>
      <c r="AIE2233" s="0"/>
      <c r="AIF2233" s="0"/>
      <c r="AIG2233" s="0"/>
      <c r="AIH2233" s="0"/>
      <c r="AII2233" s="0"/>
      <c r="AIJ2233" s="0"/>
      <c r="AIK2233" s="0"/>
      <c r="AIL2233" s="0"/>
      <c r="AIM2233" s="0"/>
      <c r="AIN2233" s="0"/>
      <c r="AIO2233" s="0"/>
      <c r="AIP2233" s="0"/>
      <c r="AIQ2233" s="0"/>
      <c r="AIR2233" s="0"/>
      <c r="AIS2233" s="0"/>
      <c r="AIT2233" s="0"/>
      <c r="AIU2233" s="0"/>
      <c r="AIV2233" s="0"/>
      <c r="AIW2233" s="0"/>
      <c r="AIX2233" s="0"/>
      <c r="AIY2233" s="0"/>
      <c r="AIZ2233" s="0"/>
      <c r="AJA2233" s="0"/>
      <c r="AJB2233" s="0"/>
      <c r="AJC2233" s="0"/>
      <c r="AJD2233" s="0"/>
      <c r="AJE2233" s="0"/>
      <c r="AJF2233" s="0"/>
      <c r="AJG2233" s="0"/>
      <c r="AJH2233" s="0"/>
      <c r="AJI2233" s="0"/>
      <c r="AJJ2233" s="0"/>
      <c r="AJK2233" s="0"/>
      <c r="AJL2233" s="0"/>
      <c r="AJM2233" s="0"/>
      <c r="AJN2233" s="0"/>
      <c r="AJO2233" s="0"/>
      <c r="AJP2233" s="0"/>
      <c r="AJQ2233" s="0"/>
      <c r="AJR2233" s="0"/>
      <c r="AJS2233" s="0"/>
      <c r="AJT2233" s="0"/>
      <c r="AJU2233" s="0"/>
      <c r="AJV2233" s="0"/>
      <c r="AJW2233" s="0"/>
      <c r="AJX2233" s="0"/>
      <c r="AJY2233" s="0"/>
      <c r="AJZ2233" s="0"/>
      <c r="AKA2233" s="0"/>
      <c r="AKB2233" s="0"/>
      <c r="AKC2233" s="0"/>
      <c r="AKD2233" s="0"/>
      <c r="AKE2233" s="0"/>
      <c r="AKF2233" s="0"/>
      <c r="AKG2233" s="0"/>
      <c r="AKH2233" s="0"/>
      <c r="AKI2233" s="0"/>
      <c r="AKJ2233" s="0"/>
      <c r="AKK2233" s="0"/>
      <c r="AKL2233" s="0"/>
      <c r="AKM2233" s="0"/>
      <c r="AKN2233" s="0"/>
      <c r="AKO2233" s="0"/>
      <c r="AKP2233" s="0"/>
      <c r="AKQ2233" s="0"/>
      <c r="AKR2233" s="0"/>
      <c r="AKS2233" s="0"/>
      <c r="AKT2233" s="0"/>
      <c r="AKU2233" s="0"/>
      <c r="AKV2233" s="0"/>
      <c r="AKW2233" s="0"/>
      <c r="AKX2233" s="0"/>
      <c r="AKY2233" s="0"/>
      <c r="AKZ2233" s="0"/>
      <c r="ALA2233" s="0"/>
      <c r="ALB2233" s="0"/>
      <c r="ALC2233" s="0"/>
      <c r="ALD2233" s="0"/>
      <c r="ALE2233" s="0"/>
      <c r="ALF2233" s="0"/>
      <c r="ALG2233" s="0"/>
      <c r="ALH2233" s="0"/>
      <c r="ALI2233" s="0"/>
      <c r="ALJ2233" s="0"/>
      <c r="ALK2233" s="0"/>
      <c r="ALL2233" s="0"/>
      <c r="ALM2233" s="0"/>
      <c r="ALN2233" s="0"/>
      <c r="ALO2233" s="0"/>
      <c r="ALP2233" s="0"/>
      <c r="ALQ2233" s="0"/>
      <c r="ALR2233" s="0"/>
      <c r="ALS2233" s="0"/>
      <c r="ALT2233" s="0"/>
      <c r="ALU2233" s="0"/>
      <c r="ALV2233" s="0"/>
      <c r="ALW2233" s="0"/>
      <c r="ALX2233" s="0"/>
      <c r="ALY2233" s="0"/>
      <c r="ALZ2233" s="0"/>
      <c r="AMA2233" s="0"/>
      <c r="AMB2233" s="0"/>
      <c r="AMC2233" s="0"/>
      <c r="AMD2233" s="0"/>
      <c r="AME2233" s="0"/>
      <c r="AMF2233" s="0"/>
      <c r="AMG2233" s="0"/>
      <c r="AMH2233" s="0"/>
      <c r="AMI2233" s="0"/>
      <c r="AMJ2233" s="0"/>
    </row>
    <row r="2234" customFormat="false" ht="13.8" hidden="false" customHeight="false" outlineLevel="0" collapsed="false">
      <c r="A2234" s="38" t="s">
        <v>52</v>
      </c>
      <c r="B2234" s="39" t="s">
        <v>5147</v>
      </c>
      <c r="C2234" s="40" t="s">
        <v>5148</v>
      </c>
      <c r="D2234" s="40"/>
      <c r="E2234" s="40" t="s">
        <v>5091</v>
      </c>
      <c r="F2234" s="38" t="n">
        <v>2016</v>
      </c>
      <c r="G2234" s="31" t="s">
        <v>5149</v>
      </c>
      <c r="H2234" s="13"/>
      <c r="I2234" s="13"/>
      <c r="J2234" s="13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  <c r="AP2234" s="13"/>
      <c r="AQ2234" s="13"/>
      <c r="AR2234" s="13"/>
      <c r="AS2234" s="13"/>
      <c r="AT2234" s="13"/>
      <c r="AU2234" s="13"/>
      <c r="AV2234" s="0"/>
      <c r="AW2234" s="0"/>
      <c r="AX2234" s="0"/>
      <c r="AY2234" s="0"/>
      <c r="AZ2234" s="0"/>
      <c r="BA2234" s="0"/>
      <c r="BB2234" s="0"/>
      <c r="BC2234" s="0"/>
      <c r="BD2234" s="0"/>
      <c r="BE2234" s="0"/>
      <c r="BF2234" s="0"/>
      <c r="BG2234" s="0"/>
      <c r="BH2234" s="0"/>
      <c r="BI2234" s="0"/>
      <c r="BJ2234" s="0"/>
      <c r="BK2234" s="0"/>
      <c r="BL2234" s="0"/>
      <c r="BM2234" s="0"/>
      <c r="BN2234" s="0"/>
      <c r="BO2234" s="0"/>
      <c r="BP2234" s="0"/>
      <c r="BQ2234" s="0"/>
      <c r="BR2234" s="0"/>
      <c r="BS2234" s="0"/>
      <c r="BT2234" s="0"/>
      <c r="BU2234" s="0"/>
      <c r="BV2234" s="0"/>
      <c r="BW2234" s="0"/>
      <c r="BX2234" s="0"/>
      <c r="BY2234" s="0"/>
      <c r="BZ2234" s="0"/>
      <c r="CA2234" s="0"/>
      <c r="CB2234" s="0"/>
      <c r="CC2234" s="0"/>
      <c r="CD2234" s="0"/>
      <c r="CE2234" s="0"/>
      <c r="CF2234" s="0"/>
      <c r="CG2234" s="0"/>
      <c r="CH2234" s="0"/>
      <c r="CI2234" s="0"/>
      <c r="CJ2234" s="0"/>
      <c r="CK2234" s="0"/>
      <c r="CL2234" s="0"/>
      <c r="CM2234" s="0"/>
      <c r="CN2234" s="0"/>
      <c r="CO2234" s="0"/>
      <c r="CP2234" s="0"/>
      <c r="CQ2234" s="0"/>
      <c r="CR2234" s="0"/>
      <c r="CS2234" s="0"/>
      <c r="CT2234" s="0"/>
      <c r="CU2234" s="0"/>
      <c r="CV2234" s="0"/>
      <c r="CW2234" s="0"/>
      <c r="CX2234" s="0"/>
      <c r="CY2234" s="0"/>
      <c r="CZ2234" s="0"/>
      <c r="DA2234" s="0"/>
      <c r="DB2234" s="0"/>
      <c r="DC2234" s="0"/>
      <c r="DD2234" s="0"/>
      <c r="DE2234" s="0"/>
      <c r="DF2234" s="0"/>
      <c r="DG2234" s="0"/>
      <c r="DH2234" s="0"/>
      <c r="DI2234" s="0"/>
      <c r="DJ2234" s="0"/>
      <c r="DK2234" s="0"/>
      <c r="DL2234" s="0"/>
      <c r="DM2234" s="0"/>
      <c r="DN2234" s="0"/>
      <c r="DO2234" s="0"/>
      <c r="DP2234" s="0"/>
      <c r="DQ2234" s="0"/>
      <c r="DR2234" s="0"/>
      <c r="DS2234" s="0"/>
      <c r="DT2234" s="0"/>
      <c r="DU2234" s="0"/>
      <c r="DV2234" s="0"/>
      <c r="DW2234" s="0"/>
      <c r="DX2234" s="0"/>
      <c r="DY2234" s="0"/>
      <c r="DZ2234" s="0"/>
      <c r="EA2234" s="0"/>
      <c r="EB2234" s="0"/>
      <c r="EC2234" s="0"/>
      <c r="ED2234" s="0"/>
      <c r="EE2234" s="0"/>
      <c r="EF2234" s="0"/>
      <c r="EG2234" s="0"/>
      <c r="EH2234" s="0"/>
      <c r="EI2234" s="0"/>
      <c r="EJ2234" s="0"/>
      <c r="EK2234" s="0"/>
      <c r="EL2234" s="0"/>
      <c r="EM2234" s="0"/>
      <c r="EN2234" s="0"/>
      <c r="EO2234" s="0"/>
      <c r="EP2234" s="0"/>
      <c r="EQ2234" s="0"/>
      <c r="ER2234" s="0"/>
      <c r="ES2234" s="0"/>
      <c r="ET2234" s="0"/>
      <c r="EU2234" s="0"/>
      <c r="EV2234" s="0"/>
      <c r="EW2234" s="0"/>
      <c r="EX2234" s="0"/>
      <c r="EY2234" s="0"/>
      <c r="EZ2234" s="0"/>
      <c r="FA2234" s="0"/>
      <c r="FB2234" s="0"/>
      <c r="FC2234" s="0"/>
      <c r="FD2234" s="0"/>
      <c r="FE2234" s="0"/>
      <c r="FF2234" s="0"/>
      <c r="FG2234" s="0"/>
      <c r="FH2234" s="0"/>
      <c r="FI2234" s="0"/>
      <c r="FJ2234" s="0"/>
      <c r="FK2234" s="0"/>
      <c r="FL2234" s="0"/>
      <c r="FM2234" s="0"/>
      <c r="FN2234" s="0"/>
      <c r="FO2234" s="0"/>
      <c r="FP2234" s="0"/>
      <c r="FQ2234" s="0"/>
      <c r="FR2234" s="0"/>
      <c r="FS2234" s="0"/>
      <c r="FT2234" s="0"/>
      <c r="FU2234" s="0"/>
      <c r="FV2234" s="0"/>
      <c r="FW2234" s="0"/>
      <c r="FX2234" s="0"/>
      <c r="FY2234" s="0"/>
      <c r="FZ2234" s="0"/>
      <c r="GA2234" s="0"/>
      <c r="GB2234" s="0"/>
      <c r="GC2234" s="0"/>
      <c r="GD2234" s="0"/>
      <c r="GE2234" s="0"/>
      <c r="GF2234" s="0"/>
      <c r="GG2234" s="0"/>
      <c r="GH2234" s="0"/>
      <c r="GI2234" s="0"/>
      <c r="GJ2234" s="0"/>
      <c r="GK2234" s="0"/>
      <c r="GL2234" s="0"/>
      <c r="GM2234" s="0"/>
      <c r="GN2234" s="0"/>
      <c r="GO2234" s="0"/>
      <c r="GP2234" s="0"/>
      <c r="GQ2234" s="0"/>
      <c r="GR2234" s="0"/>
      <c r="GS2234" s="0"/>
      <c r="GT2234" s="0"/>
      <c r="GU2234" s="0"/>
      <c r="GV2234" s="0"/>
      <c r="GW2234" s="0"/>
      <c r="GX2234" s="0"/>
      <c r="GY2234" s="0"/>
      <c r="GZ2234" s="0"/>
      <c r="HA2234" s="0"/>
      <c r="HB2234" s="0"/>
      <c r="HC2234" s="0"/>
      <c r="HD2234" s="0"/>
      <c r="HE2234" s="0"/>
      <c r="HF2234" s="0"/>
      <c r="HG2234" s="0"/>
      <c r="HH2234" s="0"/>
      <c r="HI2234" s="0"/>
      <c r="HJ2234" s="0"/>
      <c r="HK2234" s="0"/>
      <c r="HL2234" s="0"/>
      <c r="HM2234" s="0"/>
      <c r="HN2234" s="0"/>
      <c r="HO2234" s="0"/>
      <c r="HP2234" s="0"/>
      <c r="HQ2234" s="0"/>
      <c r="HR2234" s="0"/>
      <c r="HS2234" s="0"/>
      <c r="HT2234" s="0"/>
      <c r="HU2234" s="0"/>
      <c r="HV2234" s="0"/>
      <c r="HW2234" s="0"/>
      <c r="HX2234" s="0"/>
      <c r="HY2234" s="0"/>
      <c r="HZ2234" s="0"/>
      <c r="IA2234" s="0"/>
      <c r="IB2234" s="0"/>
      <c r="IC2234" s="0"/>
      <c r="ID2234" s="0"/>
      <c r="IE2234" s="0"/>
      <c r="IF2234" s="0"/>
      <c r="IG2234" s="0"/>
      <c r="IH2234" s="0"/>
      <c r="II2234" s="0"/>
      <c r="IJ2234" s="0"/>
      <c r="IK2234" s="0"/>
      <c r="IL2234" s="0"/>
      <c r="IM2234" s="0"/>
      <c r="IN2234" s="0"/>
      <c r="IO2234" s="0"/>
      <c r="IP2234" s="0"/>
      <c r="IQ2234" s="0"/>
      <c r="IR2234" s="0"/>
      <c r="IS2234" s="0"/>
      <c r="IT2234" s="0"/>
      <c r="IU2234" s="0"/>
      <c r="IV2234" s="0"/>
      <c r="IW2234" s="0"/>
      <c r="IX2234" s="0"/>
      <c r="IY2234" s="0"/>
      <c r="IZ2234" s="0"/>
      <c r="JA2234" s="0"/>
      <c r="JB2234" s="0"/>
      <c r="JC2234" s="0"/>
      <c r="JD2234" s="0"/>
      <c r="JE2234" s="0"/>
      <c r="JF2234" s="0"/>
      <c r="JG2234" s="0"/>
      <c r="JH2234" s="0"/>
      <c r="JI2234" s="0"/>
      <c r="JJ2234" s="0"/>
      <c r="JK2234" s="0"/>
      <c r="JL2234" s="0"/>
      <c r="JM2234" s="0"/>
      <c r="JN2234" s="0"/>
      <c r="JO2234" s="0"/>
      <c r="JP2234" s="0"/>
      <c r="JQ2234" s="0"/>
      <c r="JR2234" s="0"/>
      <c r="JS2234" s="0"/>
      <c r="JT2234" s="0"/>
      <c r="JU2234" s="0"/>
      <c r="JV2234" s="0"/>
      <c r="JW2234" s="0"/>
      <c r="JX2234" s="0"/>
      <c r="JY2234" s="0"/>
      <c r="JZ2234" s="0"/>
      <c r="KA2234" s="0"/>
      <c r="KB2234" s="0"/>
      <c r="KC2234" s="0"/>
      <c r="KD2234" s="0"/>
      <c r="KE2234" s="0"/>
      <c r="KF2234" s="0"/>
      <c r="KG2234" s="0"/>
      <c r="KH2234" s="0"/>
      <c r="KI2234" s="0"/>
      <c r="KJ2234" s="0"/>
      <c r="KK2234" s="0"/>
      <c r="KL2234" s="0"/>
      <c r="KM2234" s="0"/>
      <c r="KN2234" s="0"/>
      <c r="KO2234" s="0"/>
      <c r="KP2234" s="0"/>
      <c r="KQ2234" s="0"/>
      <c r="KR2234" s="0"/>
      <c r="KS2234" s="0"/>
      <c r="KT2234" s="0"/>
      <c r="KU2234" s="0"/>
      <c r="KV2234" s="0"/>
      <c r="KW2234" s="0"/>
      <c r="KX2234" s="0"/>
      <c r="KY2234" s="0"/>
      <c r="KZ2234" s="0"/>
      <c r="LA2234" s="0"/>
      <c r="LB2234" s="0"/>
      <c r="LC2234" s="0"/>
      <c r="LD2234" s="0"/>
      <c r="LE2234" s="0"/>
      <c r="LF2234" s="0"/>
      <c r="LG2234" s="0"/>
      <c r="LH2234" s="0"/>
      <c r="LI2234" s="0"/>
      <c r="LJ2234" s="0"/>
      <c r="LK2234" s="0"/>
      <c r="LL2234" s="0"/>
      <c r="LM2234" s="0"/>
      <c r="LN2234" s="0"/>
      <c r="LO2234" s="0"/>
      <c r="LP2234" s="0"/>
      <c r="LQ2234" s="0"/>
      <c r="LR2234" s="0"/>
      <c r="LS2234" s="0"/>
      <c r="LT2234" s="0"/>
      <c r="LU2234" s="0"/>
      <c r="LV2234" s="0"/>
      <c r="LW2234" s="0"/>
      <c r="LX2234" s="0"/>
      <c r="LY2234" s="0"/>
      <c r="LZ2234" s="0"/>
      <c r="MA2234" s="0"/>
      <c r="MB2234" s="0"/>
      <c r="MC2234" s="0"/>
      <c r="MD2234" s="0"/>
      <c r="ME2234" s="0"/>
      <c r="MF2234" s="0"/>
      <c r="MG2234" s="0"/>
      <c r="MH2234" s="0"/>
      <c r="MI2234" s="0"/>
      <c r="MJ2234" s="0"/>
      <c r="MK2234" s="0"/>
      <c r="ML2234" s="0"/>
      <c r="MM2234" s="0"/>
      <c r="MN2234" s="0"/>
      <c r="MO2234" s="0"/>
      <c r="MP2234" s="0"/>
      <c r="MQ2234" s="0"/>
      <c r="MR2234" s="0"/>
      <c r="MS2234" s="0"/>
      <c r="MT2234" s="0"/>
      <c r="MU2234" s="0"/>
      <c r="MV2234" s="0"/>
      <c r="MW2234" s="0"/>
      <c r="MX2234" s="0"/>
      <c r="MY2234" s="0"/>
      <c r="MZ2234" s="0"/>
      <c r="NA2234" s="0"/>
      <c r="NB2234" s="0"/>
      <c r="NC2234" s="0"/>
      <c r="ND2234" s="0"/>
      <c r="NE2234" s="0"/>
      <c r="NF2234" s="0"/>
      <c r="NG2234" s="0"/>
      <c r="NH2234" s="0"/>
      <c r="NI2234" s="0"/>
      <c r="NJ2234" s="0"/>
      <c r="NK2234" s="0"/>
      <c r="NL2234" s="0"/>
      <c r="NM2234" s="0"/>
      <c r="NN2234" s="0"/>
      <c r="NO2234" s="0"/>
      <c r="NP2234" s="0"/>
      <c r="NQ2234" s="0"/>
      <c r="NR2234" s="0"/>
      <c r="NS2234" s="0"/>
      <c r="NT2234" s="0"/>
      <c r="NU2234" s="0"/>
      <c r="NV2234" s="0"/>
      <c r="NW2234" s="0"/>
      <c r="NX2234" s="0"/>
      <c r="NY2234" s="0"/>
      <c r="NZ2234" s="0"/>
      <c r="OA2234" s="0"/>
      <c r="OB2234" s="0"/>
      <c r="OC2234" s="0"/>
      <c r="OD2234" s="0"/>
      <c r="OE2234" s="0"/>
      <c r="OF2234" s="0"/>
      <c r="OG2234" s="0"/>
      <c r="OH2234" s="0"/>
      <c r="OI2234" s="0"/>
      <c r="OJ2234" s="0"/>
      <c r="OK2234" s="0"/>
      <c r="OL2234" s="0"/>
      <c r="OM2234" s="0"/>
      <c r="ON2234" s="0"/>
      <c r="OO2234" s="0"/>
      <c r="OP2234" s="0"/>
      <c r="OQ2234" s="0"/>
      <c r="OR2234" s="0"/>
      <c r="OS2234" s="0"/>
      <c r="OT2234" s="0"/>
      <c r="OU2234" s="0"/>
      <c r="OV2234" s="0"/>
      <c r="OW2234" s="0"/>
      <c r="OX2234" s="0"/>
      <c r="OY2234" s="0"/>
      <c r="OZ2234" s="0"/>
      <c r="PA2234" s="0"/>
      <c r="PB2234" s="0"/>
      <c r="PC2234" s="0"/>
      <c r="PD2234" s="0"/>
      <c r="PE2234" s="0"/>
      <c r="PF2234" s="0"/>
      <c r="PG2234" s="0"/>
      <c r="PH2234" s="0"/>
      <c r="PI2234" s="0"/>
      <c r="PJ2234" s="0"/>
      <c r="PK2234" s="0"/>
      <c r="PL2234" s="0"/>
      <c r="PM2234" s="0"/>
      <c r="PN2234" s="0"/>
      <c r="PO2234" s="0"/>
      <c r="PP2234" s="0"/>
      <c r="PQ2234" s="0"/>
      <c r="PR2234" s="0"/>
      <c r="PS2234" s="0"/>
      <c r="PT2234" s="0"/>
      <c r="PU2234" s="0"/>
      <c r="PV2234" s="0"/>
      <c r="PW2234" s="0"/>
      <c r="PX2234" s="0"/>
      <c r="PY2234" s="0"/>
      <c r="PZ2234" s="0"/>
      <c r="QA2234" s="0"/>
      <c r="QB2234" s="0"/>
      <c r="QC2234" s="0"/>
      <c r="QD2234" s="0"/>
      <c r="QE2234" s="0"/>
      <c r="QF2234" s="0"/>
      <c r="QG2234" s="0"/>
      <c r="QH2234" s="0"/>
      <c r="QI2234" s="0"/>
      <c r="QJ2234" s="0"/>
      <c r="QK2234" s="0"/>
      <c r="QL2234" s="0"/>
      <c r="QM2234" s="0"/>
      <c r="QN2234" s="0"/>
      <c r="QO2234" s="0"/>
      <c r="QP2234" s="0"/>
      <c r="QQ2234" s="0"/>
      <c r="QR2234" s="0"/>
      <c r="QS2234" s="0"/>
      <c r="QT2234" s="0"/>
      <c r="QU2234" s="0"/>
      <c r="QV2234" s="0"/>
      <c r="QW2234" s="0"/>
      <c r="QX2234" s="0"/>
      <c r="QY2234" s="0"/>
      <c r="QZ2234" s="0"/>
      <c r="RA2234" s="0"/>
      <c r="RB2234" s="0"/>
      <c r="RC2234" s="0"/>
      <c r="RD2234" s="0"/>
      <c r="RE2234" s="0"/>
      <c r="RF2234" s="0"/>
      <c r="RG2234" s="0"/>
      <c r="RH2234" s="0"/>
      <c r="RI2234" s="0"/>
      <c r="RJ2234" s="0"/>
      <c r="RK2234" s="0"/>
      <c r="RL2234" s="0"/>
      <c r="RM2234" s="0"/>
      <c r="RN2234" s="0"/>
      <c r="RO2234" s="0"/>
      <c r="RP2234" s="0"/>
      <c r="RQ2234" s="0"/>
      <c r="RR2234" s="0"/>
      <c r="RS2234" s="0"/>
      <c r="RT2234" s="0"/>
      <c r="RU2234" s="0"/>
      <c r="RV2234" s="0"/>
      <c r="RW2234" s="0"/>
      <c r="RX2234" s="0"/>
      <c r="RY2234" s="0"/>
      <c r="RZ2234" s="0"/>
      <c r="SA2234" s="0"/>
      <c r="SB2234" s="0"/>
      <c r="SC2234" s="0"/>
      <c r="SD2234" s="0"/>
      <c r="SE2234" s="0"/>
      <c r="SF2234" s="0"/>
      <c r="SG2234" s="0"/>
      <c r="SH2234" s="0"/>
      <c r="SI2234" s="0"/>
      <c r="SJ2234" s="0"/>
      <c r="SK2234" s="0"/>
      <c r="SL2234" s="0"/>
      <c r="SM2234" s="0"/>
      <c r="SN2234" s="0"/>
      <c r="SO2234" s="0"/>
      <c r="SP2234" s="0"/>
      <c r="SQ2234" s="0"/>
      <c r="SR2234" s="0"/>
      <c r="SS2234" s="0"/>
      <c r="ST2234" s="0"/>
      <c r="SU2234" s="0"/>
      <c r="SV2234" s="0"/>
      <c r="SW2234" s="0"/>
      <c r="SX2234" s="0"/>
      <c r="SY2234" s="0"/>
      <c r="SZ2234" s="0"/>
      <c r="TA2234" s="0"/>
      <c r="TB2234" s="0"/>
      <c r="TC2234" s="0"/>
      <c r="TD2234" s="0"/>
      <c r="TE2234" s="0"/>
      <c r="TF2234" s="0"/>
      <c r="TG2234" s="0"/>
      <c r="TH2234" s="0"/>
      <c r="TI2234" s="0"/>
      <c r="TJ2234" s="0"/>
      <c r="TK2234" s="0"/>
      <c r="TL2234" s="0"/>
      <c r="TM2234" s="0"/>
      <c r="TN2234" s="0"/>
      <c r="TO2234" s="0"/>
      <c r="TP2234" s="0"/>
      <c r="TQ2234" s="0"/>
      <c r="TR2234" s="0"/>
      <c r="TS2234" s="0"/>
      <c r="TT2234" s="0"/>
      <c r="TU2234" s="0"/>
      <c r="TV2234" s="0"/>
      <c r="TW2234" s="0"/>
      <c r="TX2234" s="0"/>
      <c r="TY2234" s="0"/>
      <c r="TZ2234" s="0"/>
      <c r="UA2234" s="0"/>
      <c r="UB2234" s="0"/>
      <c r="UC2234" s="0"/>
      <c r="UD2234" s="0"/>
      <c r="UE2234" s="0"/>
      <c r="UF2234" s="0"/>
      <c r="UG2234" s="0"/>
      <c r="UH2234" s="0"/>
      <c r="UI2234" s="0"/>
      <c r="UJ2234" s="0"/>
      <c r="UK2234" s="0"/>
      <c r="UL2234" s="0"/>
      <c r="UM2234" s="0"/>
      <c r="UN2234" s="0"/>
      <c r="UO2234" s="0"/>
      <c r="UP2234" s="0"/>
      <c r="UQ2234" s="0"/>
      <c r="UR2234" s="0"/>
      <c r="US2234" s="0"/>
      <c r="UT2234" s="0"/>
      <c r="UU2234" s="0"/>
      <c r="UV2234" s="0"/>
      <c r="UW2234" s="0"/>
      <c r="UX2234" s="0"/>
      <c r="UY2234" s="0"/>
      <c r="UZ2234" s="0"/>
      <c r="VA2234" s="0"/>
      <c r="VB2234" s="0"/>
      <c r="VC2234" s="0"/>
      <c r="VD2234" s="0"/>
      <c r="VE2234" s="0"/>
      <c r="VF2234" s="0"/>
      <c r="VG2234" s="0"/>
      <c r="VH2234" s="0"/>
      <c r="VI2234" s="0"/>
      <c r="VJ2234" s="0"/>
      <c r="VK2234" s="0"/>
      <c r="VL2234" s="0"/>
      <c r="VM2234" s="0"/>
      <c r="VN2234" s="0"/>
      <c r="VO2234" s="0"/>
      <c r="VP2234" s="0"/>
      <c r="VQ2234" s="0"/>
      <c r="VR2234" s="0"/>
      <c r="VS2234" s="0"/>
      <c r="VT2234" s="0"/>
      <c r="VU2234" s="0"/>
      <c r="VV2234" s="0"/>
      <c r="VW2234" s="0"/>
      <c r="VX2234" s="0"/>
      <c r="VY2234" s="0"/>
      <c r="VZ2234" s="0"/>
      <c r="WA2234" s="0"/>
      <c r="WB2234" s="0"/>
      <c r="WC2234" s="0"/>
      <c r="WD2234" s="0"/>
      <c r="WE2234" s="0"/>
      <c r="WF2234" s="0"/>
      <c r="WG2234" s="0"/>
      <c r="WH2234" s="0"/>
      <c r="WI2234" s="0"/>
      <c r="WJ2234" s="0"/>
      <c r="WK2234" s="0"/>
      <c r="WL2234" s="0"/>
      <c r="WM2234" s="0"/>
      <c r="WN2234" s="0"/>
      <c r="WO2234" s="0"/>
      <c r="WP2234" s="0"/>
      <c r="WQ2234" s="0"/>
      <c r="WR2234" s="0"/>
      <c r="WS2234" s="0"/>
      <c r="WT2234" s="0"/>
      <c r="WU2234" s="0"/>
      <c r="WV2234" s="0"/>
      <c r="WW2234" s="0"/>
      <c r="WX2234" s="0"/>
      <c r="WY2234" s="0"/>
      <c r="WZ2234" s="0"/>
      <c r="XA2234" s="0"/>
      <c r="XB2234" s="0"/>
      <c r="XC2234" s="0"/>
      <c r="XD2234" s="0"/>
      <c r="XE2234" s="0"/>
      <c r="XF2234" s="0"/>
      <c r="XG2234" s="0"/>
      <c r="XH2234" s="0"/>
      <c r="XI2234" s="0"/>
      <c r="XJ2234" s="0"/>
      <c r="XK2234" s="0"/>
      <c r="XL2234" s="0"/>
      <c r="XM2234" s="0"/>
      <c r="XN2234" s="0"/>
      <c r="XO2234" s="0"/>
      <c r="XP2234" s="0"/>
      <c r="XQ2234" s="0"/>
      <c r="XR2234" s="0"/>
      <c r="XS2234" s="0"/>
      <c r="XT2234" s="0"/>
      <c r="XU2234" s="0"/>
      <c r="XV2234" s="0"/>
      <c r="XW2234" s="0"/>
      <c r="XX2234" s="0"/>
      <c r="XY2234" s="0"/>
      <c r="XZ2234" s="0"/>
      <c r="YA2234" s="0"/>
      <c r="YB2234" s="0"/>
      <c r="YC2234" s="0"/>
      <c r="YD2234" s="0"/>
      <c r="YE2234" s="0"/>
      <c r="YF2234" s="0"/>
      <c r="YG2234" s="0"/>
      <c r="YH2234" s="0"/>
      <c r="YI2234" s="0"/>
      <c r="YJ2234" s="0"/>
      <c r="YK2234" s="0"/>
      <c r="YL2234" s="0"/>
      <c r="YM2234" s="0"/>
      <c r="YN2234" s="0"/>
      <c r="YO2234" s="0"/>
      <c r="YP2234" s="0"/>
      <c r="YQ2234" s="0"/>
      <c r="YR2234" s="0"/>
      <c r="YS2234" s="0"/>
      <c r="YT2234" s="0"/>
      <c r="YU2234" s="0"/>
      <c r="YV2234" s="0"/>
      <c r="YW2234" s="0"/>
      <c r="YX2234" s="0"/>
      <c r="YY2234" s="0"/>
      <c r="YZ2234" s="0"/>
      <c r="ZA2234" s="0"/>
      <c r="ZB2234" s="0"/>
      <c r="ZC2234" s="0"/>
      <c r="ZD2234" s="0"/>
      <c r="ZE2234" s="0"/>
      <c r="ZF2234" s="0"/>
      <c r="ZG2234" s="0"/>
      <c r="ZH2234" s="0"/>
      <c r="ZI2234" s="0"/>
      <c r="ZJ2234" s="0"/>
      <c r="ZK2234" s="0"/>
      <c r="ZL2234" s="0"/>
      <c r="ZM2234" s="0"/>
      <c r="ZN2234" s="0"/>
      <c r="ZO2234" s="0"/>
      <c r="ZP2234" s="0"/>
      <c r="ZQ2234" s="0"/>
      <c r="ZR2234" s="0"/>
      <c r="ZS2234" s="0"/>
      <c r="ZT2234" s="0"/>
      <c r="ZU2234" s="0"/>
      <c r="ZV2234" s="0"/>
      <c r="ZW2234" s="0"/>
      <c r="ZX2234" s="0"/>
      <c r="ZY2234" s="0"/>
      <c r="ZZ2234" s="0"/>
      <c r="AAA2234" s="0"/>
      <c r="AAB2234" s="0"/>
      <c r="AAC2234" s="0"/>
      <c r="AAD2234" s="0"/>
      <c r="AAE2234" s="0"/>
      <c r="AAF2234" s="0"/>
      <c r="AAG2234" s="0"/>
      <c r="AAH2234" s="0"/>
      <c r="AAI2234" s="0"/>
      <c r="AAJ2234" s="0"/>
      <c r="AAK2234" s="0"/>
      <c r="AAL2234" s="0"/>
      <c r="AAM2234" s="0"/>
      <c r="AAN2234" s="0"/>
      <c r="AAO2234" s="0"/>
      <c r="AAP2234" s="0"/>
      <c r="AAQ2234" s="0"/>
      <c r="AAR2234" s="0"/>
      <c r="AAS2234" s="0"/>
      <c r="AAT2234" s="0"/>
      <c r="AAU2234" s="0"/>
      <c r="AAV2234" s="0"/>
      <c r="AAW2234" s="0"/>
      <c r="AAX2234" s="0"/>
      <c r="AAY2234" s="0"/>
      <c r="AAZ2234" s="0"/>
      <c r="ABA2234" s="0"/>
      <c r="ABB2234" s="0"/>
      <c r="ABC2234" s="0"/>
      <c r="ABD2234" s="0"/>
      <c r="ABE2234" s="0"/>
      <c r="ABF2234" s="0"/>
      <c r="ABG2234" s="0"/>
      <c r="ABH2234" s="0"/>
      <c r="ABI2234" s="0"/>
      <c r="ABJ2234" s="0"/>
      <c r="ABK2234" s="0"/>
      <c r="ABL2234" s="0"/>
      <c r="ABM2234" s="0"/>
      <c r="ABN2234" s="0"/>
      <c r="ABO2234" s="0"/>
      <c r="ABP2234" s="0"/>
      <c r="ABQ2234" s="0"/>
      <c r="ABR2234" s="0"/>
      <c r="ABS2234" s="0"/>
      <c r="ABT2234" s="0"/>
      <c r="ABU2234" s="0"/>
      <c r="ABV2234" s="0"/>
      <c r="ABW2234" s="0"/>
      <c r="ABX2234" s="0"/>
      <c r="ABY2234" s="0"/>
      <c r="ABZ2234" s="0"/>
      <c r="ACA2234" s="0"/>
      <c r="ACB2234" s="0"/>
      <c r="ACC2234" s="0"/>
      <c r="ACD2234" s="0"/>
      <c r="ACE2234" s="0"/>
      <c r="ACF2234" s="0"/>
      <c r="ACG2234" s="0"/>
      <c r="ACH2234" s="0"/>
      <c r="ACI2234" s="0"/>
      <c r="ACJ2234" s="0"/>
      <c r="ACK2234" s="0"/>
      <c r="ACL2234" s="0"/>
      <c r="ACM2234" s="0"/>
      <c r="ACN2234" s="0"/>
      <c r="ACO2234" s="0"/>
      <c r="ACP2234" s="0"/>
      <c r="ACQ2234" s="0"/>
      <c r="ACR2234" s="0"/>
      <c r="ACS2234" s="0"/>
      <c r="ACT2234" s="0"/>
      <c r="ACU2234" s="0"/>
      <c r="ACV2234" s="0"/>
      <c r="ACW2234" s="0"/>
      <c r="ACX2234" s="0"/>
      <c r="ACY2234" s="0"/>
      <c r="ACZ2234" s="0"/>
      <c r="ADA2234" s="0"/>
      <c r="ADB2234" s="0"/>
      <c r="ADC2234" s="0"/>
      <c r="ADD2234" s="0"/>
      <c r="ADE2234" s="0"/>
      <c r="ADF2234" s="0"/>
      <c r="ADG2234" s="0"/>
      <c r="ADH2234" s="0"/>
      <c r="ADI2234" s="0"/>
      <c r="ADJ2234" s="0"/>
      <c r="ADK2234" s="0"/>
      <c r="ADL2234" s="0"/>
      <c r="ADM2234" s="0"/>
      <c r="ADN2234" s="0"/>
      <c r="ADO2234" s="0"/>
      <c r="ADP2234" s="0"/>
      <c r="ADQ2234" s="0"/>
      <c r="ADR2234" s="0"/>
      <c r="ADS2234" s="0"/>
      <c r="ADT2234" s="0"/>
      <c r="ADU2234" s="0"/>
      <c r="ADV2234" s="0"/>
      <c r="ADW2234" s="0"/>
      <c r="ADX2234" s="0"/>
      <c r="ADY2234" s="0"/>
      <c r="ADZ2234" s="0"/>
      <c r="AEA2234" s="0"/>
      <c r="AEB2234" s="0"/>
      <c r="AEC2234" s="0"/>
      <c r="AED2234" s="0"/>
      <c r="AEE2234" s="0"/>
      <c r="AEF2234" s="0"/>
      <c r="AEG2234" s="0"/>
      <c r="AEH2234" s="0"/>
      <c r="AEI2234" s="0"/>
      <c r="AEJ2234" s="0"/>
      <c r="AEK2234" s="0"/>
      <c r="AEL2234" s="0"/>
      <c r="AEM2234" s="0"/>
      <c r="AEN2234" s="0"/>
      <c r="AEO2234" s="0"/>
      <c r="AEP2234" s="0"/>
      <c r="AEQ2234" s="0"/>
      <c r="AER2234" s="0"/>
      <c r="AES2234" s="0"/>
      <c r="AET2234" s="0"/>
      <c r="AEU2234" s="0"/>
      <c r="AEV2234" s="0"/>
      <c r="AEW2234" s="0"/>
      <c r="AEX2234" s="0"/>
      <c r="AEY2234" s="0"/>
      <c r="AEZ2234" s="0"/>
      <c r="AFA2234" s="0"/>
      <c r="AFB2234" s="0"/>
      <c r="AFC2234" s="0"/>
      <c r="AFD2234" s="0"/>
      <c r="AFE2234" s="0"/>
      <c r="AFF2234" s="0"/>
      <c r="AFG2234" s="0"/>
      <c r="AFH2234" s="0"/>
      <c r="AFI2234" s="0"/>
      <c r="AFJ2234" s="0"/>
      <c r="AFK2234" s="0"/>
      <c r="AFL2234" s="0"/>
      <c r="AFM2234" s="0"/>
      <c r="AFN2234" s="0"/>
      <c r="AFO2234" s="0"/>
      <c r="AFP2234" s="0"/>
      <c r="AFQ2234" s="0"/>
      <c r="AFR2234" s="0"/>
      <c r="AFS2234" s="0"/>
      <c r="AFT2234" s="0"/>
      <c r="AFU2234" s="0"/>
      <c r="AFV2234" s="0"/>
      <c r="AFW2234" s="0"/>
      <c r="AFX2234" s="0"/>
      <c r="AFY2234" s="0"/>
      <c r="AFZ2234" s="0"/>
      <c r="AGA2234" s="0"/>
      <c r="AGB2234" s="0"/>
      <c r="AGC2234" s="0"/>
      <c r="AGD2234" s="0"/>
      <c r="AGE2234" s="0"/>
      <c r="AGF2234" s="0"/>
      <c r="AGG2234" s="0"/>
      <c r="AGH2234" s="0"/>
      <c r="AGI2234" s="0"/>
      <c r="AGJ2234" s="0"/>
      <c r="AGK2234" s="0"/>
      <c r="AGL2234" s="0"/>
      <c r="AGM2234" s="0"/>
      <c r="AGN2234" s="0"/>
      <c r="AGO2234" s="0"/>
      <c r="AGP2234" s="0"/>
      <c r="AGQ2234" s="0"/>
      <c r="AGR2234" s="0"/>
      <c r="AGS2234" s="0"/>
      <c r="AGT2234" s="0"/>
      <c r="AGU2234" s="0"/>
      <c r="AGV2234" s="0"/>
      <c r="AGW2234" s="0"/>
      <c r="AGX2234" s="0"/>
      <c r="AGY2234" s="0"/>
      <c r="AGZ2234" s="0"/>
      <c r="AHA2234" s="0"/>
      <c r="AHB2234" s="0"/>
      <c r="AHC2234" s="0"/>
      <c r="AHD2234" s="0"/>
      <c r="AHE2234" s="0"/>
      <c r="AHF2234" s="0"/>
      <c r="AHG2234" s="0"/>
      <c r="AHH2234" s="0"/>
      <c r="AHI2234" s="0"/>
      <c r="AHJ2234" s="0"/>
      <c r="AHK2234" s="0"/>
      <c r="AHL2234" s="0"/>
      <c r="AHM2234" s="0"/>
      <c r="AHN2234" s="0"/>
      <c r="AHO2234" s="0"/>
      <c r="AHP2234" s="0"/>
      <c r="AHQ2234" s="0"/>
      <c r="AHR2234" s="0"/>
      <c r="AHS2234" s="0"/>
      <c r="AHT2234" s="0"/>
      <c r="AHU2234" s="0"/>
      <c r="AHV2234" s="0"/>
      <c r="AHW2234" s="0"/>
      <c r="AHX2234" s="0"/>
      <c r="AHY2234" s="0"/>
      <c r="AHZ2234" s="0"/>
      <c r="AIA2234" s="0"/>
      <c r="AIB2234" s="0"/>
      <c r="AIC2234" s="0"/>
      <c r="AID2234" s="0"/>
      <c r="AIE2234" s="0"/>
      <c r="AIF2234" s="0"/>
      <c r="AIG2234" s="0"/>
      <c r="AIH2234" s="0"/>
      <c r="AII2234" s="0"/>
      <c r="AIJ2234" s="0"/>
      <c r="AIK2234" s="0"/>
      <c r="AIL2234" s="0"/>
      <c r="AIM2234" s="0"/>
      <c r="AIN2234" s="0"/>
      <c r="AIO2234" s="0"/>
      <c r="AIP2234" s="0"/>
      <c r="AIQ2234" s="0"/>
      <c r="AIR2234" s="0"/>
      <c r="AIS2234" s="0"/>
      <c r="AIT2234" s="0"/>
      <c r="AIU2234" s="0"/>
      <c r="AIV2234" s="0"/>
      <c r="AIW2234" s="0"/>
      <c r="AIX2234" s="0"/>
      <c r="AIY2234" s="0"/>
      <c r="AIZ2234" s="0"/>
      <c r="AJA2234" s="0"/>
      <c r="AJB2234" s="0"/>
      <c r="AJC2234" s="0"/>
      <c r="AJD2234" s="0"/>
      <c r="AJE2234" s="0"/>
      <c r="AJF2234" s="0"/>
      <c r="AJG2234" s="0"/>
      <c r="AJH2234" s="0"/>
      <c r="AJI2234" s="0"/>
      <c r="AJJ2234" s="0"/>
      <c r="AJK2234" s="0"/>
      <c r="AJL2234" s="0"/>
      <c r="AJM2234" s="0"/>
      <c r="AJN2234" s="0"/>
      <c r="AJO2234" s="0"/>
      <c r="AJP2234" s="0"/>
      <c r="AJQ2234" s="0"/>
      <c r="AJR2234" s="0"/>
      <c r="AJS2234" s="0"/>
      <c r="AJT2234" s="0"/>
      <c r="AJU2234" s="0"/>
      <c r="AJV2234" s="0"/>
      <c r="AJW2234" s="0"/>
      <c r="AJX2234" s="0"/>
      <c r="AJY2234" s="0"/>
      <c r="AJZ2234" s="0"/>
      <c r="AKA2234" s="0"/>
      <c r="AKB2234" s="0"/>
      <c r="AKC2234" s="0"/>
      <c r="AKD2234" s="0"/>
      <c r="AKE2234" s="0"/>
      <c r="AKF2234" s="0"/>
      <c r="AKG2234" s="0"/>
      <c r="AKH2234" s="0"/>
      <c r="AKI2234" s="0"/>
      <c r="AKJ2234" s="0"/>
      <c r="AKK2234" s="0"/>
      <c r="AKL2234" s="0"/>
      <c r="AKM2234" s="0"/>
      <c r="AKN2234" s="0"/>
      <c r="AKO2234" s="0"/>
      <c r="AKP2234" s="0"/>
      <c r="AKQ2234" s="0"/>
      <c r="AKR2234" s="0"/>
      <c r="AKS2234" s="0"/>
      <c r="AKT2234" s="0"/>
      <c r="AKU2234" s="0"/>
      <c r="AKV2234" s="0"/>
      <c r="AKW2234" s="0"/>
      <c r="AKX2234" s="0"/>
      <c r="AKY2234" s="0"/>
      <c r="AKZ2234" s="0"/>
      <c r="ALA2234" s="0"/>
      <c r="ALB2234" s="0"/>
      <c r="ALC2234" s="0"/>
      <c r="ALD2234" s="0"/>
      <c r="ALE2234" s="0"/>
      <c r="ALF2234" s="0"/>
      <c r="ALG2234" s="0"/>
      <c r="ALH2234" s="0"/>
      <c r="ALI2234" s="0"/>
      <c r="ALJ2234" s="0"/>
      <c r="ALK2234" s="0"/>
      <c r="ALL2234" s="0"/>
      <c r="ALM2234" s="0"/>
      <c r="ALN2234" s="0"/>
      <c r="ALO2234" s="0"/>
      <c r="ALP2234" s="0"/>
      <c r="ALQ2234" s="0"/>
      <c r="ALR2234" s="0"/>
      <c r="ALS2234" s="0"/>
      <c r="ALT2234" s="0"/>
      <c r="ALU2234" s="0"/>
      <c r="ALV2234" s="0"/>
      <c r="ALW2234" s="0"/>
      <c r="ALX2234" s="0"/>
      <c r="ALY2234" s="0"/>
      <c r="ALZ2234" s="0"/>
      <c r="AMA2234" s="0"/>
      <c r="AMB2234" s="0"/>
      <c r="AMC2234" s="0"/>
      <c r="AMD2234" s="0"/>
      <c r="AME2234" s="0"/>
      <c r="AMF2234" s="0"/>
      <c r="AMG2234" s="0"/>
      <c r="AMH2234" s="0"/>
      <c r="AMI2234" s="0"/>
      <c r="AMJ2234" s="0"/>
    </row>
    <row r="2235" customFormat="false" ht="13.8" hidden="false" customHeight="false" outlineLevel="0" collapsed="false">
      <c r="A2235" s="38" t="s">
        <v>52</v>
      </c>
      <c r="B2235" s="39" t="s">
        <v>5150</v>
      </c>
      <c r="C2235" s="40" t="s">
        <v>1517</v>
      </c>
      <c r="D2235" s="40"/>
      <c r="E2235" s="40" t="s">
        <v>2312</v>
      </c>
      <c r="F2235" s="38" t="n">
        <v>2016</v>
      </c>
      <c r="G2235" s="31" t="s">
        <v>5151</v>
      </c>
      <c r="H2235" s="13"/>
      <c r="I2235" s="13"/>
      <c r="J2235" s="13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  <c r="AP2235" s="13"/>
      <c r="AQ2235" s="13"/>
      <c r="AR2235" s="13"/>
      <c r="AS2235" s="13"/>
      <c r="AT2235" s="13"/>
      <c r="AU2235" s="13"/>
      <c r="AV2235" s="0"/>
      <c r="AW2235" s="0"/>
      <c r="AX2235" s="0"/>
      <c r="AY2235" s="0"/>
      <c r="AZ2235" s="0"/>
      <c r="BA2235" s="0"/>
      <c r="BB2235" s="0"/>
      <c r="BC2235" s="0"/>
      <c r="BD2235" s="0"/>
      <c r="BE2235" s="0"/>
      <c r="BF2235" s="0"/>
      <c r="BG2235" s="0"/>
      <c r="BH2235" s="0"/>
      <c r="BI2235" s="0"/>
      <c r="BJ2235" s="0"/>
      <c r="BK2235" s="0"/>
      <c r="BL2235" s="0"/>
      <c r="BM2235" s="0"/>
      <c r="BN2235" s="0"/>
      <c r="BO2235" s="0"/>
      <c r="BP2235" s="0"/>
      <c r="BQ2235" s="0"/>
      <c r="BR2235" s="0"/>
      <c r="BS2235" s="0"/>
      <c r="BT2235" s="0"/>
      <c r="BU2235" s="0"/>
      <c r="BV2235" s="0"/>
      <c r="BW2235" s="0"/>
      <c r="BX2235" s="0"/>
      <c r="BY2235" s="0"/>
      <c r="BZ2235" s="0"/>
      <c r="CA2235" s="0"/>
      <c r="CB2235" s="0"/>
      <c r="CC2235" s="0"/>
      <c r="CD2235" s="0"/>
      <c r="CE2235" s="0"/>
      <c r="CF2235" s="0"/>
      <c r="CG2235" s="0"/>
      <c r="CH2235" s="0"/>
      <c r="CI2235" s="0"/>
      <c r="CJ2235" s="0"/>
      <c r="CK2235" s="0"/>
      <c r="CL2235" s="0"/>
      <c r="CM2235" s="0"/>
      <c r="CN2235" s="0"/>
      <c r="CO2235" s="0"/>
      <c r="CP2235" s="0"/>
      <c r="CQ2235" s="0"/>
      <c r="CR2235" s="0"/>
      <c r="CS2235" s="0"/>
      <c r="CT2235" s="0"/>
      <c r="CU2235" s="0"/>
      <c r="CV2235" s="0"/>
      <c r="CW2235" s="0"/>
      <c r="CX2235" s="0"/>
      <c r="CY2235" s="0"/>
      <c r="CZ2235" s="0"/>
      <c r="DA2235" s="0"/>
      <c r="DB2235" s="0"/>
      <c r="DC2235" s="0"/>
      <c r="DD2235" s="0"/>
      <c r="DE2235" s="0"/>
      <c r="DF2235" s="0"/>
      <c r="DG2235" s="0"/>
      <c r="DH2235" s="0"/>
      <c r="DI2235" s="0"/>
      <c r="DJ2235" s="0"/>
      <c r="DK2235" s="0"/>
      <c r="DL2235" s="0"/>
      <c r="DM2235" s="0"/>
      <c r="DN2235" s="0"/>
      <c r="DO2235" s="0"/>
      <c r="DP2235" s="0"/>
      <c r="DQ2235" s="0"/>
      <c r="DR2235" s="0"/>
      <c r="DS2235" s="0"/>
      <c r="DT2235" s="0"/>
      <c r="DU2235" s="0"/>
      <c r="DV2235" s="0"/>
      <c r="DW2235" s="0"/>
      <c r="DX2235" s="0"/>
      <c r="DY2235" s="0"/>
      <c r="DZ2235" s="0"/>
      <c r="EA2235" s="0"/>
      <c r="EB2235" s="0"/>
      <c r="EC2235" s="0"/>
      <c r="ED2235" s="0"/>
      <c r="EE2235" s="0"/>
      <c r="EF2235" s="0"/>
      <c r="EG2235" s="0"/>
      <c r="EH2235" s="0"/>
      <c r="EI2235" s="0"/>
      <c r="EJ2235" s="0"/>
      <c r="EK2235" s="0"/>
      <c r="EL2235" s="0"/>
      <c r="EM2235" s="0"/>
      <c r="EN2235" s="0"/>
      <c r="EO2235" s="0"/>
      <c r="EP2235" s="0"/>
      <c r="EQ2235" s="0"/>
      <c r="ER2235" s="0"/>
      <c r="ES2235" s="0"/>
      <c r="ET2235" s="0"/>
      <c r="EU2235" s="0"/>
      <c r="EV2235" s="0"/>
      <c r="EW2235" s="0"/>
      <c r="EX2235" s="0"/>
      <c r="EY2235" s="0"/>
      <c r="EZ2235" s="0"/>
      <c r="FA2235" s="0"/>
      <c r="FB2235" s="0"/>
      <c r="FC2235" s="0"/>
      <c r="FD2235" s="0"/>
      <c r="FE2235" s="0"/>
      <c r="FF2235" s="0"/>
      <c r="FG2235" s="0"/>
      <c r="FH2235" s="0"/>
      <c r="FI2235" s="0"/>
      <c r="FJ2235" s="0"/>
      <c r="FK2235" s="0"/>
      <c r="FL2235" s="0"/>
      <c r="FM2235" s="0"/>
      <c r="FN2235" s="0"/>
      <c r="FO2235" s="0"/>
      <c r="FP2235" s="0"/>
      <c r="FQ2235" s="0"/>
      <c r="FR2235" s="0"/>
      <c r="FS2235" s="0"/>
      <c r="FT2235" s="0"/>
      <c r="FU2235" s="0"/>
      <c r="FV2235" s="0"/>
      <c r="FW2235" s="0"/>
      <c r="FX2235" s="0"/>
      <c r="FY2235" s="0"/>
      <c r="FZ2235" s="0"/>
      <c r="GA2235" s="0"/>
      <c r="GB2235" s="0"/>
      <c r="GC2235" s="0"/>
      <c r="GD2235" s="0"/>
      <c r="GE2235" s="0"/>
      <c r="GF2235" s="0"/>
      <c r="GG2235" s="0"/>
      <c r="GH2235" s="0"/>
      <c r="GI2235" s="0"/>
      <c r="GJ2235" s="0"/>
      <c r="GK2235" s="0"/>
      <c r="GL2235" s="0"/>
      <c r="GM2235" s="0"/>
      <c r="GN2235" s="0"/>
      <c r="GO2235" s="0"/>
      <c r="GP2235" s="0"/>
      <c r="GQ2235" s="0"/>
      <c r="GR2235" s="0"/>
      <c r="GS2235" s="0"/>
      <c r="GT2235" s="0"/>
      <c r="GU2235" s="0"/>
      <c r="GV2235" s="0"/>
      <c r="GW2235" s="0"/>
      <c r="GX2235" s="0"/>
      <c r="GY2235" s="0"/>
      <c r="GZ2235" s="0"/>
      <c r="HA2235" s="0"/>
      <c r="HB2235" s="0"/>
      <c r="HC2235" s="0"/>
      <c r="HD2235" s="0"/>
      <c r="HE2235" s="0"/>
      <c r="HF2235" s="0"/>
      <c r="HG2235" s="0"/>
      <c r="HH2235" s="0"/>
      <c r="HI2235" s="0"/>
      <c r="HJ2235" s="0"/>
      <c r="HK2235" s="0"/>
      <c r="HL2235" s="0"/>
      <c r="HM2235" s="0"/>
      <c r="HN2235" s="0"/>
      <c r="HO2235" s="0"/>
      <c r="HP2235" s="0"/>
      <c r="HQ2235" s="0"/>
      <c r="HR2235" s="0"/>
      <c r="HS2235" s="0"/>
      <c r="HT2235" s="0"/>
      <c r="HU2235" s="0"/>
      <c r="HV2235" s="0"/>
      <c r="HW2235" s="0"/>
      <c r="HX2235" s="0"/>
      <c r="HY2235" s="0"/>
      <c r="HZ2235" s="0"/>
      <c r="IA2235" s="0"/>
      <c r="IB2235" s="0"/>
      <c r="IC2235" s="0"/>
      <c r="ID2235" s="0"/>
      <c r="IE2235" s="0"/>
      <c r="IF2235" s="0"/>
      <c r="IG2235" s="0"/>
      <c r="IH2235" s="0"/>
      <c r="II2235" s="0"/>
      <c r="IJ2235" s="0"/>
      <c r="IK2235" s="0"/>
      <c r="IL2235" s="0"/>
      <c r="IM2235" s="0"/>
      <c r="IN2235" s="0"/>
      <c r="IO2235" s="0"/>
      <c r="IP2235" s="0"/>
      <c r="IQ2235" s="0"/>
      <c r="IR2235" s="0"/>
      <c r="IS2235" s="0"/>
      <c r="IT2235" s="0"/>
      <c r="IU2235" s="0"/>
      <c r="IV2235" s="0"/>
      <c r="IW2235" s="0"/>
      <c r="IX2235" s="0"/>
      <c r="IY2235" s="0"/>
      <c r="IZ2235" s="0"/>
      <c r="JA2235" s="0"/>
      <c r="JB2235" s="0"/>
      <c r="JC2235" s="0"/>
      <c r="JD2235" s="0"/>
      <c r="JE2235" s="0"/>
      <c r="JF2235" s="0"/>
      <c r="JG2235" s="0"/>
      <c r="JH2235" s="0"/>
      <c r="JI2235" s="0"/>
      <c r="JJ2235" s="0"/>
      <c r="JK2235" s="0"/>
      <c r="JL2235" s="0"/>
      <c r="JM2235" s="0"/>
      <c r="JN2235" s="0"/>
      <c r="JO2235" s="0"/>
      <c r="JP2235" s="0"/>
      <c r="JQ2235" s="0"/>
      <c r="JR2235" s="0"/>
      <c r="JS2235" s="0"/>
      <c r="JT2235" s="0"/>
      <c r="JU2235" s="0"/>
      <c r="JV2235" s="0"/>
      <c r="JW2235" s="0"/>
      <c r="JX2235" s="0"/>
      <c r="JY2235" s="0"/>
      <c r="JZ2235" s="0"/>
      <c r="KA2235" s="0"/>
      <c r="KB2235" s="0"/>
      <c r="KC2235" s="0"/>
      <c r="KD2235" s="0"/>
      <c r="KE2235" s="0"/>
      <c r="KF2235" s="0"/>
      <c r="KG2235" s="0"/>
      <c r="KH2235" s="0"/>
      <c r="KI2235" s="0"/>
      <c r="KJ2235" s="0"/>
      <c r="KK2235" s="0"/>
      <c r="KL2235" s="0"/>
      <c r="KM2235" s="0"/>
      <c r="KN2235" s="0"/>
      <c r="KO2235" s="0"/>
      <c r="KP2235" s="0"/>
      <c r="KQ2235" s="0"/>
      <c r="KR2235" s="0"/>
      <c r="KS2235" s="0"/>
      <c r="KT2235" s="0"/>
      <c r="KU2235" s="0"/>
      <c r="KV2235" s="0"/>
      <c r="KW2235" s="0"/>
      <c r="KX2235" s="0"/>
      <c r="KY2235" s="0"/>
      <c r="KZ2235" s="0"/>
      <c r="LA2235" s="0"/>
      <c r="LB2235" s="0"/>
      <c r="LC2235" s="0"/>
      <c r="LD2235" s="0"/>
      <c r="LE2235" s="0"/>
      <c r="LF2235" s="0"/>
      <c r="LG2235" s="0"/>
      <c r="LH2235" s="0"/>
      <c r="LI2235" s="0"/>
      <c r="LJ2235" s="0"/>
      <c r="LK2235" s="0"/>
      <c r="LL2235" s="0"/>
      <c r="LM2235" s="0"/>
      <c r="LN2235" s="0"/>
      <c r="LO2235" s="0"/>
      <c r="LP2235" s="0"/>
      <c r="LQ2235" s="0"/>
      <c r="LR2235" s="0"/>
      <c r="LS2235" s="0"/>
      <c r="LT2235" s="0"/>
      <c r="LU2235" s="0"/>
      <c r="LV2235" s="0"/>
      <c r="LW2235" s="0"/>
      <c r="LX2235" s="0"/>
      <c r="LY2235" s="0"/>
      <c r="LZ2235" s="0"/>
      <c r="MA2235" s="0"/>
      <c r="MB2235" s="0"/>
      <c r="MC2235" s="0"/>
      <c r="MD2235" s="0"/>
      <c r="ME2235" s="0"/>
      <c r="MF2235" s="0"/>
      <c r="MG2235" s="0"/>
      <c r="MH2235" s="0"/>
      <c r="MI2235" s="0"/>
      <c r="MJ2235" s="0"/>
      <c r="MK2235" s="0"/>
      <c r="ML2235" s="0"/>
      <c r="MM2235" s="0"/>
      <c r="MN2235" s="0"/>
      <c r="MO2235" s="0"/>
      <c r="MP2235" s="0"/>
      <c r="MQ2235" s="0"/>
      <c r="MR2235" s="0"/>
      <c r="MS2235" s="0"/>
      <c r="MT2235" s="0"/>
      <c r="MU2235" s="0"/>
      <c r="MV2235" s="0"/>
      <c r="MW2235" s="0"/>
      <c r="MX2235" s="0"/>
      <c r="MY2235" s="0"/>
      <c r="MZ2235" s="0"/>
      <c r="NA2235" s="0"/>
      <c r="NB2235" s="0"/>
      <c r="NC2235" s="0"/>
      <c r="ND2235" s="0"/>
      <c r="NE2235" s="0"/>
      <c r="NF2235" s="0"/>
      <c r="NG2235" s="0"/>
      <c r="NH2235" s="0"/>
      <c r="NI2235" s="0"/>
      <c r="NJ2235" s="0"/>
      <c r="NK2235" s="0"/>
      <c r="NL2235" s="0"/>
      <c r="NM2235" s="0"/>
      <c r="NN2235" s="0"/>
      <c r="NO2235" s="0"/>
      <c r="NP2235" s="0"/>
      <c r="NQ2235" s="0"/>
      <c r="NR2235" s="0"/>
      <c r="NS2235" s="0"/>
      <c r="NT2235" s="0"/>
      <c r="NU2235" s="0"/>
      <c r="NV2235" s="0"/>
      <c r="NW2235" s="0"/>
      <c r="NX2235" s="0"/>
      <c r="NY2235" s="0"/>
      <c r="NZ2235" s="0"/>
      <c r="OA2235" s="0"/>
      <c r="OB2235" s="0"/>
      <c r="OC2235" s="0"/>
      <c r="OD2235" s="0"/>
      <c r="OE2235" s="0"/>
      <c r="OF2235" s="0"/>
      <c r="OG2235" s="0"/>
      <c r="OH2235" s="0"/>
      <c r="OI2235" s="0"/>
      <c r="OJ2235" s="0"/>
      <c r="OK2235" s="0"/>
      <c r="OL2235" s="0"/>
      <c r="OM2235" s="0"/>
      <c r="ON2235" s="0"/>
      <c r="OO2235" s="0"/>
      <c r="OP2235" s="0"/>
      <c r="OQ2235" s="0"/>
      <c r="OR2235" s="0"/>
      <c r="OS2235" s="0"/>
      <c r="OT2235" s="0"/>
      <c r="OU2235" s="0"/>
      <c r="OV2235" s="0"/>
      <c r="OW2235" s="0"/>
      <c r="OX2235" s="0"/>
      <c r="OY2235" s="0"/>
      <c r="OZ2235" s="0"/>
      <c r="PA2235" s="0"/>
      <c r="PB2235" s="0"/>
      <c r="PC2235" s="0"/>
      <c r="PD2235" s="0"/>
      <c r="PE2235" s="0"/>
      <c r="PF2235" s="0"/>
      <c r="PG2235" s="0"/>
      <c r="PH2235" s="0"/>
      <c r="PI2235" s="0"/>
      <c r="PJ2235" s="0"/>
      <c r="PK2235" s="0"/>
      <c r="PL2235" s="0"/>
      <c r="PM2235" s="0"/>
      <c r="PN2235" s="0"/>
      <c r="PO2235" s="0"/>
      <c r="PP2235" s="0"/>
      <c r="PQ2235" s="0"/>
      <c r="PR2235" s="0"/>
      <c r="PS2235" s="0"/>
      <c r="PT2235" s="0"/>
      <c r="PU2235" s="0"/>
      <c r="PV2235" s="0"/>
      <c r="PW2235" s="0"/>
      <c r="PX2235" s="0"/>
      <c r="PY2235" s="0"/>
      <c r="PZ2235" s="0"/>
      <c r="QA2235" s="0"/>
      <c r="QB2235" s="0"/>
      <c r="QC2235" s="0"/>
      <c r="QD2235" s="0"/>
      <c r="QE2235" s="0"/>
      <c r="QF2235" s="0"/>
      <c r="QG2235" s="0"/>
      <c r="QH2235" s="0"/>
      <c r="QI2235" s="0"/>
      <c r="QJ2235" s="0"/>
      <c r="QK2235" s="0"/>
      <c r="QL2235" s="0"/>
      <c r="QM2235" s="0"/>
      <c r="QN2235" s="0"/>
      <c r="QO2235" s="0"/>
      <c r="QP2235" s="0"/>
      <c r="QQ2235" s="0"/>
      <c r="QR2235" s="0"/>
      <c r="QS2235" s="0"/>
      <c r="QT2235" s="0"/>
      <c r="QU2235" s="0"/>
      <c r="QV2235" s="0"/>
      <c r="QW2235" s="0"/>
      <c r="QX2235" s="0"/>
      <c r="QY2235" s="0"/>
      <c r="QZ2235" s="0"/>
      <c r="RA2235" s="0"/>
      <c r="RB2235" s="0"/>
      <c r="RC2235" s="0"/>
      <c r="RD2235" s="0"/>
      <c r="RE2235" s="0"/>
      <c r="RF2235" s="0"/>
      <c r="RG2235" s="0"/>
      <c r="RH2235" s="0"/>
      <c r="RI2235" s="0"/>
      <c r="RJ2235" s="0"/>
      <c r="RK2235" s="0"/>
      <c r="RL2235" s="0"/>
      <c r="RM2235" s="0"/>
      <c r="RN2235" s="0"/>
      <c r="RO2235" s="0"/>
      <c r="RP2235" s="0"/>
      <c r="RQ2235" s="0"/>
      <c r="RR2235" s="0"/>
      <c r="RS2235" s="0"/>
      <c r="RT2235" s="0"/>
      <c r="RU2235" s="0"/>
      <c r="RV2235" s="0"/>
      <c r="RW2235" s="0"/>
      <c r="RX2235" s="0"/>
      <c r="RY2235" s="0"/>
      <c r="RZ2235" s="0"/>
      <c r="SA2235" s="0"/>
      <c r="SB2235" s="0"/>
      <c r="SC2235" s="0"/>
      <c r="SD2235" s="0"/>
      <c r="SE2235" s="0"/>
      <c r="SF2235" s="0"/>
      <c r="SG2235" s="0"/>
      <c r="SH2235" s="0"/>
      <c r="SI2235" s="0"/>
      <c r="SJ2235" s="0"/>
      <c r="SK2235" s="0"/>
      <c r="SL2235" s="0"/>
      <c r="SM2235" s="0"/>
      <c r="SN2235" s="0"/>
      <c r="SO2235" s="0"/>
      <c r="SP2235" s="0"/>
      <c r="SQ2235" s="0"/>
      <c r="SR2235" s="0"/>
      <c r="SS2235" s="0"/>
      <c r="ST2235" s="0"/>
      <c r="SU2235" s="0"/>
      <c r="SV2235" s="0"/>
      <c r="SW2235" s="0"/>
      <c r="SX2235" s="0"/>
      <c r="SY2235" s="0"/>
      <c r="SZ2235" s="0"/>
      <c r="TA2235" s="0"/>
      <c r="TB2235" s="0"/>
      <c r="TC2235" s="0"/>
      <c r="TD2235" s="0"/>
      <c r="TE2235" s="0"/>
      <c r="TF2235" s="0"/>
      <c r="TG2235" s="0"/>
      <c r="TH2235" s="0"/>
      <c r="TI2235" s="0"/>
      <c r="TJ2235" s="0"/>
      <c r="TK2235" s="0"/>
      <c r="TL2235" s="0"/>
      <c r="TM2235" s="0"/>
      <c r="TN2235" s="0"/>
      <c r="TO2235" s="0"/>
      <c r="TP2235" s="0"/>
      <c r="TQ2235" s="0"/>
      <c r="TR2235" s="0"/>
      <c r="TS2235" s="0"/>
      <c r="TT2235" s="0"/>
      <c r="TU2235" s="0"/>
      <c r="TV2235" s="0"/>
      <c r="TW2235" s="0"/>
      <c r="TX2235" s="0"/>
      <c r="TY2235" s="0"/>
      <c r="TZ2235" s="0"/>
      <c r="UA2235" s="0"/>
      <c r="UB2235" s="0"/>
      <c r="UC2235" s="0"/>
      <c r="UD2235" s="0"/>
      <c r="UE2235" s="0"/>
      <c r="UF2235" s="0"/>
      <c r="UG2235" s="0"/>
      <c r="UH2235" s="0"/>
      <c r="UI2235" s="0"/>
      <c r="UJ2235" s="0"/>
      <c r="UK2235" s="0"/>
      <c r="UL2235" s="0"/>
      <c r="UM2235" s="0"/>
      <c r="UN2235" s="0"/>
      <c r="UO2235" s="0"/>
      <c r="UP2235" s="0"/>
      <c r="UQ2235" s="0"/>
      <c r="UR2235" s="0"/>
      <c r="US2235" s="0"/>
      <c r="UT2235" s="0"/>
      <c r="UU2235" s="0"/>
      <c r="UV2235" s="0"/>
      <c r="UW2235" s="0"/>
      <c r="UX2235" s="0"/>
      <c r="UY2235" s="0"/>
      <c r="UZ2235" s="0"/>
      <c r="VA2235" s="0"/>
      <c r="VB2235" s="0"/>
      <c r="VC2235" s="0"/>
      <c r="VD2235" s="0"/>
      <c r="VE2235" s="0"/>
      <c r="VF2235" s="0"/>
      <c r="VG2235" s="0"/>
      <c r="VH2235" s="0"/>
      <c r="VI2235" s="0"/>
      <c r="VJ2235" s="0"/>
      <c r="VK2235" s="0"/>
      <c r="VL2235" s="0"/>
      <c r="VM2235" s="0"/>
      <c r="VN2235" s="0"/>
      <c r="VO2235" s="0"/>
      <c r="VP2235" s="0"/>
      <c r="VQ2235" s="0"/>
      <c r="VR2235" s="0"/>
      <c r="VS2235" s="0"/>
      <c r="VT2235" s="0"/>
      <c r="VU2235" s="0"/>
      <c r="VV2235" s="0"/>
      <c r="VW2235" s="0"/>
      <c r="VX2235" s="0"/>
      <c r="VY2235" s="0"/>
      <c r="VZ2235" s="0"/>
      <c r="WA2235" s="0"/>
      <c r="WB2235" s="0"/>
      <c r="WC2235" s="0"/>
      <c r="WD2235" s="0"/>
      <c r="WE2235" s="0"/>
      <c r="WF2235" s="0"/>
      <c r="WG2235" s="0"/>
      <c r="WH2235" s="0"/>
      <c r="WI2235" s="0"/>
      <c r="WJ2235" s="0"/>
      <c r="WK2235" s="0"/>
      <c r="WL2235" s="0"/>
      <c r="WM2235" s="0"/>
      <c r="WN2235" s="0"/>
      <c r="WO2235" s="0"/>
      <c r="WP2235" s="0"/>
      <c r="WQ2235" s="0"/>
      <c r="WR2235" s="0"/>
      <c r="WS2235" s="0"/>
      <c r="WT2235" s="0"/>
      <c r="WU2235" s="0"/>
      <c r="WV2235" s="0"/>
      <c r="WW2235" s="0"/>
      <c r="WX2235" s="0"/>
      <c r="WY2235" s="0"/>
      <c r="WZ2235" s="0"/>
      <c r="XA2235" s="0"/>
      <c r="XB2235" s="0"/>
      <c r="XC2235" s="0"/>
      <c r="XD2235" s="0"/>
      <c r="XE2235" s="0"/>
      <c r="XF2235" s="0"/>
      <c r="XG2235" s="0"/>
      <c r="XH2235" s="0"/>
      <c r="XI2235" s="0"/>
      <c r="XJ2235" s="0"/>
      <c r="XK2235" s="0"/>
      <c r="XL2235" s="0"/>
      <c r="XM2235" s="0"/>
      <c r="XN2235" s="0"/>
      <c r="XO2235" s="0"/>
      <c r="XP2235" s="0"/>
      <c r="XQ2235" s="0"/>
      <c r="XR2235" s="0"/>
      <c r="XS2235" s="0"/>
      <c r="XT2235" s="0"/>
      <c r="XU2235" s="0"/>
      <c r="XV2235" s="0"/>
      <c r="XW2235" s="0"/>
      <c r="XX2235" s="0"/>
      <c r="XY2235" s="0"/>
      <c r="XZ2235" s="0"/>
      <c r="YA2235" s="0"/>
      <c r="YB2235" s="0"/>
      <c r="YC2235" s="0"/>
      <c r="YD2235" s="0"/>
      <c r="YE2235" s="0"/>
      <c r="YF2235" s="0"/>
      <c r="YG2235" s="0"/>
      <c r="YH2235" s="0"/>
      <c r="YI2235" s="0"/>
      <c r="YJ2235" s="0"/>
      <c r="YK2235" s="0"/>
      <c r="YL2235" s="0"/>
      <c r="YM2235" s="0"/>
      <c r="YN2235" s="0"/>
      <c r="YO2235" s="0"/>
      <c r="YP2235" s="0"/>
      <c r="YQ2235" s="0"/>
      <c r="YR2235" s="0"/>
      <c r="YS2235" s="0"/>
      <c r="YT2235" s="0"/>
      <c r="YU2235" s="0"/>
      <c r="YV2235" s="0"/>
      <c r="YW2235" s="0"/>
      <c r="YX2235" s="0"/>
      <c r="YY2235" s="0"/>
      <c r="YZ2235" s="0"/>
      <c r="ZA2235" s="0"/>
      <c r="ZB2235" s="0"/>
      <c r="ZC2235" s="0"/>
      <c r="ZD2235" s="0"/>
      <c r="ZE2235" s="0"/>
      <c r="ZF2235" s="0"/>
      <c r="ZG2235" s="0"/>
      <c r="ZH2235" s="0"/>
      <c r="ZI2235" s="0"/>
      <c r="ZJ2235" s="0"/>
      <c r="ZK2235" s="0"/>
      <c r="ZL2235" s="0"/>
      <c r="ZM2235" s="0"/>
      <c r="ZN2235" s="0"/>
      <c r="ZO2235" s="0"/>
      <c r="ZP2235" s="0"/>
      <c r="ZQ2235" s="0"/>
      <c r="ZR2235" s="0"/>
      <c r="ZS2235" s="0"/>
      <c r="ZT2235" s="0"/>
      <c r="ZU2235" s="0"/>
      <c r="ZV2235" s="0"/>
      <c r="ZW2235" s="0"/>
      <c r="ZX2235" s="0"/>
      <c r="ZY2235" s="0"/>
      <c r="ZZ2235" s="0"/>
      <c r="AAA2235" s="0"/>
      <c r="AAB2235" s="0"/>
      <c r="AAC2235" s="0"/>
      <c r="AAD2235" s="0"/>
      <c r="AAE2235" s="0"/>
      <c r="AAF2235" s="0"/>
      <c r="AAG2235" s="0"/>
      <c r="AAH2235" s="0"/>
      <c r="AAI2235" s="0"/>
      <c r="AAJ2235" s="0"/>
      <c r="AAK2235" s="0"/>
      <c r="AAL2235" s="0"/>
      <c r="AAM2235" s="0"/>
      <c r="AAN2235" s="0"/>
      <c r="AAO2235" s="0"/>
      <c r="AAP2235" s="0"/>
      <c r="AAQ2235" s="0"/>
      <c r="AAR2235" s="0"/>
      <c r="AAS2235" s="0"/>
      <c r="AAT2235" s="0"/>
      <c r="AAU2235" s="0"/>
      <c r="AAV2235" s="0"/>
      <c r="AAW2235" s="0"/>
      <c r="AAX2235" s="0"/>
      <c r="AAY2235" s="0"/>
      <c r="AAZ2235" s="0"/>
      <c r="ABA2235" s="0"/>
      <c r="ABB2235" s="0"/>
      <c r="ABC2235" s="0"/>
      <c r="ABD2235" s="0"/>
      <c r="ABE2235" s="0"/>
      <c r="ABF2235" s="0"/>
      <c r="ABG2235" s="0"/>
      <c r="ABH2235" s="0"/>
      <c r="ABI2235" s="0"/>
      <c r="ABJ2235" s="0"/>
      <c r="ABK2235" s="0"/>
      <c r="ABL2235" s="0"/>
      <c r="ABM2235" s="0"/>
      <c r="ABN2235" s="0"/>
      <c r="ABO2235" s="0"/>
      <c r="ABP2235" s="0"/>
      <c r="ABQ2235" s="0"/>
      <c r="ABR2235" s="0"/>
      <c r="ABS2235" s="0"/>
      <c r="ABT2235" s="0"/>
      <c r="ABU2235" s="0"/>
      <c r="ABV2235" s="0"/>
      <c r="ABW2235" s="0"/>
      <c r="ABX2235" s="0"/>
      <c r="ABY2235" s="0"/>
      <c r="ABZ2235" s="0"/>
      <c r="ACA2235" s="0"/>
      <c r="ACB2235" s="0"/>
      <c r="ACC2235" s="0"/>
      <c r="ACD2235" s="0"/>
      <c r="ACE2235" s="0"/>
      <c r="ACF2235" s="0"/>
      <c r="ACG2235" s="0"/>
      <c r="ACH2235" s="0"/>
      <c r="ACI2235" s="0"/>
      <c r="ACJ2235" s="0"/>
      <c r="ACK2235" s="0"/>
      <c r="ACL2235" s="0"/>
      <c r="ACM2235" s="0"/>
      <c r="ACN2235" s="0"/>
      <c r="ACO2235" s="0"/>
      <c r="ACP2235" s="0"/>
      <c r="ACQ2235" s="0"/>
      <c r="ACR2235" s="0"/>
      <c r="ACS2235" s="0"/>
      <c r="ACT2235" s="0"/>
      <c r="ACU2235" s="0"/>
      <c r="ACV2235" s="0"/>
      <c r="ACW2235" s="0"/>
      <c r="ACX2235" s="0"/>
      <c r="ACY2235" s="0"/>
      <c r="ACZ2235" s="0"/>
      <c r="ADA2235" s="0"/>
      <c r="ADB2235" s="0"/>
      <c r="ADC2235" s="0"/>
      <c r="ADD2235" s="0"/>
      <c r="ADE2235" s="0"/>
      <c r="ADF2235" s="0"/>
      <c r="ADG2235" s="0"/>
      <c r="ADH2235" s="0"/>
      <c r="ADI2235" s="0"/>
      <c r="ADJ2235" s="0"/>
      <c r="ADK2235" s="0"/>
      <c r="ADL2235" s="0"/>
      <c r="ADM2235" s="0"/>
      <c r="ADN2235" s="0"/>
      <c r="ADO2235" s="0"/>
      <c r="ADP2235" s="0"/>
      <c r="ADQ2235" s="0"/>
      <c r="ADR2235" s="0"/>
      <c r="ADS2235" s="0"/>
      <c r="ADT2235" s="0"/>
      <c r="ADU2235" s="0"/>
      <c r="ADV2235" s="0"/>
      <c r="ADW2235" s="0"/>
      <c r="ADX2235" s="0"/>
      <c r="ADY2235" s="0"/>
      <c r="ADZ2235" s="0"/>
      <c r="AEA2235" s="0"/>
      <c r="AEB2235" s="0"/>
      <c r="AEC2235" s="0"/>
      <c r="AED2235" s="0"/>
      <c r="AEE2235" s="0"/>
      <c r="AEF2235" s="0"/>
      <c r="AEG2235" s="0"/>
      <c r="AEH2235" s="0"/>
      <c r="AEI2235" s="0"/>
      <c r="AEJ2235" s="0"/>
      <c r="AEK2235" s="0"/>
      <c r="AEL2235" s="0"/>
      <c r="AEM2235" s="0"/>
      <c r="AEN2235" s="0"/>
      <c r="AEO2235" s="0"/>
      <c r="AEP2235" s="0"/>
      <c r="AEQ2235" s="0"/>
      <c r="AER2235" s="0"/>
      <c r="AES2235" s="0"/>
      <c r="AET2235" s="0"/>
      <c r="AEU2235" s="0"/>
      <c r="AEV2235" s="0"/>
      <c r="AEW2235" s="0"/>
      <c r="AEX2235" s="0"/>
      <c r="AEY2235" s="0"/>
      <c r="AEZ2235" s="0"/>
      <c r="AFA2235" s="0"/>
      <c r="AFB2235" s="0"/>
      <c r="AFC2235" s="0"/>
      <c r="AFD2235" s="0"/>
      <c r="AFE2235" s="0"/>
      <c r="AFF2235" s="0"/>
      <c r="AFG2235" s="0"/>
      <c r="AFH2235" s="0"/>
      <c r="AFI2235" s="0"/>
      <c r="AFJ2235" s="0"/>
      <c r="AFK2235" s="0"/>
      <c r="AFL2235" s="0"/>
      <c r="AFM2235" s="0"/>
      <c r="AFN2235" s="0"/>
      <c r="AFO2235" s="0"/>
      <c r="AFP2235" s="0"/>
      <c r="AFQ2235" s="0"/>
      <c r="AFR2235" s="0"/>
      <c r="AFS2235" s="0"/>
      <c r="AFT2235" s="0"/>
      <c r="AFU2235" s="0"/>
      <c r="AFV2235" s="0"/>
      <c r="AFW2235" s="0"/>
      <c r="AFX2235" s="0"/>
      <c r="AFY2235" s="0"/>
      <c r="AFZ2235" s="0"/>
      <c r="AGA2235" s="0"/>
      <c r="AGB2235" s="0"/>
      <c r="AGC2235" s="0"/>
      <c r="AGD2235" s="0"/>
      <c r="AGE2235" s="0"/>
      <c r="AGF2235" s="0"/>
      <c r="AGG2235" s="0"/>
      <c r="AGH2235" s="0"/>
      <c r="AGI2235" s="0"/>
      <c r="AGJ2235" s="0"/>
      <c r="AGK2235" s="0"/>
      <c r="AGL2235" s="0"/>
      <c r="AGM2235" s="0"/>
      <c r="AGN2235" s="0"/>
      <c r="AGO2235" s="0"/>
      <c r="AGP2235" s="0"/>
      <c r="AGQ2235" s="0"/>
      <c r="AGR2235" s="0"/>
      <c r="AGS2235" s="0"/>
      <c r="AGT2235" s="0"/>
      <c r="AGU2235" s="0"/>
      <c r="AGV2235" s="0"/>
      <c r="AGW2235" s="0"/>
      <c r="AGX2235" s="0"/>
      <c r="AGY2235" s="0"/>
      <c r="AGZ2235" s="0"/>
      <c r="AHA2235" s="0"/>
      <c r="AHB2235" s="0"/>
      <c r="AHC2235" s="0"/>
      <c r="AHD2235" s="0"/>
      <c r="AHE2235" s="0"/>
      <c r="AHF2235" s="0"/>
      <c r="AHG2235" s="0"/>
      <c r="AHH2235" s="0"/>
      <c r="AHI2235" s="0"/>
      <c r="AHJ2235" s="0"/>
      <c r="AHK2235" s="0"/>
      <c r="AHL2235" s="0"/>
      <c r="AHM2235" s="0"/>
      <c r="AHN2235" s="0"/>
      <c r="AHO2235" s="0"/>
      <c r="AHP2235" s="0"/>
      <c r="AHQ2235" s="0"/>
      <c r="AHR2235" s="0"/>
      <c r="AHS2235" s="0"/>
      <c r="AHT2235" s="0"/>
      <c r="AHU2235" s="0"/>
      <c r="AHV2235" s="0"/>
      <c r="AHW2235" s="0"/>
      <c r="AHX2235" s="0"/>
      <c r="AHY2235" s="0"/>
      <c r="AHZ2235" s="0"/>
      <c r="AIA2235" s="0"/>
      <c r="AIB2235" s="0"/>
      <c r="AIC2235" s="0"/>
      <c r="AID2235" s="0"/>
      <c r="AIE2235" s="0"/>
      <c r="AIF2235" s="0"/>
      <c r="AIG2235" s="0"/>
      <c r="AIH2235" s="0"/>
      <c r="AII2235" s="0"/>
      <c r="AIJ2235" s="0"/>
      <c r="AIK2235" s="0"/>
      <c r="AIL2235" s="0"/>
      <c r="AIM2235" s="0"/>
      <c r="AIN2235" s="0"/>
      <c r="AIO2235" s="0"/>
      <c r="AIP2235" s="0"/>
      <c r="AIQ2235" s="0"/>
      <c r="AIR2235" s="0"/>
      <c r="AIS2235" s="0"/>
      <c r="AIT2235" s="0"/>
      <c r="AIU2235" s="0"/>
      <c r="AIV2235" s="0"/>
      <c r="AIW2235" s="0"/>
      <c r="AIX2235" s="0"/>
      <c r="AIY2235" s="0"/>
      <c r="AIZ2235" s="0"/>
      <c r="AJA2235" s="0"/>
      <c r="AJB2235" s="0"/>
      <c r="AJC2235" s="0"/>
      <c r="AJD2235" s="0"/>
      <c r="AJE2235" s="0"/>
      <c r="AJF2235" s="0"/>
      <c r="AJG2235" s="0"/>
      <c r="AJH2235" s="0"/>
      <c r="AJI2235" s="0"/>
      <c r="AJJ2235" s="0"/>
      <c r="AJK2235" s="0"/>
      <c r="AJL2235" s="0"/>
      <c r="AJM2235" s="0"/>
      <c r="AJN2235" s="0"/>
      <c r="AJO2235" s="0"/>
      <c r="AJP2235" s="0"/>
      <c r="AJQ2235" s="0"/>
      <c r="AJR2235" s="0"/>
      <c r="AJS2235" s="0"/>
      <c r="AJT2235" s="0"/>
      <c r="AJU2235" s="0"/>
      <c r="AJV2235" s="0"/>
      <c r="AJW2235" s="0"/>
      <c r="AJX2235" s="0"/>
      <c r="AJY2235" s="0"/>
      <c r="AJZ2235" s="0"/>
      <c r="AKA2235" s="0"/>
      <c r="AKB2235" s="0"/>
      <c r="AKC2235" s="0"/>
      <c r="AKD2235" s="0"/>
      <c r="AKE2235" s="0"/>
      <c r="AKF2235" s="0"/>
      <c r="AKG2235" s="0"/>
      <c r="AKH2235" s="0"/>
      <c r="AKI2235" s="0"/>
      <c r="AKJ2235" s="0"/>
      <c r="AKK2235" s="0"/>
      <c r="AKL2235" s="0"/>
      <c r="AKM2235" s="0"/>
      <c r="AKN2235" s="0"/>
      <c r="AKO2235" s="0"/>
      <c r="AKP2235" s="0"/>
      <c r="AKQ2235" s="0"/>
      <c r="AKR2235" s="0"/>
      <c r="AKS2235" s="0"/>
      <c r="AKT2235" s="0"/>
      <c r="AKU2235" s="0"/>
      <c r="AKV2235" s="0"/>
      <c r="AKW2235" s="0"/>
      <c r="AKX2235" s="0"/>
      <c r="AKY2235" s="0"/>
      <c r="AKZ2235" s="0"/>
      <c r="ALA2235" s="0"/>
      <c r="ALB2235" s="0"/>
      <c r="ALC2235" s="0"/>
      <c r="ALD2235" s="0"/>
      <c r="ALE2235" s="0"/>
      <c r="ALF2235" s="0"/>
      <c r="ALG2235" s="0"/>
      <c r="ALH2235" s="0"/>
      <c r="ALI2235" s="0"/>
      <c r="ALJ2235" s="0"/>
      <c r="ALK2235" s="0"/>
      <c r="ALL2235" s="0"/>
      <c r="ALM2235" s="0"/>
      <c r="ALN2235" s="0"/>
      <c r="ALO2235" s="0"/>
      <c r="ALP2235" s="0"/>
      <c r="ALQ2235" s="0"/>
      <c r="ALR2235" s="0"/>
      <c r="ALS2235" s="0"/>
      <c r="ALT2235" s="0"/>
      <c r="ALU2235" s="0"/>
      <c r="ALV2235" s="0"/>
      <c r="ALW2235" s="0"/>
      <c r="ALX2235" s="0"/>
      <c r="ALY2235" s="0"/>
      <c r="ALZ2235" s="0"/>
      <c r="AMA2235" s="0"/>
      <c r="AMB2235" s="0"/>
      <c r="AMC2235" s="0"/>
      <c r="AMD2235" s="0"/>
      <c r="AME2235" s="0"/>
      <c r="AMF2235" s="0"/>
      <c r="AMG2235" s="0"/>
      <c r="AMH2235" s="0"/>
      <c r="AMI2235" s="0"/>
      <c r="AMJ2235" s="0"/>
    </row>
    <row r="2236" customFormat="false" ht="13.8" hidden="false" customHeight="false" outlineLevel="0" collapsed="false">
      <c r="A2236" s="38" t="s">
        <v>52</v>
      </c>
      <c r="B2236" s="39" t="s">
        <v>5152</v>
      </c>
      <c r="C2236" s="40" t="s">
        <v>5153</v>
      </c>
      <c r="D2236" s="40"/>
      <c r="E2236" s="40" t="s">
        <v>5013</v>
      </c>
      <c r="F2236" s="38" t="n">
        <v>2016</v>
      </c>
      <c r="G2236" s="31" t="s">
        <v>5154</v>
      </c>
      <c r="H2236" s="13"/>
      <c r="I2236" s="13"/>
      <c r="J2236" s="13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  <c r="AP2236" s="13"/>
      <c r="AQ2236" s="13"/>
      <c r="AR2236" s="13"/>
      <c r="AS2236" s="13"/>
      <c r="AT2236" s="13"/>
      <c r="AU2236" s="13"/>
      <c r="AV2236" s="0"/>
      <c r="AW2236" s="0"/>
      <c r="AX2236" s="0"/>
      <c r="AY2236" s="0"/>
      <c r="AZ2236" s="0"/>
      <c r="BA2236" s="0"/>
      <c r="BB2236" s="0"/>
      <c r="BC2236" s="0"/>
      <c r="BD2236" s="0"/>
      <c r="BE2236" s="0"/>
      <c r="BF2236" s="0"/>
      <c r="BG2236" s="0"/>
      <c r="BH2236" s="0"/>
      <c r="BI2236" s="0"/>
      <c r="BJ2236" s="0"/>
      <c r="BK2236" s="0"/>
      <c r="BL2236" s="0"/>
      <c r="BM2236" s="0"/>
      <c r="BN2236" s="0"/>
      <c r="BO2236" s="0"/>
      <c r="BP2236" s="0"/>
      <c r="BQ2236" s="0"/>
      <c r="BR2236" s="0"/>
      <c r="BS2236" s="0"/>
      <c r="BT2236" s="0"/>
      <c r="BU2236" s="0"/>
      <c r="BV2236" s="0"/>
      <c r="BW2236" s="0"/>
      <c r="BX2236" s="0"/>
      <c r="BY2236" s="0"/>
      <c r="BZ2236" s="0"/>
      <c r="CA2236" s="0"/>
      <c r="CB2236" s="0"/>
      <c r="CC2236" s="0"/>
      <c r="CD2236" s="0"/>
      <c r="CE2236" s="0"/>
      <c r="CF2236" s="0"/>
      <c r="CG2236" s="0"/>
      <c r="CH2236" s="0"/>
      <c r="CI2236" s="0"/>
      <c r="CJ2236" s="0"/>
      <c r="CK2236" s="0"/>
      <c r="CL2236" s="0"/>
      <c r="CM2236" s="0"/>
      <c r="CN2236" s="0"/>
      <c r="CO2236" s="0"/>
      <c r="CP2236" s="0"/>
      <c r="CQ2236" s="0"/>
      <c r="CR2236" s="0"/>
      <c r="CS2236" s="0"/>
      <c r="CT2236" s="0"/>
      <c r="CU2236" s="0"/>
      <c r="CV2236" s="0"/>
      <c r="CW2236" s="0"/>
      <c r="CX2236" s="0"/>
      <c r="CY2236" s="0"/>
      <c r="CZ2236" s="0"/>
      <c r="DA2236" s="0"/>
      <c r="DB2236" s="0"/>
      <c r="DC2236" s="0"/>
      <c r="DD2236" s="0"/>
      <c r="DE2236" s="0"/>
      <c r="DF2236" s="0"/>
      <c r="DG2236" s="0"/>
      <c r="DH2236" s="0"/>
      <c r="DI2236" s="0"/>
      <c r="DJ2236" s="0"/>
      <c r="DK2236" s="0"/>
      <c r="DL2236" s="0"/>
      <c r="DM2236" s="0"/>
      <c r="DN2236" s="0"/>
      <c r="DO2236" s="0"/>
      <c r="DP2236" s="0"/>
      <c r="DQ2236" s="0"/>
      <c r="DR2236" s="0"/>
      <c r="DS2236" s="0"/>
      <c r="DT2236" s="0"/>
      <c r="DU2236" s="0"/>
      <c r="DV2236" s="0"/>
      <c r="DW2236" s="0"/>
      <c r="DX2236" s="0"/>
      <c r="DY2236" s="0"/>
      <c r="DZ2236" s="0"/>
      <c r="EA2236" s="0"/>
      <c r="EB2236" s="0"/>
      <c r="EC2236" s="0"/>
      <c r="ED2236" s="0"/>
      <c r="EE2236" s="0"/>
      <c r="EF2236" s="0"/>
      <c r="EG2236" s="0"/>
      <c r="EH2236" s="0"/>
      <c r="EI2236" s="0"/>
      <c r="EJ2236" s="0"/>
      <c r="EK2236" s="0"/>
      <c r="EL2236" s="0"/>
      <c r="EM2236" s="0"/>
      <c r="EN2236" s="0"/>
      <c r="EO2236" s="0"/>
      <c r="EP2236" s="0"/>
      <c r="EQ2236" s="0"/>
      <c r="ER2236" s="0"/>
      <c r="ES2236" s="0"/>
      <c r="ET2236" s="0"/>
      <c r="EU2236" s="0"/>
      <c r="EV2236" s="0"/>
      <c r="EW2236" s="0"/>
      <c r="EX2236" s="0"/>
      <c r="EY2236" s="0"/>
      <c r="EZ2236" s="0"/>
      <c r="FA2236" s="0"/>
      <c r="FB2236" s="0"/>
      <c r="FC2236" s="0"/>
      <c r="FD2236" s="0"/>
      <c r="FE2236" s="0"/>
      <c r="FF2236" s="0"/>
      <c r="FG2236" s="0"/>
      <c r="FH2236" s="0"/>
      <c r="FI2236" s="0"/>
      <c r="FJ2236" s="0"/>
      <c r="FK2236" s="0"/>
      <c r="FL2236" s="0"/>
      <c r="FM2236" s="0"/>
      <c r="FN2236" s="0"/>
      <c r="FO2236" s="0"/>
      <c r="FP2236" s="0"/>
      <c r="FQ2236" s="0"/>
      <c r="FR2236" s="0"/>
      <c r="FS2236" s="0"/>
      <c r="FT2236" s="0"/>
      <c r="FU2236" s="0"/>
      <c r="FV2236" s="0"/>
      <c r="FW2236" s="0"/>
      <c r="FX2236" s="0"/>
      <c r="FY2236" s="0"/>
      <c r="FZ2236" s="0"/>
      <c r="GA2236" s="0"/>
      <c r="GB2236" s="0"/>
      <c r="GC2236" s="0"/>
      <c r="GD2236" s="0"/>
      <c r="GE2236" s="0"/>
      <c r="GF2236" s="0"/>
      <c r="GG2236" s="0"/>
      <c r="GH2236" s="0"/>
      <c r="GI2236" s="0"/>
      <c r="GJ2236" s="0"/>
      <c r="GK2236" s="0"/>
      <c r="GL2236" s="0"/>
      <c r="GM2236" s="0"/>
      <c r="GN2236" s="0"/>
      <c r="GO2236" s="0"/>
      <c r="GP2236" s="0"/>
      <c r="GQ2236" s="0"/>
      <c r="GR2236" s="0"/>
      <c r="GS2236" s="0"/>
      <c r="GT2236" s="0"/>
      <c r="GU2236" s="0"/>
      <c r="GV2236" s="0"/>
      <c r="GW2236" s="0"/>
      <c r="GX2236" s="0"/>
      <c r="GY2236" s="0"/>
      <c r="GZ2236" s="0"/>
      <c r="HA2236" s="0"/>
      <c r="HB2236" s="0"/>
      <c r="HC2236" s="0"/>
      <c r="HD2236" s="0"/>
      <c r="HE2236" s="0"/>
      <c r="HF2236" s="0"/>
      <c r="HG2236" s="0"/>
      <c r="HH2236" s="0"/>
      <c r="HI2236" s="0"/>
      <c r="HJ2236" s="0"/>
      <c r="HK2236" s="0"/>
      <c r="HL2236" s="0"/>
      <c r="HM2236" s="0"/>
      <c r="HN2236" s="0"/>
      <c r="HO2236" s="0"/>
      <c r="HP2236" s="0"/>
      <c r="HQ2236" s="0"/>
      <c r="HR2236" s="0"/>
      <c r="HS2236" s="0"/>
      <c r="HT2236" s="0"/>
      <c r="HU2236" s="0"/>
      <c r="HV2236" s="0"/>
      <c r="HW2236" s="0"/>
      <c r="HX2236" s="0"/>
      <c r="HY2236" s="0"/>
      <c r="HZ2236" s="0"/>
      <c r="IA2236" s="0"/>
      <c r="IB2236" s="0"/>
      <c r="IC2236" s="0"/>
      <c r="ID2236" s="0"/>
      <c r="IE2236" s="0"/>
      <c r="IF2236" s="0"/>
      <c r="IG2236" s="0"/>
      <c r="IH2236" s="0"/>
      <c r="II2236" s="0"/>
      <c r="IJ2236" s="0"/>
      <c r="IK2236" s="0"/>
      <c r="IL2236" s="0"/>
      <c r="IM2236" s="0"/>
      <c r="IN2236" s="0"/>
      <c r="IO2236" s="0"/>
      <c r="IP2236" s="0"/>
      <c r="IQ2236" s="0"/>
      <c r="IR2236" s="0"/>
      <c r="IS2236" s="0"/>
      <c r="IT2236" s="0"/>
      <c r="IU2236" s="0"/>
      <c r="IV2236" s="0"/>
      <c r="IW2236" s="0"/>
      <c r="IX2236" s="0"/>
      <c r="IY2236" s="0"/>
      <c r="IZ2236" s="0"/>
      <c r="JA2236" s="0"/>
      <c r="JB2236" s="0"/>
      <c r="JC2236" s="0"/>
      <c r="JD2236" s="0"/>
      <c r="JE2236" s="0"/>
      <c r="JF2236" s="0"/>
      <c r="JG2236" s="0"/>
      <c r="JH2236" s="0"/>
      <c r="JI2236" s="0"/>
      <c r="JJ2236" s="0"/>
      <c r="JK2236" s="0"/>
      <c r="JL2236" s="0"/>
      <c r="JM2236" s="0"/>
      <c r="JN2236" s="0"/>
      <c r="JO2236" s="0"/>
      <c r="JP2236" s="0"/>
      <c r="JQ2236" s="0"/>
      <c r="JR2236" s="0"/>
      <c r="JS2236" s="0"/>
      <c r="JT2236" s="0"/>
      <c r="JU2236" s="0"/>
      <c r="JV2236" s="0"/>
      <c r="JW2236" s="0"/>
      <c r="JX2236" s="0"/>
      <c r="JY2236" s="0"/>
      <c r="JZ2236" s="0"/>
      <c r="KA2236" s="0"/>
      <c r="KB2236" s="0"/>
      <c r="KC2236" s="0"/>
      <c r="KD2236" s="0"/>
      <c r="KE2236" s="0"/>
      <c r="KF2236" s="0"/>
      <c r="KG2236" s="0"/>
      <c r="KH2236" s="0"/>
      <c r="KI2236" s="0"/>
      <c r="KJ2236" s="0"/>
      <c r="KK2236" s="0"/>
      <c r="KL2236" s="0"/>
      <c r="KM2236" s="0"/>
      <c r="KN2236" s="0"/>
      <c r="KO2236" s="0"/>
      <c r="KP2236" s="0"/>
      <c r="KQ2236" s="0"/>
      <c r="KR2236" s="0"/>
      <c r="KS2236" s="0"/>
      <c r="KT2236" s="0"/>
      <c r="KU2236" s="0"/>
      <c r="KV2236" s="0"/>
      <c r="KW2236" s="0"/>
      <c r="KX2236" s="0"/>
      <c r="KY2236" s="0"/>
      <c r="KZ2236" s="0"/>
      <c r="LA2236" s="0"/>
      <c r="LB2236" s="0"/>
      <c r="LC2236" s="0"/>
      <c r="LD2236" s="0"/>
      <c r="LE2236" s="0"/>
      <c r="LF2236" s="0"/>
      <c r="LG2236" s="0"/>
      <c r="LH2236" s="0"/>
      <c r="LI2236" s="0"/>
      <c r="LJ2236" s="0"/>
      <c r="LK2236" s="0"/>
      <c r="LL2236" s="0"/>
      <c r="LM2236" s="0"/>
      <c r="LN2236" s="0"/>
      <c r="LO2236" s="0"/>
      <c r="LP2236" s="0"/>
      <c r="LQ2236" s="0"/>
      <c r="LR2236" s="0"/>
      <c r="LS2236" s="0"/>
      <c r="LT2236" s="0"/>
      <c r="LU2236" s="0"/>
      <c r="LV2236" s="0"/>
      <c r="LW2236" s="0"/>
      <c r="LX2236" s="0"/>
      <c r="LY2236" s="0"/>
      <c r="LZ2236" s="0"/>
      <c r="MA2236" s="0"/>
      <c r="MB2236" s="0"/>
      <c r="MC2236" s="0"/>
      <c r="MD2236" s="0"/>
      <c r="ME2236" s="0"/>
      <c r="MF2236" s="0"/>
      <c r="MG2236" s="0"/>
      <c r="MH2236" s="0"/>
      <c r="MI2236" s="0"/>
      <c r="MJ2236" s="0"/>
      <c r="MK2236" s="0"/>
      <c r="ML2236" s="0"/>
      <c r="MM2236" s="0"/>
      <c r="MN2236" s="0"/>
      <c r="MO2236" s="0"/>
      <c r="MP2236" s="0"/>
      <c r="MQ2236" s="0"/>
      <c r="MR2236" s="0"/>
      <c r="MS2236" s="0"/>
      <c r="MT2236" s="0"/>
      <c r="MU2236" s="0"/>
      <c r="MV2236" s="0"/>
      <c r="MW2236" s="0"/>
      <c r="MX2236" s="0"/>
      <c r="MY2236" s="0"/>
      <c r="MZ2236" s="0"/>
      <c r="NA2236" s="0"/>
      <c r="NB2236" s="0"/>
      <c r="NC2236" s="0"/>
      <c r="ND2236" s="0"/>
      <c r="NE2236" s="0"/>
      <c r="NF2236" s="0"/>
      <c r="NG2236" s="0"/>
      <c r="NH2236" s="0"/>
      <c r="NI2236" s="0"/>
      <c r="NJ2236" s="0"/>
      <c r="NK2236" s="0"/>
      <c r="NL2236" s="0"/>
      <c r="NM2236" s="0"/>
      <c r="NN2236" s="0"/>
      <c r="NO2236" s="0"/>
      <c r="NP2236" s="0"/>
      <c r="NQ2236" s="0"/>
      <c r="NR2236" s="0"/>
      <c r="NS2236" s="0"/>
      <c r="NT2236" s="0"/>
      <c r="NU2236" s="0"/>
      <c r="NV2236" s="0"/>
      <c r="NW2236" s="0"/>
      <c r="NX2236" s="0"/>
      <c r="NY2236" s="0"/>
      <c r="NZ2236" s="0"/>
      <c r="OA2236" s="0"/>
      <c r="OB2236" s="0"/>
      <c r="OC2236" s="0"/>
      <c r="OD2236" s="0"/>
      <c r="OE2236" s="0"/>
      <c r="OF2236" s="0"/>
      <c r="OG2236" s="0"/>
      <c r="OH2236" s="0"/>
      <c r="OI2236" s="0"/>
      <c r="OJ2236" s="0"/>
      <c r="OK2236" s="0"/>
      <c r="OL2236" s="0"/>
      <c r="OM2236" s="0"/>
      <c r="ON2236" s="0"/>
      <c r="OO2236" s="0"/>
      <c r="OP2236" s="0"/>
      <c r="OQ2236" s="0"/>
      <c r="OR2236" s="0"/>
      <c r="OS2236" s="0"/>
      <c r="OT2236" s="0"/>
      <c r="OU2236" s="0"/>
      <c r="OV2236" s="0"/>
      <c r="OW2236" s="0"/>
      <c r="OX2236" s="0"/>
      <c r="OY2236" s="0"/>
      <c r="OZ2236" s="0"/>
      <c r="PA2236" s="0"/>
      <c r="PB2236" s="0"/>
      <c r="PC2236" s="0"/>
      <c r="PD2236" s="0"/>
      <c r="PE2236" s="0"/>
      <c r="PF2236" s="0"/>
      <c r="PG2236" s="0"/>
      <c r="PH2236" s="0"/>
      <c r="PI2236" s="0"/>
      <c r="PJ2236" s="0"/>
      <c r="PK2236" s="0"/>
      <c r="PL2236" s="0"/>
      <c r="PM2236" s="0"/>
      <c r="PN2236" s="0"/>
      <c r="PO2236" s="0"/>
      <c r="PP2236" s="0"/>
      <c r="PQ2236" s="0"/>
      <c r="PR2236" s="0"/>
      <c r="PS2236" s="0"/>
      <c r="PT2236" s="0"/>
      <c r="PU2236" s="0"/>
      <c r="PV2236" s="0"/>
      <c r="PW2236" s="0"/>
      <c r="PX2236" s="0"/>
      <c r="PY2236" s="0"/>
      <c r="PZ2236" s="0"/>
      <c r="QA2236" s="0"/>
      <c r="QB2236" s="0"/>
      <c r="QC2236" s="0"/>
      <c r="QD2236" s="0"/>
      <c r="QE2236" s="0"/>
      <c r="QF2236" s="0"/>
      <c r="QG2236" s="0"/>
      <c r="QH2236" s="0"/>
      <c r="QI2236" s="0"/>
      <c r="QJ2236" s="0"/>
      <c r="QK2236" s="0"/>
      <c r="QL2236" s="0"/>
      <c r="QM2236" s="0"/>
      <c r="QN2236" s="0"/>
      <c r="QO2236" s="0"/>
      <c r="QP2236" s="0"/>
      <c r="QQ2236" s="0"/>
      <c r="QR2236" s="0"/>
      <c r="QS2236" s="0"/>
      <c r="QT2236" s="0"/>
      <c r="QU2236" s="0"/>
      <c r="QV2236" s="0"/>
      <c r="QW2236" s="0"/>
      <c r="QX2236" s="0"/>
      <c r="QY2236" s="0"/>
      <c r="QZ2236" s="0"/>
      <c r="RA2236" s="0"/>
      <c r="RB2236" s="0"/>
      <c r="RC2236" s="0"/>
      <c r="RD2236" s="0"/>
      <c r="RE2236" s="0"/>
      <c r="RF2236" s="0"/>
      <c r="RG2236" s="0"/>
      <c r="RH2236" s="0"/>
      <c r="RI2236" s="0"/>
      <c r="RJ2236" s="0"/>
      <c r="RK2236" s="0"/>
      <c r="RL2236" s="0"/>
      <c r="RM2236" s="0"/>
      <c r="RN2236" s="0"/>
      <c r="RO2236" s="0"/>
      <c r="RP2236" s="0"/>
      <c r="RQ2236" s="0"/>
      <c r="RR2236" s="0"/>
      <c r="RS2236" s="0"/>
      <c r="RT2236" s="0"/>
      <c r="RU2236" s="0"/>
      <c r="RV2236" s="0"/>
      <c r="RW2236" s="0"/>
      <c r="RX2236" s="0"/>
      <c r="RY2236" s="0"/>
      <c r="RZ2236" s="0"/>
      <c r="SA2236" s="0"/>
      <c r="SB2236" s="0"/>
      <c r="SC2236" s="0"/>
      <c r="SD2236" s="0"/>
      <c r="SE2236" s="0"/>
      <c r="SF2236" s="0"/>
      <c r="SG2236" s="0"/>
      <c r="SH2236" s="0"/>
      <c r="SI2236" s="0"/>
      <c r="SJ2236" s="0"/>
      <c r="SK2236" s="0"/>
      <c r="SL2236" s="0"/>
      <c r="SM2236" s="0"/>
      <c r="SN2236" s="0"/>
      <c r="SO2236" s="0"/>
      <c r="SP2236" s="0"/>
      <c r="SQ2236" s="0"/>
      <c r="SR2236" s="0"/>
      <c r="SS2236" s="0"/>
      <c r="ST2236" s="0"/>
      <c r="SU2236" s="0"/>
      <c r="SV2236" s="0"/>
      <c r="SW2236" s="0"/>
      <c r="SX2236" s="0"/>
      <c r="SY2236" s="0"/>
      <c r="SZ2236" s="0"/>
      <c r="TA2236" s="0"/>
      <c r="TB2236" s="0"/>
      <c r="TC2236" s="0"/>
      <c r="TD2236" s="0"/>
      <c r="TE2236" s="0"/>
      <c r="TF2236" s="0"/>
      <c r="TG2236" s="0"/>
      <c r="TH2236" s="0"/>
      <c r="TI2236" s="0"/>
      <c r="TJ2236" s="0"/>
      <c r="TK2236" s="0"/>
      <c r="TL2236" s="0"/>
      <c r="TM2236" s="0"/>
      <c r="TN2236" s="0"/>
      <c r="TO2236" s="0"/>
      <c r="TP2236" s="0"/>
      <c r="TQ2236" s="0"/>
      <c r="TR2236" s="0"/>
      <c r="TS2236" s="0"/>
      <c r="TT2236" s="0"/>
      <c r="TU2236" s="0"/>
      <c r="TV2236" s="0"/>
      <c r="TW2236" s="0"/>
      <c r="TX2236" s="0"/>
      <c r="TY2236" s="0"/>
      <c r="TZ2236" s="0"/>
      <c r="UA2236" s="0"/>
      <c r="UB2236" s="0"/>
      <c r="UC2236" s="0"/>
      <c r="UD2236" s="0"/>
      <c r="UE2236" s="0"/>
      <c r="UF2236" s="0"/>
      <c r="UG2236" s="0"/>
      <c r="UH2236" s="0"/>
      <c r="UI2236" s="0"/>
      <c r="UJ2236" s="0"/>
      <c r="UK2236" s="0"/>
      <c r="UL2236" s="0"/>
      <c r="UM2236" s="0"/>
      <c r="UN2236" s="0"/>
      <c r="UO2236" s="0"/>
      <c r="UP2236" s="0"/>
      <c r="UQ2236" s="0"/>
      <c r="UR2236" s="0"/>
      <c r="US2236" s="0"/>
      <c r="UT2236" s="0"/>
      <c r="UU2236" s="0"/>
      <c r="UV2236" s="0"/>
      <c r="UW2236" s="0"/>
      <c r="UX2236" s="0"/>
      <c r="UY2236" s="0"/>
      <c r="UZ2236" s="0"/>
      <c r="VA2236" s="0"/>
      <c r="VB2236" s="0"/>
      <c r="VC2236" s="0"/>
      <c r="VD2236" s="0"/>
      <c r="VE2236" s="0"/>
      <c r="VF2236" s="0"/>
      <c r="VG2236" s="0"/>
      <c r="VH2236" s="0"/>
      <c r="VI2236" s="0"/>
      <c r="VJ2236" s="0"/>
      <c r="VK2236" s="0"/>
      <c r="VL2236" s="0"/>
      <c r="VM2236" s="0"/>
      <c r="VN2236" s="0"/>
      <c r="VO2236" s="0"/>
      <c r="VP2236" s="0"/>
      <c r="VQ2236" s="0"/>
      <c r="VR2236" s="0"/>
      <c r="VS2236" s="0"/>
      <c r="VT2236" s="0"/>
      <c r="VU2236" s="0"/>
      <c r="VV2236" s="0"/>
      <c r="VW2236" s="0"/>
      <c r="VX2236" s="0"/>
      <c r="VY2236" s="0"/>
      <c r="VZ2236" s="0"/>
      <c r="WA2236" s="0"/>
      <c r="WB2236" s="0"/>
      <c r="WC2236" s="0"/>
      <c r="WD2236" s="0"/>
      <c r="WE2236" s="0"/>
      <c r="WF2236" s="0"/>
      <c r="WG2236" s="0"/>
      <c r="WH2236" s="0"/>
      <c r="WI2236" s="0"/>
      <c r="WJ2236" s="0"/>
      <c r="WK2236" s="0"/>
      <c r="WL2236" s="0"/>
      <c r="WM2236" s="0"/>
      <c r="WN2236" s="0"/>
      <c r="WO2236" s="0"/>
      <c r="WP2236" s="0"/>
      <c r="WQ2236" s="0"/>
      <c r="WR2236" s="0"/>
      <c r="WS2236" s="0"/>
      <c r="WT2236" s="0"/>
      <c r="WU2236" s="0"/>
      <c r="WV2236" s="0"/>
      <c r="WW2236" s="0"/>
      <c r="WX2236" s="0"/>
      <c r="WY2236" s="0"/>
      <c r="WZ2236" s="0"/>
      <c r="XA2236" s="0"/>
      <c r="XB2236" s="0"/>
      <c r="XC2236" s="0"/>
      <c r="XD2236" s="0"/>
      <c r="XE2236" s="0"/>
      <c r="XF2236" s="0"/>
      <c r="XG2236" s="0"/>
      <c r="XH2236" s="0"/>
      <c r="XI2236" s="0"/>
      <c r="XJ2236" s="0"/>
      <c r="XK2236" s="0"/>
      <c r="XL2236" s="0"/>
      <c r="XM2236" s="0"/>
      <c r="XN2236" s="0"/>
      <c r="XO2236" s="0"/>
      <c r="XP2236" s="0"/>
      <c r="XQ2236" s="0"/>
      <c r="XR2236" s="0"/>
      <c r="XS2236" s="0"/>
      <c r="XT2236" s="0"/>
      <c r="XU2236" s="0"/>
      <c r="XV2236" s="0"/>
      <c r="XW2236" s="0"/>
      <c r="XX2236" s="0"/>
      <c r="XY2236" s="0"/>
      <c r="XZ2236" s="0"/>
      <c r="YA2236" s="0"/>
      <c r="YB2236" s="0"/>
      <c r="YC2236" s="0"/>
      <c r="YD2236" s="0"/>
      <c r="YE2236" s="0"/>
      <c r="YF2236" s="0"/>
      <c r="YG2236" s="0"/>
      <c r="YH2236" s="0"/>
      <c r="YI2236" s="0"/>
      <c r="YJ2236" s="0"/>
      <c r="YK2236" s="0"/>
      <c r="YL2236" s="0"/>
      <c r="YM2236" s="0"/>
      <c r="YN2236" s="0"/>
      <c r="YO2236" s="0"/>
      <c r="YP2236" s="0"/>
      <c r="YQ2236" s="0"/>
      <c r="YR2236" s="0"/>
      <c r="YS2236" s="0"/>
      <c r="YT2236" s="0"/>
      <c r="YU2236" s="0"/>
      <c r="YV2236" s="0"/>
      <c r="YW2236" s="0"/>
      <c r="YX2236" s="0"/>
      <c r="YY2236" s="0"/>
      <c r="YZ2236" s="0"/>
      <c r="ZA2236" s="0"/>
      <c r="ZB2236" s="0"/>
      <c r="ZC2236" s="0"/>
      <c r="ZD2236" s="0"/>
      <c r="ZE2236" s="0"/>
      <c r="ZF2236" s="0"/>
      <c r="ZG2236" s="0"/>
      <c r="ZH2236" s="0"/>
      <c r="ZI2236" s="0"/>
      <c r="ZJ2236" s="0"/>
      <c r="ZK2236" s="0"/>
      <c r="ZL2236" s="0"/>
      <c r="ZM2236" s="0"/>
      <c r="ZN2236" s="0"/>
      <c r="ZO2236" s="0"/>
      <c r="ZP2236" s="0"/>
      <c r="ZQ2236" s="0"/>
      <c r="ZR2236" s="0"/>
      <c r="ZS2236" s="0"/>
      <c r="ZT2236" s="0"/>
      <c r="ZU2236" s="0"/>
      <c r="ZV2236" s="0"/>
      <c r="ZW2236" s="0"/>
      <c r="ZX2236" s="0"/>
      <c r="ZY2236" s="0"/>
      <c r="ZZ2236" s="0"/>
      <c r="AAA2236" s="0"/>
      <c r="AAB2236" s="0"/>
      <c r="AAC2236" s="0"/>
      <c r="AAD2236" s="0"/>
      <c r="AAE2236" s="0"/>
      <c r="AAF2236" s="0"/>
      <c r="AAG2236" s="0"/>
      <c r="AAH2236" s="0"/>
      <c r="AAI2236" s="0"/>
      <c r="AAJ2236" s="0"/>
      <c r="AAK2236" s="0"/>
      <c r="AAL2236" s="0"/>
      <c r="AAM2236" s="0"/>
      <c r="AAN2236" s="0"/>
      <c r="AAO2236" s="0"/>
      <c r="AAP2236" s="0"/>
      <c r="AAQ2236" s="0"/>
      <c r="AAR2236" s="0"/>
      <c r="AAS2236" s="0"/>
      <c r="AAT2236" s="0"/>
      <c r="AAU2236" s="0"/>
      <c r="AAV2236" s="0"/>
      <c r="AAW2236" s="0"/>
      <c r="AAX2236" s="0"/>
      <c r="AAY2236" s="0"/>
      <c r="AAZ2236" s="0"/>
      <c r="ABA2236" s="0"/>
      <c r="ABB2236" s="0"/>
      <c r="ABC2236" s="0"/>
      <c r="ABD2236" s="0"/>
      <c r="ABE2236" s="0"/>
      <c r="ABF2236" s="0"/>
      <c r="ABG2236" s="0"/>
      <c r="ABH2236" s="0"/>
      <c r="ABI2236" s="0"/>
      <c r="ABJ2236" s="0"/>
      <c r="ABK2236" s="0"/>
      <c r="ABL2236" s="0"/>
      <c r="ABM2236" s="0"/>
      <c r="ABN2236" s="0"/>
      <c r="ABO2236" s="0"/>
      <c r="ABP2236" s="0"/>
      <c r="ABQ2236" s="0"/>
      <c r="ABR2236" s="0"/>
      <c r="ABS2236" s="0"/>
      <c r="ABT2236" s="0"/>
      <c r="ABU2236" s="0"/>
      <c r="ABV2236" s="0"/>
      <c r="ABW2236" s="0"/>
      <c r="ABX2236" s="0"/>
      <c r="ABY2236" s="0"/>
      <c r="ABZ2236" s="0"/>
      <c r="ACA2236" s="0"/>
      <c r="ACB2236" s="0"/>
      <c r="ACC2236" s="0"/>
      <c r="ACD2236" s="0"/>
      <c r="ACE2236" s="0"/>
      <c r="ACF2236" s="0"/>
      <c r="ACG2236" s="0"/>
      <c r="ACH2236" s="0"/>
      <c r="ACI2236" s="0"/>
      <c r="ACJ2236" s="0"/>
      <c r="ACK2236" s="0"/>
      <c r="ACL2236" s="0"/>
      <c r="ACM2236" s="0"/>
      <c r="ACN2236" s="0"/>
      <c r="ACO2236" s="0"/>
      <c r="ACP2236" s="0"/>
      <c r="ACQ2236" s="0"/>
      <c r="ACR2236" s="0"/>
      <c r="ACS2236" s="0"/>
      <c r="ACT2236" s="0"/>
      <c r="ACU2236" s="0"/>
      <c r="ACV2236" s="0"/>
      <c r="ACW2236" s="0"/>
      <c r="ACX2236" s="0"/>
      <c r="ACY2236" s="0"/>
      <c r="ACZ2236" s="0"/>
      <c r="ADA2236" s="0"/>
      <c r="ADB2236" s="0"/>
      <c r="ADC2236" s="0"/>
      <c r="ADD2236" s="0"/>
      <c r="ADE2236" s="0"/>
      <c r="ADF2236" s="0"/>
      <c r="ADG2236" s="0"/>
      <c r="ADH2236" s="0"/>
      <c r="ADI2236" s="0"/>
      <c r="ADJ2236" s="0"/>
      <c r="ADK2236" s="0"/>
      <c r="ADL2236" s="0"/>
      <c r="ADM2236" s="0"/>
      <c r="ADN2236" s="0"/>
      <c r="ADO2236" s="0"/>
      <c r="ADP2236" s="0"/>
      <c r="ADQ2236" s="0"/>
      <c r="ADR2236" s="0"/>
      <c r="ADS2236" s="0"/>
      <c r="ADT2236" s="0"/>
      <c r="ADU2236" s="0"/>
      <c r="ADV2236" s="0"/>
      <c r="ADW2236" s="0"/>
      <c r="ADX2236" s="0"/>
      <c r="ADY2236" s="0"/>
      <c r="ADZ2236" s="0"/>
      <c r="AEA2236" s="0"/>
      <c r="AEB2236" s="0"/>
      <c r="AEC2236" s="0"/>
      <c r="AED2236" s="0"/>
      <c r="AEE2236" s="0"/>
      <c r="AEF2236" s="0"/>
      <c r="AEG2236" s="0"/>
      <c r="AEH2236" s="0"/>
      <c r="AEI2236" s="0"/>
      <c r="AEJ2236" s="0"/>
      <c r="AEK2236" s="0"/>
      <c r="AEL2236" s="0"/>
      <c r="AEM2236" s="0"/>
      <c r="AEN2236" s="0"/>
      <c r="AEO2236" s="0"/>
      <c r="AEP2236" s="0"/>
      <c r="AEQ2236" s="0"/>
      <c r="AER2236" s="0"/>
      <c r="AES2236" s="0"/>
      <c r="AET2236" s="0"/>
      <c r="AEU2236" s="0"/>
      <c r="AEV2236" s="0"/>
      <c r="AEW2236" s="0"/>
      <c r="AEX2236" s="0"/>
      <c r="AEY2236" s="0"/>
      <c r="AEZ2236" s="0"/>
      <c r="AFA2236" s="0"/>
      <c r="AFB2236" s="0"/>
      <c r="AFC2236" s="0"/>
      <c r="AFD2236" s="0"/>
      <c r="AFE2236" s="0"/>
      <c r="AFF2236" s="0"/>
      <c r="AFG2236" s="0"/>
      <c r="AFH2236" s="0"/>
      <c r="AFI2236" s="0"/>
      <c r="AFJ2236" s="0"/>
      <c r="AFK2236" s="0"/>
      <c r="AFL2236" s="0"/>
      <c r="AFM2236" s="0"/>
      <c r="AFN2236" s="0"/>
      <c r="AFO2236" s="0"/>
      <c r="AFP2236" s="0"/>
      <c r="AFQ2236" s="0"/>
      <c r="AFR2236" s="0"/>
      <c r="AFS2236" s="0"/>
      <c r="AFT2236" s="0"/>
      <c r="AFU2236" s="0"/>
      <c r="AFV2236" s="0"/>
      <c r="AFW2236" s="0"/>
      <c r="AFX2236" s="0"/>
      <c r="AFY2236" s="0"/>
      <c r="AFZ2236" s="0"/>
      <c r="AGA2236" s="0"/>
      <c r="AGB2236" s="0"/>
      <c r="AGC2236" s="0"/>
      <c r="AGD2236" s="0"/>
      <c r="AGE2236" s="0"/>
      <c r="AGF2236" s="0"/>
      <c r="AGG2236" s="0"/>
      <c r="AGH2236" s="0"/>
      <c r="AGI2236" s="0"/>
      <c r="AGJ2236" s="0"/>
      <c r="AGK2236" s="0"/>
      <c r="AGL2236" s="0"/>
      <c r="AGM2236" s="0"/>
      <c r="AGN2236" s="0"/>
      <c r="AGO2236" s="0"/>
      <c r="AGP2236" s="0"/>
      <c r="AGQ2236" s="0"/>
      <c r="AGR2236" s="0"/>
      <c r="AGS2236" s="0"/>
      <c r="AGT2236" s="0"/>
      <c r="AGU2236" s="0"/>
      <c r="AGV2236" s="0"/>
      <c r="AGW2236" s="0"/>
      <c r="AGX2236" s="0"/>
      <c r="AGY2236" s="0"/>
      <c r="AGZ2236" s="0"/>
      <c r="AHA2236" s="0"/>
      <c r="AHB2236" s="0"/>
      <c r="AHC2236" s="0"/>
      <c r="AHD2236" s="0"/>
      <c r="AHE2236" s="0"/>
      <c r="AHF2236" s="0"/>
      <c r="AHG2236" s="0"/>
      <c r="AHH2236" s="0"/>
      <c r="AHI2236" s="0"/>
      <c r="AHJ2236" s="0"/>
      <c r="AHK2236" s="0"/>
      <c r="AHL2236" s="0"/>
      <c r="AHM2236" s="0"/>
      <c r="AHN2236" s="0"/>
      <c r="AHO2236" s="0"/>
      <c r="AHP2236" s="0"/>
      <c r="AHQ2236" s="0"/>
      <c r="AHR2236" s="0"/>
      <c r="AHS2236" s="0"/>
      <c r="AHT2236" s="0"/>
      <c r="AHU2236" s="0"/>
      <c r="AHV2236" s="0"/>
      <c r="AHW2236" s="0"/>
      <c r="AHX2236" s="0"/>
      <c r="AHY2236" s="0"/>
      <c r="AHZ2236" s="0"/>
      <c r="AIA2236" s="0"/>
      <c r="AIB2236" s="0"/>
      <c r="AIC2236" s="0"/>
      <c r="AID2236" s="0"/>
      <c r="AIE2236" s="0"/>
      <c r="AIF2236" s="0"/>
      <c r="AIG2236" s="0"/>
      <c r="AIH2236" s="0"/>
      <c r="AII2236" s="0"/>
      <c r="AIJ2236" s="0"/>
      <c r="AIK2236" s="0"/>
      <c r="AIL2236" s="0"/>
      <c r="AIM2236" s="0"/>
      <c r="AIN2236" s="0"/>
      <c r="AIO2236" s="0"/>
      <c r="AIP2236" s="0"/>
      <c r="AIQ2236" s="0"/>
      <c r="AIR2236" s="0"/>
      <c r="AIS2236" s="0"/>
      <c r="AIT2236" s="0"/>
      <c r="AIU2236" s="0"/>
      <c r="AIV2236" s="0"/>
      <c r="AIW2236" s="0"/>
      <c r="AIX2236" s="0"/>
      <c r="AIY2236" s="0"/>
      <c r="AIZ2236" s="0"/>
      <c r="AJA2236" s="0"/>
      <c r="AJB2236" s="0"/>
      <c r="AJC2236" s="0"/>
      <c r="AJD2236" s="0"/>
      <c r="AJE2236" s="0"/>
      <c r="AJF2236" s="0"/>
      <c r="AJG2236" s="0"/>
      <c r="AJH2236" s="0"/>
      <c r="AJI2236" s="0"/>
      <c r="AJJ2236" s="0"/>
      <c r="AJK2236" s="0"/>
      <c r="AJL2236" s="0"/>
      <c r="AJM2236" s="0"/>
      <c r="AJN2236" s="0"/>
      <c r="AJO2236" s="0"/>
      <c r="AJP2236" s="0"/>
      <c r="AJQ2236" s="0"/>
      <c r="AJR2236" s="0"/>
      <c r="AJS2236" s="0"/>
      <c r="AJT2236" s="0"/>
      <c r="AJU2236" s="0"/>
      <c r="AJV2236" s="0"/>
      <c r="AJW2236" s="0"/>
      <c r="AJX2236" s="0"/>
      <c r="AJY2236" s="0"/>
      <c r="AJZ2236" s="0"/>
      <c r="AKA2236" s="0"/>
      <c r="AKB2236" s="0"/>
      <c r="AKC2236" s="0"/>
      <c r="AKD2236" s="0"/>
      <c r="AKE2236" s="0"/>
      <c r="AKF2236" s="0"/>
      <c r="AKG2236" s="0"/>
      <c r="AKH2236" s="0"/>
      <c r="AKI2236" s="0"/>
      <c r="AKJ2236" s="0"/>
      <c r="AKK2236" s="0"/>
      <c r="AKL2236" s="0"/>
      <c r="AKM2236" s="0"/>
      <c r="AKN2236" s="0"/>
      <c r="AKO2236" s="0"/>
      <c r="AKP2236" s="0"/>
      <c r="AKQ2236" s="0"/>
      <c r="AKR2236" s="0"/>
      <c r="AKS2236" s="0"/>
      <c r="AKT2236" s="0"/>
      <c r="AKU2236" s="0"/>
      <c r="AKV2236" s="0"/>
      <c r="AKW2236" s="0"/>
      <c r="AKX2236" s="0"/>
      <c r="AKY2236" s="0"/>
      <c r="AKZ2236" s="0"/>
      <c r="ALA2236" s="0"/>
      <c r="ALB2236" s="0"/>
      <c r="ALC2236" s="0"/>
      <c r="ALD2236" s="0"/>
      <c r="ALE2236" s="0"/>
      <c r="ALF2236" s="0"/>
      <c r="ALG2236" s="0"/>
      <c r="ALH2236" s="0"/>
      <c r="ALI2236" s="0"/>
      <c r="ALJ2236" s="0"/>
      <c r="ALK2236" s="0"/>
      <c r="ALL2236" s="0"/>
      <c r="ALM2236" s="0"/>
      <c r="ALN2236" s="0"/>
      <c r="ALO2236" s="0"/>
      <c r="ALP2236" s="0"/>
      <c r="ALQ2236" s="0"/>
      <c r="ALR2236" s="0"/>
      <c r="ALS2236" s="0"/>
      <c r="ALT2236" s="0"/>
      <c r="ALU2236" s="0"/>
      <c r="ALV2236" s="0"/>
      <c r="ALW2236" s="0"/>
      <c r="ALX2236" s="0"/>
      <c r="ALY2236" s="0"/>
      <c r="ALZ2236" s="0"/>
      <c r="AMA2236" s="0"/>
      <c r="AMB2236" s="0"/>
      <c r="AMC2236" s="0"/>
      <c r="AMD2236" s="0"/>
      <c r="AME2236" s="0"/>
      <c r="AMF2236" s="0"/>
      <c r="AMG2236" s="0"/>
      <c r="AMH2236" s="0"/>
      <c r="AMI2236" s="0"/>
      <c r="AMJ2236" s="0"/>
    </row>
    <row r="2237" customFormat="false" ht="13.8" hidden="false" customHeight="false" outlineLevel="0" collapsed="false">
      <c r="A2237" s="38" t="s">
        <v>52</v>
      </c>
      <c r="B2237" s="39" t="s">
        <v>5155</v>
      </c>
      <c r="C2237" s="40" t="s">
        <v>380</v>
      </c>
      <c r="D2237" s="40"/>
      <c r="E2237" s="40" t="s">
        <v>4611</v>
      </c>
      <c r="F2237" s="38" t="n">
        <v>2016</v>
      </c>
      <c r="G2237" s="31" t="s">
        <v>5156</v>
      </c>
      <c r="H2237" s="13"/>
      <c r="I2237" s="13"/>
      <c r="J2237" s="13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  <c r="AP2237" s="13"/>
      <c r="AQ2237" s="13"/>
      <c r="AR2237" s="13"/>
      <c r="AS2237" s="13"/>
      <c r="AT2237" s="13"/>
      <c r="AU2237" s="13"/>
      <c r="AV2237" s="0"/>
      <c r="AW2237" s="0"/>
      <c r="AX2237" s="0"/>
      <c r="AY2237" s="0"/>
      <c r="AZ2237" s="0"/>
      <c r="BA2237" s="0"/>
      <c r="BB2237" s="0"/>
      <c r="BC2237" s="0"/>
      <c r="BD2237" s="0"/>
      <c r="BE2237" s="0"/>
      <c r="BF2237" s="0"/>
      <c r="BG2237" s="0"/>
      <c r="BH2237" s="0"/>
      <c r="BI2237" s="0"/>
      <c r="BJ2237" s="0"/>
      <c r="BK2237" s="0"/>
      <c r="BL2237" s="0"/>
      <c r="BM2237" s="0"/>
      <c r="BN2237" s="0"/>
      <c r="BO2237" s="0"/>
      <c r="BP2237" s="0"/>
      <c r="BQ2237" s="0"/>
      <c r="BR2237" s="0"/>
      <c r="BS2237" s="0"/>
      <c r="BT2237" s="0"/>
      <c r="BU2237" s="0"/>
      <c r="BV2237" s="0"/>
      <c r="BW2237" s="0"/>
      <c r="BX2237" s="0"/>
      <c r="BY2237" s="0"/>
      <c r="BZ2237" s="0"/>
      <c r="CA2237" s="0"/>
      <c r="CB2237" s="0"/>
      <c r="CC2237" s="0"/>
      <c r="CD2237" s="0"/>
      <c r="CE2237" s="0"/>
      <c r="CF2237" s="0"/>
      <c r="CG2237" s="0"/>
      <c r="CH2237" s="0"/>
      <c r="CI2237" s="0"/>
      <c r="CJ2237" s="0"/>
      <c r="CK2237" s="0"/>
      <c r="CL2237" s="0"/>
      <c r="CM2237" s="0"/>
      <c r="CN2237" s="0"/>
      <c r="CO2237" s="0"/>
      <c r="CP2237" s="0"/>
      <c r="CQ2237" s="0"/>
      <c r="CR2237" s="0"/>
      <c r="CS2237" s="0"/>
      <c r="CT2237" s="0"/>
      <c r="CU2237" s="0"/>
      <c r="CV2237" s="0"/>
      <c r="CW2237" s="0"/>
      <c r="CX2237" s="0"/>
      <c r="CY2237" s="0"/>
      <c r="CZ2237" s="0"/>
      <c r="DA2237" s="0"/>
      <c r="DB2237" s="0"/>
      <c r="DC2237" s="0"/>
      <c r="DD2237" s="0"/>
      <c r="DE2237" s="0"/>
      <c r="DF2237" s="0"/>
      <c r="DG2237" s="0"/>
      <c r="DH2237" s="0"/>
      <c r="DI2237" s="0"/>
      <c r="DJ2237" s="0"/>
      <c r="DK2237" s="0"/>
      <c r="DL2237" s="0"/>
      <c r="DM2237" s="0"/>
      <c r="DN2237" s="0"/>
      <c r="DO2237" s="0"/>
      <c r="DP2237" s="0"/>
      <c r="DQ2237" s="0"/>
      <c r="DR2237" s="0"/>
      <c r="DS2237" s="0"/>
      <c r="DT2237" s="0"/>
      <c r="DU2237" s="0"/>
      <c r="DV2237" s="0"/>
      <c r="DW2237" s="0"/>
      <c r="DX2237" s="0"/>
      <c r="DY2237" s="0"/>
      <c r="DZ2237" s="0"/>
      <c r="EA2237" s="0"/>
      <c r="EB2237" s="0"/>
      <c r="EC2237" s="0"/>
      <c r="ED2237" s="0"/>
      <c r="EE2237" s="0"/>
      <c r="EF2237" s="0"/>
      <c r="EG2237" s="0"/>
      <c r="EH2237" s="0"/>
      <c r="EI2237" s="0"/>
      <c r="EJ2237" s="0"/>
      <c r="EK2237" s="0"/>
      <c r="EL2237" s="0"/>
      <c r="EM2237" s="0"/>
      <c r="EN2237" s="0"/>
      <c r="EO2237" s="0"/>
      <c r="EP2237" s="0"/>
      <c r="EQ2237" s="0"/>
      <c r="ER2237" s="0"/>
      <c r="ES2237" s="0"/>
      <c r="ET2237" s="0"/>
      <c r="EU2237" s="0"/>
      <c r="EV2237" s="0"/>
      <c r="EW2237" s="0"/>
      <c r="EX2237" s="0"/>
      <c r="EY2237" s="0"/>
      <c r="EZ2237" s="0"/>
      <c r="FA2237" s="0"/>
      <c r="FB2237" s="0"/>
      <c r="FC2237" s="0"/>
      <c r="FD2237" s="0"/>
      <c r="FE2237" s="0"/>
      <c r="FF2237" s="0"/>
      <c r="FG2237" s="0"/>
      <c r="FH2237" s="0"/>
      <c r="FI2237" s="0"/>
      <c r="FJ2237" s="0"/>
      <c r="FK2237" s="0"/>
      <c r="FL2237" s="0"/>
      <c r="FM2237" s="0"/>
      <c r="FN2237" s="0"/>
      <c r="FO2237" s="0"/>
      <c r="FP2237" s="0"/>
      <c r="FQ2237" s="0"/>
      <c r="FR2237" s="0"/>
      <c r="FS2237" s="0"/>
      <c r="FT2237" s="0"/>
      <c r="FU2237" s="0"/>
      <c r="FV2237" s="0"/>
      <c r="FW2237" s="0"/>
      <c r="FX2237" s="0"/>
      <c r="FY2237" s="0"/>
      <c r="FZ2237" s="0"/>
      <c r="GA2237" s="0"/>
      <c r="GB2237" s="0"/>
      <c r="GC2237" s="0"/>
      <c r="GD2237" s="0"/>
      <c r="GE2237" s="0"/>
      <c r="GF2237" s="0"/>
      <c r="GG2237" s="0"/>
      <c r="GH2237" s="0"/>
      <c r="GI2237" s="0"/>
      <c r="GJ2237" s="0"/>
      <c r="GK2237" s="0"/>
      <c r="GL2237" s="0"/>
      <c r="GM2237" s="0"/>
      <c r="GN2237" s="0"/>
      <c r="GO2237" s="0"/>
      <c r="GP2237" s="0"/>
      <c r="GQ2237" s="0"/>
      <c r="GR2237" s="0"/>
      <c r="GS2237" s="0"/>
      <c r="GT2237" s="0"/>
      <c r="GU2237" s="0"/>
      <c r="GV2237" s="0"/>
      <c r="GW2237" s="0"/>
      <c r="GX2237" s="0"/>
      <c r="GY2237" s="0"/>
      <c r="GZ2237" s="0"/>
      <c r="HA2237" s="0"/>
      <c r="HB2237" s="0"/>
      <c r="HC2237" s="0"/>
      <c r="HD2237" s="0"/>
      <c r="HE2237" s="0"/>
      <c r="HF2237" s="0"/>
      <c r="HG2237" s="0"/>
      <c r="HH2237" s="0"/>
      <c r="HI2237" s="0"/>
      <c r="HJ2237" s="0"/>
      <c r="HK2237" s="0"/>
      <c r="HL2237" s="0"/>
      <c r="HM2237" s="0"/>
      <c r="HN2237" s="0"/>
      <c r="HO2237" s="0"/>
      <c r="HP2237" s="0"/>
      <c r="HQ2237" s="0"/>
      <c r="HR2237" s="0"/>
      <c r="HS2237" s="0"/>
      <c r="HT2237" s="0"/>
      <c r="HU2237" s="0"/>
      <c r="HV2237" s="0"/>
      <c r="HW2237" s="0"/>
      <c r="HX2237" s="0"/>
      <c r="HY2237" s="0"/>
      <c r="HZ2237" s="0"/>
      <c r="IA2237" s="0"/>
      <c r="IB2237" s="0"/>
      <c r="IC2237" s="0"/>
      <c r="ID2237" s="0"/>
      <c r="IE2237" s="0"/>
      <c r="IF2237" s="0"/>
      <c r="IG2237" s="0"/>
      <c r="IH2237" s="0"/>
      <c r="II2237" s="0"/>
      <c r="IJ2237" s="0"/>
      <c r="IK2237" s="0"/>
      <c r="IL2237" s="0"/>
      <c r="IM2237" s="0"/>
      <c r="IN2237" s="0"/>
      <c r="IO2237" s="0"/>
      <c r="IP2237" s="0"/>
      <c r="IQ2237" s="0"/>
      <c r="IR2237" s="0"/>
      <c r="IS2237" s="0"/>
      <c r="IT2237" s="0"/>
      <c r="IU2237" s="0"/>
      <c r="IV2237" s="0"/>
      <c r="IW2237" s="0"/>
      <c r="IX2237" s="0"/>
      <c r="IY2237" s="0"/>
      <c r="IZ2237" s="0"/>
      <c r="JA2237" s="0"/>
      <c r="JB2237" s="0"/>
      <c r="JC2237" s="0"/>
      <c r="JD2237" s="0"/>
      <c r="JE2237" s="0"/>
      <c r="JF2237" s="0"/>
      <c r="JG2237" s="0"/>
      <c r="JH2237" s="0"/>
      <c r="JI2237" s="0"/>
      <c r="JJ2237" s="0"/>
      <c r="JK2237" s="0"/>
      <c r="JL2237" s="0"/>
      <c r="JM2237" s="0"/>
      <c r="JN2237" s="0"/>
      <c r="JO2237" s="0"/>
      <c r="JP2237" s="0"/>
      <c r="JQ2237" s="0"/>
      <c r="JR2237" s="0"/>
      <c r="JS2237" s="0"/>
      <c r="JT2237" s="0"/>
      <c r="JU2237" s="0"/>
      <c r="JV2237" s="0"/>
      <c r="JW2237" s="0"/>
      <c r="JX2237" s="0"/>
      <c r="JY2237" s="0"/>
      <c r="JZ2237" s="0"/>
      <c r="KA2237" s="0"/>
      <c r="KB2237" s="0"/>
      <c r="KC2237" s="0"/>
      <c r="KD2237" s="0"/>
      <c r="KE2237" s="0"/>
      <c r="KF2237" s="0"/>
      <c r="KG2237" s="0"/>
      <c r="KH2237" s="0"/>
      <c r="KI2237" s="0"/>
      <c r="KJ2237" s="0"/>
      <c r="KK2237" s="0"/>
      <c r="KL2237" s="0"/>
      <c r="KM2237" s="0"/>
      <c r="KN2237" s="0"/>
      <c r="KO2237" s="0"/>
      <c r="KP2237" s="0"/>
      <c r="KQ2237" s="0"/>
      <c r="KR2237" s="0"/>
      <c r="KS2237" s="0"/>
      <c r="KT2237" s="0"/>
      <c r="KU2237" s="0"/>
      <c r="KV2237" s="0"/>
      <c r="KW2237" s="0"/>
      <c r="KX2237" s="0"/>
      <c r="KY2237" s="0"/>
      <c r="KZ2237" s="0"/>
      <c r="LA2237" s="0"/>
      <c r="LB2237" s="0"/>
      <c r="LC2237" s="0"/>
      <c r="LD2237" s="0"/>
      <c r="LE2237" s="0"/>
      <c r="LF2237" s="0"/>
      <c r="LG2237" s="0"/>
      <c r="LH2237" s="0"/>
      <c r="LI2237" s="0"/>
      <c r="LJ2237" s="0"/>
      <c r="LK2237" s="0"/>
      <c r="LL2237" s="0"/>
      <c r="LM2237" s="0"/>
      <c r="LN2237" s="0"/>
      <c r="LO2237" s="0"/>
      <c r="LP2237" s="0"/>
      <c r="LQ2237" s="0"/>
      <c r="LR2237" s="0"/>
      <c r="LS2237" s="0"/>
      <c r="LT2237" s="0"/>
      <c r="LU2237" s="0"/>
      <c r="LV2237" s="0"/>
      <c r="LW2237" s="0"/>
      <c r="LX2237" s="0"/>
      <c r="LY2237" s="0"/>
      <c r="LZ2237" s="0"/>
      <c r="MA2237" s="0"/>
      <c r="MB2237" s="0"/>
      <c r="MC2237" s="0"/>
      <c r="MD2237" s="0"/>
      <c r="ME2237" s="0"/>
      <c r="MF2237" s="0"/>
      <c r="MG2237" s="0"/>
      <c r="MH2237" s="0"/>
      <c r="MI2237" s="0"/>
      <c r="MJ2237" s="0"/>
      <c r="MK2237" s="0"/>
      <c r="ML2237" s="0"/>
      <c r="MM2237" s="0"/>
      <c r="MN2237" s="0"/>
      <c r="MO2237" s="0"/>
      <c r="MP2237" s="0"/>
      <c r="MQ2237" s="0"/>
      <c r="MR2237" s="0"/>
      <c r="MS2237" s="0"/>
      <c r="MT2237" s="0"/>
      <c r="MU2237" s="0"/>
      <c r="MV2237" s="0"/>
      <c r="MW2237" s="0"/>
      <c r="MX2237" s="0"/>
      <c r="MY2237" s="0"/>
      <c r="MZ2237" s="0"/>
      <c r="NA2237" s="0"/>
      <c r="NB2237" s="0"/>
      <c r="NC2237" s="0"/>
      <c r="ND2237" s="0"/>
      <c r="NE2237" s="0"/>
      <c r="NF2237" s="0"/>
      <c r="NG2237" s="0"/>
      <c r="NH2237" s="0"/>
      <c r="NI2237" s="0"/>
      <c r="NJ2237" s="0"/>
      <c r="NK2237" s="0"/>
      <c r="NL2237" s="0"/>
      <c r="NM2237" s="0"/>
      <c r="NN2237" s="0"/>
      <c r="NO2237" s="0"/>
      <c r="NP2237" s="0"/>
      <c r="NQ2237" s="0"/>
      <c r="NR2237" s="0"/>
      <c r="NS2237" s="0"/>
      <c r="NT2237" s="0"/>
      <c r="NU2237" s="0"/>
      <c r="NV2237" s="0"/>
      <c r="NW2237" s="0"/>
      <c r="NX2237" s="0"/>
      <c r="NY2237" s="0"/>
      <c r="NZ2237" s="0"/>
      <c r="OA2237" s="0"/>
      <c r="OB2237" s="0"/>
      <c r="OC2237" s="0"/>
      <c r="OD2237" s="0"/>
      <c r="OE2237" s="0"/>
      <c r="OF2237" s="0"/>
      <c r="OG2237" s="0"/>
      <c r="OH2237" s="0"/>
      <c r="OI2237" s="0"/>
      <c r="OJ2237" s="0"/>
      <c r="OK2237" s="0"/>
      <c r="OL2237" s="0"/>
      <c r="OM2237" s="0"/>
      <c r="ON2237" s="0"/>
      <c r="OO2237" s="0"/>
      <c r="OP2237" s="0"/>
      <c r="OQ2237" s="0"/>
      <c r="OR2237" s="0"/>
      <c r="OS2237" s="0"/>
      <c r="OT2237" s="0"/>
      <c r="OU2237" s="0"/>
      <c r="OV2237" s="0"/>
      <c r="OW2237" s="0"/>
      <c r="OX2237" s="0"/>
      <c r="OY2237" s="0"/>
      <c r="OZ2237" s="0"/>
      <c r="PA2237" s="0"/>
      <c r="PB2237" s="0"/>
      <c r="PC2237" s="0"/>
      <c r="PD2237" s="0"/>
      <c r="PE2237" s="0"/>
      <c r="PF2237" s="0"/>
      <c r="PG2237" s="0"/>
      <c r="PH2237" s="0"/>
      <c r="PI2237" s="0"/>
      <c r="PJ2237" s="0"/>
      <c r="PK2237" s="0"/>
      <c r="PL2237" s="0"/>
      <c r="PM2237" s="0"/>
      <c r="PN2237" s="0"/>
      <c r="PO2237" s="0"/>
      <c r="PP2237" s="0"/>
      <c r="PQ2237" s="0"/>
      <c r="PR2237" s="0"/>
      <c r="PS2237" s="0"/>
      <c r="PT2237" s="0"/>
      <c r="PU2237" s="0"/>
      <c r="PV2237" s="0"/>
      <c r="PW2237" s="0"/>
      <c r="PX2237" s="0"/>
      <c r="PY2237" s="0"/>
      <c r="PZ2237" s="0"/>
      <c r="QA2237" s="0"/>
      <c r="QB2237" s="0"/>
      <c r="QC2237" s="0"/>
      <c r="QD2237" s="0"/>
      <c r="QE2237" s="0"/>
      <c r="QF2237" s="0"/>
      <c r="QG2237" s="0"/>
      <c r="QH2237" s="0"/>
      <c r="QI2237" s="0"/>
      <c r="QJ2237" s="0"/>
      <c r="QK2237" s="0"/>
      <c r="QL2237" s="0"/>
      <c r="QM2237" s="0"/>
      <c r="QN2237" s="0"/>
      <c r="QO2237" s="0"/>
      <c r="QP2237" s="0"/>
      <c r="QQ2237" s="0"/>
      <c r="QR2237" s="0"/>
      <c r="QS2237" s="0"/>
      <c r="QT2237" s="0"/>
      <c r="QU2237" s="0"/>
      <c r="QV2237" s="0"/>
      <c r="QW2237" s="0"/>
      <c r="QX2237" s="0"/>
      <c r="QY2237" s="0"/>
      <c r="QZ2237" s="0"/>
      <c r="RA2237" s="0"/>
      <c r="RB2237" s="0"/>
      <c r="RC2237" s="0"/>
      <c r="RD2237" s="0"/>
      <c r="RE2237" s="0"/>
      <c r="RF2237" s="0"/>
      <c r="RG2237" s="0"/>
      <c r="RH2237" s="0"/>
      <c r="RI2237" s="0"/>
      <c r="RJ2237" s="0"/>
      <c r="RK2237" s="0"/>
      <c r="RL2237" s="0"/>
      <c r="RM2237" s="0"/>
      <c r="RN2237" s="0"/>
      <c r="RO2237" s="0"/>
      <c r="RP2237" s="0"/>
      <c r="RQ2237" s="0"/>
      <c r="RR2237" s="0"/>
      <c r="RS2237" s="0"/>
      <c r="RT2237" s="0"/>
      <c r="RU2237" s="0"/>
      <c r="RV2237" s="0"/>
      <c r="RW2237" s="0"/>
      <c r="RX2237" s="0"/>
      <c r="RY2237" s="0"/>
      <c r="RZ2237" s="0"/>
      <c r="SA2237" s="0"/>
      <c r="SB2237" s="0"/>
      <c r="SC2237" s="0"/>
      <c r="SD2237" s="0"/>
      <c r="SE2237" s="0"/>
      <c r="SF2237" s="0"/>
      <c r="SG2237" s="0"/>
      <c r="SH2237" s="0"/>
      <c r="SI2237" s="0"/>
      <c r="SJ2237" s="0"/>
      <c r="SK2237" s="0"/>
      <c r="SL2237" s="0"/>
      <c r="SM2237" s="0"/>
      <c r="SN2237" s="0"/>
      <c r="SO2237" s="0"/>
      <c r="SP2237" s="0"/>
      <c r="SQ2237" s="0"/>
      <c r="SR2237" s="0"/>
      <c r="SS2237" s="0"/>
      <c r="ST2237" s="0"/>
      <c r="SU2237" s="0"/>
      <c r="SV2237" s="0"/>
      <c r="SW2237" s="0"/>
      <c r="SX2237" s="0"/>
      <c r="SY2237" s="0"/>
      <c r="SZ2237" s="0"/>
      <c r="TA2237" s="0"/>
      <c r="TB2237" s="0"/>
      <c r="TC2237" s="0"/>
      <c r="TD2237" s="0"/>
      <c r="TE2237" s="0"/>
      <c r="TF2237" s="0"/>
      <c r="TG2237" s="0"/>
      <c r="TH2237" s="0"/>
      <c r="TI2237" s="0"/>
      <c r="TJ2237" s="0"/>
      <c r="TK2237" s="0"/>
      <c r="TL2237" s="0"/>
      <c r="TM2237" s="0"/>
      <c r="TN2237" s="0"/>
      <c r="TO2237" s="0"/>
      <c r="TP2237" s="0"/>
      <c r="TQ2237" s="0"/>
      <c r="TR2237" s="0"/>
      <c r="TS2237" s="0"/>
      <c r="TT2237" s="0"/>
      <c r="TU2237" s="0"/>
      <c r="TV2237" s="0"/>
      <c r="TW2237" s="0"/>
      <c r="TX2237" s="0"/>
      <c r="TY2237" s="0"/>
      <c r="TZ2237" s="0"/>
      <c r="UA2237" s="0"/>
      <c r="UB2237" s="0"/>
      <c r="UC2237" s="0"/>
      <c r="UD2237" s="0"/>
      <c r="UE2237" s="0"/>
      <c r="UF2237" s="0"/>
      <c r="UG2237" s="0"/>
      <c r="UH2237" s="0"/>
      <c r="UI2237" s="0"/>
      <c r="UJ2237" s="0"/>
      <c r="UK2237" s="0"/>
      <c r="UL2237" s="0"/>
      <c r="UM2237" s="0"/>
      <c r="UN2237" s="0"/>
      <c r="UO2237" s="0"/>
      <c r="UP2237" s="0"/>
      <c r="UQ2237" s="0"/>
      <c r="UR2237" s="0"/>
      <c r="US2237" s="0"/>
      <c r="UT2237" s="0"/>
      <c r="UU2237" s="0"/>
      <c r="UV2237" s="0"/>
      <c r="UW2237" s="0"/>
      <c r="UX2237" s="0"/>
      <c r="UY2237" s="0"/>
      <c r="UZ2237" s="0"/>
      <c r="VA2237" s="0"/>
      <c r="VB2237" s="0"/>
      <c r="VC2237" s="0"/>
      <c r="VD2237" s="0"/>
      <c r="VE2237" s="0"/>
      <c r="VF2237" s="0"/>
      <c r="VG2237" s="0"/>
      <c r="VH2237" s="0"/>
      <c r="VI2237" s="0"/>
      <c r="VJ2237" s="0"/>
      <c r="VK2237" s="0"/>
      <c r="VL2237" s="0"/>
      <c r="VM2237" s="0"/>
      <c r="VN2237" s="0"/>
      <c r="VO2237" s="0"/>
      <c r="VP2237" s="0"/>
      <c r="VQ2237" s="0"/>
      <c r="VR2237" s="0"/>
      <c r="VS2237" s="0"/>
      <c r="VT2237" s="0"/>
      <c r="VU2237" s="0"/>
      <c r="VV2237" s="0"/>
      <c r="VW2237" s="0"/>
      <c r="VX2237" s="0"/>
      <c r="VY2237" s="0"/>
      <c r="VZ2237" s="0"/>
      <c r="WA2237" s="0"/>
      <c r="WB2237" s="0"/>
      <c r="WC2237" s="0"/>
      <c r="WD2237" s="0"/>
      <c r="WE2237" s="0"/>
      <c r="WF2237" s="0"/>
      <c r="WG2237" s="0"/>
      <c r="WH2237" s="0"/>
      <c r="WI2237" s="0"/>
      <c r="WJ2237" s="0"/>
      <c r="WK2237" s="0"/>
      <c r="WL2237" s="0"/>
      <c r="WM2237" s="0"/>
      <c r="WN2237" s="0"/>
      <c r="WO2237" s="0"/>
      <c r="WP2237" s="0"/>
      <c r="WQ2237" s="0"/>
      <c r="WR2237" s="0"/>
      <c r="WS2237" s="0"/>
      <c r="WT2237" s="0"/>
      <c r="WU2237" s="0"/>
      <c r="WV2237" s="0"/>
      <c r="WW2237" s="0"/>
      <c r="WX2237" s="0"/>
      <c r="WY2237" s="0"/>
      <c r="WZ2237" s="0"/>
      <c r="XA2237" s="0"/>
      <c r="XB2237" s="0"/>
      <c r="XC2237" s="0"/>
      <c r="XD2237" s="0"/>
      <c r="XE2237" s="0"/>
      <c r="XF2237" s="0"/>
      <c r="XG2237" s="0"/>
      <c r="XH2237" s="0"/>
      <c r="XI2237" s="0"/>
      <c r="XJ2237" s="0"/>
      <c r="XK2237" s="0"/>
      <c r="XL2237" s="0"/>
      <c r="XM2237" s="0"/>
      <c r="XN2237" s="0"/>
      <c r="XO2237" s="0"/>
      <c r="XP2237" s="0"/>
      <c r="XQ2237" s="0"/>
      <c r="XR2237" s="0"/>
      <c r="XS2237" s="0"/>
      <c r="XT2237" s="0"/>
      <c r="XU2237" s="0"/>
      <c r="XV2237" s="0"/>
      <c r="XW2237" s="0"/>
      <c r="XX2237" s="0"/>
      <c r="XY2237" s="0"/>
      <c r="XZ2237" s="0"/>
      <c r="YA2237" s="0"/>
      <c r="YB2237" s="0"/>
      <c r="YC2237" s="0"/>
      <c r="YD2237" s="0"/>
      <c r="YE2237" s="0"/>
      <c r="YF2237" s="0"/>
      <c r="YG2237" s="0"/>
      <c r="YH2237" s="0"/>
      <c r="YI2237" s="0"/>
      <c r="YJ2237" s="0"/>
      <c r="YK2237" s="0"/>
      <c r="YL2237" s="0"/>
      <c r="YM2237" s="0"/>
      <c r="YN2237" s="0"/>
      <c r="YO2237" s="0"/>
      <c r="YP2237" s="0"/>
      <c r="YQ2237" s="0"/>
      <c r="YR2237" s="0"/>
      <c r="YS2237" s="0"/>
      <c r="YT2237" s="0"/>
      <c r="YU2237" s="0"/>
      <c r="YV2237" s="0"/>
      <c r="YW2237" s="0"/>
      <c r="YX2237" s="0"/>
      <c r="YY2237" s="0"/>
      <c r="YZ2237" s="0"/>
      <c r="ZA2237" s="0"/>
      <c r="ZB2237" s="0"/>
      <c r="ZC2237" s="0"/>
      <c r="ZD2237" s="0"/>
      <c r="ZE2237" s="0"/>
      <c r="ZF2237" s="0"/>
      <c r="ZG2237" s="0"/>
      <c r="ZH2237" s="0"/>
      <c r="ZI2237" s="0"/>
      <c r="ZJ2237" s="0"/>
      <c r="ZK2237" s="0"/>
      <c r="ZL2237" s="0"/>
      <c r="ZM2237" s="0"/>
      <c r="ZN2237" s="0"/>
      <c r="ZO2237" s="0"/>
      <c r="ZP2237" s="0"/>
      <c r="ZQ2237" s="0"/>
      <c r="ZR2237" s="0"/>
      <c r="ZS2237" s="0"/>
      <c r="ZT2237" s="0"/>
      <c r="ZU2237" s="0"/>
      <c r="ZV2237" s="0"/>
      <c r="ZW2237" s="0"/>
      <c r="ZX2237" s="0"/>
      <c r="ZY2237" s="0"/>
      <c r="ZZ2237" s="0"/>
      <c r="AAA2237" s="0"/>
      <c r="AAB2237" s="0"/>
      <c r="AAC2237" s="0"/>
      <c r="AAD2237" s="0"/>
      <c r="AAE2237" s="0"/>
      <c r="AAF2237" s="0"/>
      <c r="AAG2237" s="0"/>
      <c r="AAH2237" s="0"/>
      <c r="AAI2237" s="0"/>
      <c r="AAJ2237" s="0"/>
      <c r="AAK2237" s="0"/>
      <c r="AAL2237" s="0"/>
      <c r="AAM2237" s="0"/>
      <c r="AAN2237" s="0"/>
      <c r="AAO2237" s="0"/>
      <c r="AAP2237" s="0"/>
      <c r="AAQ2237" s="0"/>
      <c r="AAR2237" s="0"/>
      <c r="AAS2237" s="0"/>
      <c r="AAT2237" s="0"/>
      <c r="AAU2237" s="0"/>
      <c r="AAV2237" s="0"/>
      <c r="AAW2237" s="0"/>
      <c r="AAX2237" s="0"/>
      <c r="AAY2237" s="0"/>
      <c r="AAZ2237" s="0"/>
      <c r="ABA2237" s="0"/>
      <c r="ABB2237" s="0"/>
      <c r="ABC2237" s="0"/>
      <c r="ABD2237" s="0"/>
      <c r="ABE2237" s="0"/>
      <c r="ABF2237" s="0"/>
      <c r="ABG2237" s="0"/>
      <c r="ABH2237" s="0"/>
      <c r="ABI2237" s="0"/>
      <c r="ABJ2237" s="0"/>
      <c r="ABK2237" s="0"/>
      <c r="ABL2237" s="0"/>
      <c r="ABM2237" s="0"/>
      <c r="ABN2237" s="0"/>
      <c r="ABO2237" s="0"/>
      <c r="ABP2237" s="0"/>
      <c r="ABQ2237" s="0"/>
      <c r="ABR2237" s="0"/>
      <c r="ABS2237" s="0"/>
      <c r="ABT2237" s="0"/>
      <c r="ABU2237" s="0"/>
      <c r="ABV2237" s="0"/>
      <c r="ABW2237" s="0"/>
      <c r="ABX2237" s="0"/>
      <c r="ABY2237" s="0"/>
      <c r="ABZ2237" s="0"/>
      <c r="ACA2237" s="0"/>
      <c r="ACB2237" s="0"/>
      <c r="ACC2237" s="0"/>
      <c r="ACD2237" s="0"/>
      <c r="ACE2237" s="0"/>
      <c r="ACF2237" s="0"/>
      <c r="ACG2237" s="0"/>
      <c r="ACH2237" s="0"/>
      <c r="ACI2237" s="0"/>
      <c r="ACJ2237" s="0"/>
      <c r="ACK2237" s="0"/>
      <c r="ACL2237" s="0"/>
      <c r="ACM2237" s="0"/>
      <c r="ACN2237" s="0"/>
      <c r="ACO2237" s="0"/>
      <c r="ACP2237" s="0"/>
      <c r="ACQ2237" s="0"/>
      <c r="ACR2237" s="0"/>
      <c r="ACS2237" s="0"/>
      <c r="ACT2237" s="0"/>
      <c r="ACU2237" s="0"/>
      <c r="ACV2237" s="0"/>
      <c r="ACW2237" s="0"/>
      <c r="ACX2237" s="0"/>
      <c r="ACY2237" s="0"/>
      <c r="ACZ2237" s="0"/>
      <c r="ADA2237" s="0"/>
      <c r="ADB2237" s="0"/>
      <c r="ADC2237" s="0"/>
      <c r="ADD2237" s="0"/>
      <c r="ADE2237" s="0"/>
      <c r="ADF2237" s="0"/>
      <c r="ADG2237" s="0"/>
      <c r="ADH2237" s="0"/>
      <c r="ADI2237" s="0"/>
      <c r="ADJ2237" s="0"/>
      <c r="ADK2237" s="0"/>
      <c r="ADL2237" s="0"/>
      <c r="ADM2237" s="0"/>
      <c r="ADN2237" s="0"/>
      <c r="ADO2237" s="0"/>
      <c r="ADP2237" s="0"/>
      <c r="ADQ2237" s="0"/>
      <c r="ADR2237" s="0"/>
      <c r="ADS2237" s="0"/>
      <c r="ADT2237" s="0"/>
      <c r="ADU2237" s="0"/>
      <c r="ADV2237" s="0"/>
      <c r="ADW2237" s="0"/>
      <c r="ADX2237" s="0"/>
      <c r="ADY2237" s="0"/>
      <c r="ADZ2237" s="0"/>
      <c r="AEA2237" s="0"/>
      <c r="AEB2237" s="0"/>
      <c r="AEC2237" s="0"/>
      <c r="AED2237" s="0"/>
      <c r="AEE2237" s="0"/>
      <c r="AEF2237" s="0"/>
      <c r="AEG2237" s="0"/>
      <c r="AEH2237" s="0"/>
      <c r="AEI2237" s="0"/>
      <c r="AEJ2237" s="0"/>
      <c r="AEK2237" s="0"/>
      <c r="AEL2237" s="0"/>
      <c r="AEM2237" s="0"/>
      <c r="AEN2237" s="0"/>
      <c r="AEO2237" s="0"/>
      <c r="AEP2237" s="0"/>
      <c r="AEQ2237" s="0"/>
      <c r="AER2237" s="0"/>
      <c r="AES2237" s="0"/>
      <c r="AET2237" s="0"/>
      <c r="AEU2237" s="0"/>
      <c r="AEV2237" s="0"/>
      <c r="AEW2237" s="0"/>
      <c r="AEX2237" s="0"/>
      <c r="AEY2237" s="0"/>
      <c r="AEZ2237" s="0"/>
      <c r="AFA2237" s="0"/>
      <c r="AFB2237" s="0"/>
      <c r="AFC2237" s="0"/>
      <c r="AFD2237" s="0"/>
      <c r="AFE2237" s="0"/>
      <c r="AFF2237" s="0"/>
      <c r="AFG2237" s="0"/>
      <c r="AFH2237" s="0"/>
      <c r="AFI2237" s="0"/>
      <c r="AFJ2237" s="0"/>
      <c r="AFK2237" s="0"/>
      <c r="AFL2237" s="0"/>
      <c r="AFM2237" s="0"/>
      <c r="AFN2237" s="0"/>
      <c r="AFO2237" s="0"/>
      <c r="AFP2237" s="0"/>
      <c r="AFQ2237" s="0"/>
      <c r="AFR2237" s="0"/>
      <c r="AFS2237" s="0"/>
      <c r="AFT2237" s="0"/>
      <c r="AFU2237" s="0"/>
      <c r="AFV2237" s="0"/>
      <c r="AFW2237" s="0"/>
      <c r="AFX2237" s="0"/>
      <c r="AFY2237" s="0"/>
      <c r="AFZ2237" s="0"/>
      <c r="AGA2237" s="0"/>
      <c r="AGB2237" s="0"/>
      <c r="AGC2237" s="0"/>
      <c r="AGD2237" s="0"/>
      <c r="AGE2237" s="0"/>
      <c r="AGF2237" s="0"/>
      <c r="AGG2237" s="0"/>
      <c r="AGH2237" s="0"/>
      <c r="AGI2237" s="0"/>
      <c r="AGJ2237" s="0"/>
      <c r="AGK2237" s="0"/>
      <c r="AGL2237" s="0"/>
      <c r="AGM2237" s="0"/>
      <c r="AGN2237" s="0"/>
      <c r="AGO2237" s="0"/>
      <c r="AGP2237" s="0"/>
      <c r="AGQ2237" s="0"/>
      <c r="AGR2237" s="0"/>
      <c r="AGS2237" s="0"/>
      <c r="AGT2237" s="0"/>
      <c r="AGU2237" s="0"/>
      <c r="AGV2237" s="0"/>
      <c r="AGW2237" s="0"/>
      <c r="AGX2237" s="0"/>
      <c r="AGY2237" s="0"/>
      <c r="AGZ2237" s="0"/>
      <c r="AHA2237" s="0"/>
      <c r="AHB2237" s="0"/>
      <c r="AHC2237" s="0"/>
      <c r="AHD2237" s="0"/>
      <c r="AHE2237" s="0"/>
      <c r="AHF2237" s="0"/>
      <c r="AHG2237" s="0"/>
      <c r="AHH2237" s="0"/>
      <c r="AHI2237" s="0"/>
      <c r="AHJ2237" s="0"/>
      <c r="AHK2237" s="0"/>
      <c r="AHL2237" s="0"/>
      <c r="AHM2237" s="0"/>
      <c r="AHN2237" s="0"/>
      <c r="AHO2237" s="0"/>
      <c r="AHP2237" s="0"/>
      <c r="AHQ2237" s="0"/>
      <c r="AHR2237" s="0"/>
      <c r="AHS2237" s="0"/>
      <c r="AHT2237" s="0"/>
      <c r="AHU2237" s="0"/>
      <c r="AHV2237" s="0"/>
      <c r="AHW2237" s="0"/>
      <c r="AHX2237" s="0"/>
      <c r="AHY2237" s="0"/>
      <c r="AHZ2237" s="0"/>
      <c r="AIA2237" s="0"/>
      <c r="AIB2237" s="0"/>
      <c r="AIC2237" s="0"/>
      <c r="AID2237" s="0"/>
      <c r="AIE2237" s="0"/>
      <c r="AIF2237" s="0"/>
      <c r="AIG2237" s="0"/>
      <c r="AIH2237" s="0"/>
      <c r="AII2237" s="0"/>
      <c r="AIJ2237" s="0"/>
      <c r="AIK2237" s="0"/>
      <c r="AIL2237" s="0"/>
      <c r="AIM2237" s="0"/>
      <c r="AIN2237" s="0"/>
      <c r="AIO2237" s="0"/>
      <c r="AIP2237" s="0"/>
      <c r="AIQ2237" s="0"/>
      <c r="AIR2237" s="0"/>
      <c r="AIS2237" s="0"/>
      <c r="AIT2237" s="0"/>
      <c r="AIU2237" s="0"/>
      <c r="AIV2237" s="0"/>
      <c r="AIW2237" s="0"/>
      <c r="AIX2237" s="0"/>
      <c r="AIY2237" s="0"/>
      <c r="AIZ2237" s="0"/>
      <c r="AJA2237" s="0"/>
      <c r="AJB2237" s="0"/>
      <c r="AJC2237" s="0"/>
      <c r="AJD2237" s="0"/>
      <c r="AJE2237" s="0"/>
      <c r="AJF2237" s="0"/>
      <c r="AJG2237" s="0"/>
      <c r="AJH2237" s="0"/>
      <c r="AJI2237" s="0"/>
      <c r="AJJ2237" s="0"/>
      <c r="AJK2237" s="0"/>
      <c r="AJL2237" s="0"/>
      <c r="AJM2237" s="0"/>
      <c r="AJN2237" s="0"/>
      <c r="AJO2237" s="0"/>
      <c r="AJP2237" s="0"/>
      <c r="AJQ2237" s="0"/>
      <c r="AJR2237" s="0"/>
      <c r="AJS2237" s="0"/>
      <c r="AJT2237" s="0"/>
      <c r="AJU2237" s="0"/>
      <c r="AJV2237" s="0"/>
      <c r="AJW2237" s="0"/>
      <c r="AJX2237" s="0"/>
      <c r="AJY2237" s="0"/>
      <c r="AJZ2237" s="0"/>
      <c r="AKA2237" s="0"/>
      <c r="AKB2237" s="0"/>
      <c r="AKC2237" s="0"/>
      <c r="AKD2237" s="0"/>
      <c r="AKE2237" s="0"/>
      <c r="AKF2237" s="0"/>
      <c r="AKG2237" s="0"/>
      <c r="AKH2237" s="0"/>
      <c r="AKI2237" s="0"/>
      <c r="AKJ2237" s="0"/>
      <c r="AKK2237" s="0"/>
      <c r="AKL2237" s="0"/>
      <c r="AKM2237" s="0"/>
      <c r="AKN2237" s="0"/>
      <c r="AKO2237" s="0"/>
      <c r="AKP2237" s="0"/>
      <c r="AKQ2237" s="0"/>
      <c r="AKR2237" s="0"/>
      <c r="AKS2237" s="0"/>
      <c r="AKT2237" s="0"/>
      <c r="AKU2237" s="0"/>
      <c r="AKV2237" s="0"/>
      <c r="AKW2237" s="0"/>
      <c r="AKX2237" s="0"/>
      <c r="AKY2237" s="0"/>
      <c r="AKZ2237" s="0"/>
      <c r="ALA2237" s="0"/>
      <c r="ALB2237" s="0"/>
      <c r="ALC2237" s="0"/>
      <c r="ALD2237" s="0"/>
      <c r="ALE2237" s="0"/>
      <c r="ALF2237" s="0"/>
      <c r="ALG2237" s="0"/>
      <c r="ALH2237" s="0"/>
      <c r="ALI2237" s="0"/>
      <c r="ALJ2237" s="0"/>
      <c r="ALK2237" s="0"/>
      <c r="ALL2237" s="0"/>
      <c r="ALM2237" s="0"/>
      <c r="ALN2237" s="0"/>
      <c r="ALO2237" s="0"/>
      <c r="ALP2237" s="0"/>
      <c r="ALQ2237" s="0"/>
      <c r="ALR2237" s="0"/>
      <c r="ALS2237" s="0"/>
      <c r="ALT2237" s="0"/>
      <c r="ALU2237" s="0"/>
      <c r="ALV2237" s="0"/>
      <c r="ALW2237" s="0"/>
      <c r="ALX2237" s="0"/>
      <c r="ALY2237" s="0"/>
      <c r="ALZ2237" s="0"/>
      <c r="AMA2237" s="0"/>
      <c r="AMB2237" s="0"/>
      <c r="AMC2237" s="0"/>
      <c r="AMD2237" s="0"/>
      <c r="AME2237" s="0"/>
      <c r="AMF2237" s="0"/>
      <c r="AMG2237" s="0"/>
      <c r="AMH2237" s="0"/>
      <c r="AMI2237" s="0"/>
      <c r="AMJ2237" s="0"/>
    </row>
    <row r="2238" customFormat="false" ht="13.8" hidden="false" customHeight="false" outlineLevel="0" collapsed="false">
      <c r="A2238" s="38" t="s">
        <v>52</v>
      </c>
      <c r="B2238" s="39" t="s">
        <v>5157</v>
      </c>
      <c r="C2238" s="40" t="s">
        <v>5060</v>
      </c>
      <c r="D2238" s="40"/>
      <c r="E2238" s="40" t="s">
        <v>3465</v>
      </c>
      <c r="F2238" s="38" t="n">
        <v>2016</v>
      </c>
      <c r="G2238" s="31" t="s">
        <v>5158</v>
      </c>
      <c r="H2238" s="13"/>
      <c r="I2238" s="13"/>
      <c r="J2238" s="13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  <c r="AP2238" s="13"/>
      <c r="AQ2238" s="13"/>
      <c r="AR2238" s="13"/>
      <c r="AS2238" s="13"/>
      <c r="AT2238" s="13"/>
      <c r="AU2238" s="13"/>
      <c r="AV2238" s="0"/>
      <c r="AW2238" s="0"/>
      <c r="AX2238" s="0"/>
      <c r="AY2238" s="0"/>
      <c r="AZ2238" s="0"/>
      <c r="BA2238" s="0"/>
      <c r="BB2238" s="0"/>
      <c r="BC2238" s="0"/>
      <c r="BD2238" s="0"/>
      <c r="BE2238" s="0"/>
      <c r="BF2238" s="0"/>
      <c r="BG2238" s="0"/>
      <c r="BH2238" s="0"/>
      <c r="BI2238" s="0"/>
      <c r="BJ2238" s="0"/>
      <c r="BK2238" s="0"/>
      <c r="BL2238" s="0"/>
      <c r="BM2238" s="0"/>
      <c r="BN2238" s="0"/>
      <c r="BO2238" s="0"/>
      <c r="BP2238" s="0"/>
      <c r="BQ2238" s="0"/>
      <c r="BR2238" s="0"/>
      <c r="BS2238" s="0"/>
      <c r="BT2238" s="0"/>
      <c r="BU2238" s="0"/>
      <c r="BV2238" s="0"/>
      <c r="BW2238" s="0"/>
      <c r="BX2238" s="0"/>
      <c r="BY2238" s="0"/>
      <c r="BZ2238" s="0"/>
      <c r="CA2238" s="0"/>
      <c r="CB2238" s="0"/>
      <c r="CC2238" s="0"/>
      <c r="CD2238" s="0"/>
      <c r="CE2238" s="0"/>
      <c r="CF2238" s="0"/>
      <c r="CG2238" s="0"/>
      <c r="CH2238" s="0"/>
      <c r="CI2238" s="0"/>
      <c r="CJ2238" s="0"/>
      <c r="CK2238" s="0"/>
      <c r="CL2238" s="0"/>
      <c r="CM2238" s="0"/>
      <c r="CN2238" s="0"/>
      <c r="CO2238" s="0"/>
      <c r="CP2238" s="0"/>
      <c r="CQ2238" s="0"/>
      <c r="CR2238" s="0"/>
      <c r="CS2238" s="0"/>
      <c r="CT2238" s="0"/>
      <c r="CU2238" s="0"/>
      <c r="CV2238" s="0"/>
      <c r="CW2238" s="0"/>
      <c r="CX2238" s="0"/>
      <c r="CY2238" s="0"/>
      <c r="CZ2238" s="0"/>
      <c r="DA2238" s="0"/>
      <c r="DB2238" s="0"/>
      <c r="DC2238" s="0"/>
      <c r="DD2238" s="0"/>
      <c r="DE2238" s="0"/>
      <c r="DF2238" s="0"/>
      <c r="DG2238" s="0"/>
      <c r="DH2238" s="0"/>
      <c r="DI2238" s="0"/>
      <c r="DJ2238" s="0"/>
      <c r="DK2238" s="0"/>
      <c r="DL2238" s="0"/>
      <c r="DM2238" s="0"/>
      <c r="DN2238" s="0"/>
      <c r="DO2238" s="0"/>
      <c r="DP2238" s="0"/>
      <c r="DQ2238" s="0"/>
      <c r="DR2238" s="0"/>
      <c r="DS2238" s="0"/>
      <c r="DT2238" s="0"/>
      <c r="DU2238" s="0"/>
      <c r="DV2238" s="0"/>
      <c r="DW2238" s="0"/>
      <c r="DX2238" s="0"/>
      <c r="DY2238" s="0"/>
      <c r="DZ2238" s="0"/>
      <c r="EA2238" s="0"/>
      <c r="EB2238" s="0"/>
      <c r="EC2238" s="0"/>
      <c r="ED2238" s="0"/>
      <c r="EE2238" s="0"/>
      <c r="EF2238" s="0"/>
      <c r="EG2238" s="0"/>
      <c r="EH2238" s="0"/>
      <c r="EI2238" s="0"/>
      <c r="EJ2238" s="0"/>
      <c r="EK2238" s="0"/>
      <c r="EL2238" s="0"/>
      <c r="EM2238" s="0"/>
      <c r="EN2238" s="0"/>
      <c r="EO2238" s="0"/>
      <c r="EP2238" s="0"/>
      <c r="EQ2238" s="0"/>
      <c r="ER2238" s="0"/>
      <c r="ES2238" s="0"/>
      <c r="ET2238" s="0"/>
      <c r="EU2238" s="0"/>
      <c r="EV2238" s="0"/>
      <c r="EW2238" s="0"/>
      <c r="EX2238" s="0"/>
      <c r="EY2238" s="0"/>
      <c r="EZ2238" s="0"/>
      <c r="FA2238" s="0"/>
      <c r="FB2238" s="0"/>
      <c r="FC2238" s="0"/>
      <c r="FD2238" s="0"/>
      <c r="FE2238" s="0"/>
      <c r="FF2238" s="0"/>
      <c r="FG2238" s="0"/>
      <c r="FH2238" s="0"/>
      <c r="FI2238" s="0"/>
      <c r="FJ2238" s="0"/>
      <c r="FK2238" s="0"/>
      <c r="FL2238" s="0"/>
      <c r="FM2238" s="0"/>
      <c r="FN2238" s="0"/>
      <c r="FO2238" s="0"/>
      <c r="FP2238" s="0"/>
      <c r="FQ2238" s="0"/>
      <c r="FR2238" s="0"/>
      <c r="FS2238" s="0"/>
      <c r="FT2238" s="0"/>
      <c r="FU2238" s="0"/>
      <c r="FV2238" s="0"/>
      <c r="FW2238" s="0"/>
      <c r="FX2238" s="0"/>
      <c r="FY2238" s="0"/>
      <c r="FZ2238" s="0"/>
      <c r="GA2238" s="0"/>
      <c r="GB2238" s="0"/>
      <c r="GC2238" s="0"/>
      <c r="GD2238" s="0"/>
      <c r="GE2238" s="0"/>
      <c r="GF2238" s="0"/>
      <c r="GG2238" s="0"/>
      <c r="GH2238" s="0"/>
      <c r="GI2238" s="0"/>
      <c r="GJ2238" s="0"/>
      <c r="GK2238" s="0"/>
      <c r="GL2238" s="0"/>
      <c r="GM2238" s="0"/>
      <c r="GN2238" s="0"/>
      <c r="GO2238" s="0"/>
      <c r="GP2238" s="0"/>
      <c r="GQ2238" s="0"/>
      <c r="GR2238" s="0"/>
      <c r="GS2238" s="0"/>
      <c r="GT2238" s="0"/>
      <c r="GU2238" s="0"/>
      <c r="GV2238" s="0"/>
      <c r="GW2238" s="0"/>
      <c r="GX2238" s="0"/>
      <c r="GY2238" s="0"/>
      <c r="GZ2238" s="0"/>
      <c r="HA2238" s="0"/>
      <c r="HB2238" s="0"/>
      <c r="HC2238" s="0"/>
      <c r="HD2238" s="0"/>
      <c r="HE2238" s="0"/>
      <c r="HF2238" s="0"/>
      <c r="HG2238" s="0"/>
      <c r="HH2238" s="0"/>
      <c r="HI2238" s="0"/>
      <c r="HJ2238" s="0"/>
      <c r="HK2238" s="0"/>
      <c r="HL2238" s="0"/>
      <c r="HM2238" s="0"/>
      <c r="HN2238" s="0"/>
      <c r="HO2238" s="0"/>
      <c r="HP2238" s="0"/>
      <c r="HQ2238" s="0"/>
      <c r="HR2238" s="0"/>
      <c r="HS2238" s="0"/>
      <c r="HT2238" s="0"/>
      <c r="HU2238" s="0"/>
      <c r="HV2238" s="0"/>
      <c r="HW2238" s="0"/>
      <c r="HX2238" s="0"/>
      <c r="HY2238" s="0"/>
      <c r="HZ2238" s="0"/>
      <c r="IA2238" s="0"/>
      <c r="IB2238" s="0"/>
      <c r="IC2238" s="0"/>
      <c r="ID2238" s="0"/>
      <c r="IE2238" s="0"/>
      <c r="IF2238" s="0"/>
      <c r="IG2238" s="0"/>
      <c r="IH2238" s="0"/>
      <c r="II2238" s="0"/>
      <c r="IJ2238" s="0"/>
      <c r="IK2238" s="0"/>
      <c r="IL2238" s="0"/>
      <c r="IM2238" s="0"/>
      <c r="IN2238" s="0"/>
      <c r="IO2238" s="0"/>
      <c r="IP2238" s="0"/>
      <c r="IQ2238" s="0"/>
      <c r="IR2238" s="0"/>
      <c r="IS2238" s="0"/>
      <c r="IT2238" s="0"/>
      <c r="IU2238" s="0"/>
      <c r="IV2238" s="0"/>
      <c r="IW2238" s="0"/>
      <c r="IX2238" s="0"/>
      <c r="IY2238" s="0"/>
      <c r="IZ2238" s="0"/>
      <c r="JA2238" s="0"/>
      <c r="JB2238" s="0"/>
      <c r="JC2238" s="0"/>
      <c r="JD2238" s="0"/>
      <c r="JE2238" s="0"/>
      <c r="JF2238" s="0"/>
      <c r="JG2238" s="0"/>
      <c r="JH2238" s="0"/>
      <c r="JI2238" s="0"/>
      <c r="JJ2238" s="0"/>
      <c r="JK2238" s="0"/>
      <c r="JL2238" s="0"/>
      <c r="JM2238" s="0"/>
      <c r="JN2238" s="0"/>
      <c r="JO2238" s="0"/>
      <c r="JP2238" s="0"/>
      <c r="JQ2238" s="0"/>
      <c r="JR2238" s="0"/>
      <c r="JS2238" s="0"/>
      <c r="JT2238" s="0"/>
      <c r="JU2238" s="0"/>
      <c r="JV2238" s="0"/>
      <c r="JW2238" s="0"/>
      <c r="JX2238" s="0"/>
      <c r="JY2238" s="0"/>
      <c r="JZ2238" s="0"/>
      <c r="KA2238" s="0"/>
      <c r="KB2238" s="0"/>
      <c r="KC2238" s="0"/>
      <c r="KD2238" s="0"/>
      <c r="KE2238" s="0"/>
      <c r="KF2238" s="0"/>
      <c r="KG2238" s="0"/>
      <c r="KH2238" s="0"/>
      <c r="KI2238" s="0"/>
      <c r="KJ2238" s="0"/>
      <c r="KK2238" s="0"/>
      <c r="KL2238" s="0"/>
      <c r="KM2238" s="0"/>
      <c r="KN2238" s="0"/>
      <c r="KO2238" s="0"/>
      <c r="KP2238" s="0"/>
      <c r="KQ2238" s="0"/>
      <c r="KR2238" s="0"/>
      <c r="KS2238" s="0"/>
      <c r="KT2238" s="0"/>
      <c r="KU2238" s="0"/>
      <c r="KV2238" s="0"/>
      <c r="KW2238" s="0"/>
      <c r="KX2238" s="0"/>
      <c r="KY2238" s="0"/>
      <c r="KZ2238" s="0"/>
      <c r="LA2238" s="0"/>
      <c r="LB2238" s="0"/>
      <c r="LC2238" s="0"/>
      <c r="LD2238" s="0"/>
      <c r="LE2238" s="0"/>
      <c r="LF2238" s="0"/>
      <c r="LG2238" s="0"/>
      <c r="LH2238" s="0"/>
      <c r="LI2238" s="0"/>
      <c r="LJ2238" s="0"/>
      <c r="LK2238" s="0"/>
      <c r="LL2238" s="0"/>
      <c r="LM2238" s="0"/>
      <c r="LN2238" s="0"/>
      <c r="LO2238" s="0"/>
      <c r="LP2238" s="0"/>
      <c r="LQ2238" s="0"/>
      <c r="LR2238" s="0"/>
      <c r="LS2238" s="0"/>
      <c r="LT2238" s="0"/>
      <c r="LU2238" s="0"/>
      <c r="LV2238" s="0"/>
      <c r="LW2238" s="0"/>
      <c r="LX2238" s="0"/>
      <c r="LY2238" s="0"/>
      <c r="LZ2238" s="0"/>
      <c r="MA2238" s="0"/>
      <c r="MB2238" s="0"/>
      <c r="MC2238" s="0"/>
      <c r="MD2238" s="0"/>
      <c r="ME2238" s="0"/>
      <c r="MF2238" s="0"/>
      <c r="MG2238" s="0"/>
      <c r="MH2238" s="0"/>
      <c r="MI2238" s="0"/>
      <c r="MJ2238" s="0"/>
      <c r="MK2238" s="0"/>
      <c r="ML2238" s="0"/>
      <c r="MM2238" s="0"/>
      <c r="MN2238" s="0"/>
      <c r="MO2238" s="0"/>
      <c r="MP2238" s="0"/>
      <c r="MQ2238" s="0"/>
      <c r="MR2238" s="0"/>
      <c r="MS2238" s="0"/>
      <c r="MT2238" s="0"/>
      <c r="MU2238" s="0"/>
      <c r="MV2238" s="0"/>
      <c r="MW2238" s="0"/>
      <c r="MX2238" s="0"/>
      <c r="MY2238" s="0"/>
      <c r="MZ2238" s="0"/>
      <c r="NA2238" s="0"/>
      <c r="NB2238" s="0"/>
      <c r="NC2238" s="0"/>
      <c r="ND2238" s="0"/>
      <c r="NE2238" s="0"/>
      <c r="NF2238" s="0"/>
      <c r="NG2238" s="0"/>
      <c r="NH2238" s="0"/>
      <c r="NI2238" s="0"/>
      <c r="NJ2238" s="0"/>
      <c r="NK2238" s="0"/>
      <c r="NL2238" s="0"/>
      <c r="NM2238" s="0"/>
      <c r="NN2238" s="0"/>
      <c r="NO2238" s="0"/>
      <c r="NP2238" s="0"/>
      <c r="NQ2238" s="0"/>
      <c r="NR2238" s="0"/>
      <c r="NS2238" s="0"/>
      <c r="NT2238" s="0"/>
      <c r="NU2238" s="0"/>
      <c r="NV2238" s="0"/>
      <c r="NW2238" s="0"/>
      <c r="NX2238" s="0"/>
      <c r="NY2238" s="0"/>
      <c r="NZ2238" s="0"/>
      <c r="OA2238" s="0"/>
      <c r="OB2238" s="0"/>
      <c r="OC2238" s="0"/>
      <c r="OD2238" s="0"/>
      <c r="OE2238" s="0"/>
      <c r="OF2238" s="0"/>
      <c r="OG2238" s="0"/>
      <c r="OH2238" s="0"/>
      <c r="OI2238" s="0"/>
      <c r="OJ2238" s="0"/>
      <c r="OK2238" s="0"/>
      <c r="OL2238" s="0"/>
      <c r="OM2238" s="0"/>
      <c r="ON2238" s="0"/>
      <c r="OO2238" s="0"/>
      <c r="OP2238" s="0"/>
      <c r="OQ2238" s="0"/>
      <c r="OR2238" s="0"/>
      <c r="OS2238" s="0"/>
      <c r="OT2238" s="0"/>
      <c r="OU2238" s="0"/>
      <c r="OV2238" s="0"/>
      <c r="OW2238" s="0"/>
      <c r="OX2238" s="0"/>
      <c r="OY2238" s="0"/>
      <c r="OZ2238" s="0"/>
      <c r="PA2238" s="0"/>
      <c r="PB2238" s="0"/>
      <c r="PC2238" s="0"/>
      <c r="PD2238" s="0"/>
      <c r="PE2238" s="0"/>
      <c r="PF2238" s="0"/>
      <c r="PG2238" s="0"/>
      <c r="PH2238" s="0"/>
      <c r="PI2238" s="0"/>
      <c r="PJ2238" s="0"/>
      <c r="PK2238" s="0"/>
      <c r="PL2238" s="0"/>
      <c r="PM2238" s="0"/>
      <c r="PN2238" s="0"/>
      <c r="PO2238" s="0"/>
      <c r="PP2238" s="0"/>
      <c r="PQ2238" s="0"/>
      <c r="PR2238" s="0"/>
      <c r="PS2238" s="0"/>
      <c r="PT2238" s="0"/>
      <c r="PU2238" s="0"/>
      <c r="PV2238" s="0"/>
      <c r="PW2238" s="0"/>
      <c r="PX2238" s="0"/>
      <c r="PY2238" s="0"/>
      <c r="PZ2238" s="0"/>
      <c r="QA2238" s="0"/>
      <c r="QB2238" s="0"/>
      <c r="QC2238" s="0"/>
      <c r="QD2238" s="0"/>
      <c r="QE2238" s="0"/>
      <c r="QF2238" s="0"/>
      <c r="QG2238" s="0"/>
      <c r="QH2238" s="0"/>
      <c r="QI2238" s="0"/>
      <c r="QJ2238" s="0"/>
      <c r="QK2238" s="0"/>
      <c r="QL2238" s="0"/>
      <c r="QM2238" s="0"/>
      <c r="QN2238" s="0"/>
      <c r="QO2238" s="0"/>
      <c r="QP2238" s="0"/>
      <c r="QQ2238" s="0"/>
      <c r="QR2238" s="0"/>
      <c r="QS2238" s="0"/>
      <c r="QT2238" s="0"/>
      <c r="QU2238" s="0"/>
      <c r="QV2238" s="0"/>
      <c r="QW2238" s="0"/>
      <c r="QX2238" s="0"/>
      <c r="QY2238" s="0"/>
      <c r="QZ2238" s="0"/>
      <c r="RA2238" s="0"/>
      <c r="RB2238" s="0"/>
      <c r="RC2238" s="0"/>
      <c r="RD2238" s="0"/>
      <c r="RE2238" s="0"/>
      <c r="RF2238" s="0"/>
      <c r="RG2238" s="0"/>
      <c r="RH2238" s="0"/>
      <c r="RI2238" s="0"/>
      <c r="RJ2238" s="0"/>
      <c r="RK2238" s="0"/>
      <c r="RL2238" s="0"/>
      <c r="RM2238" s="0"/>
      <c r="RN2238" s="0"/>
      <c r="RO2238" s="0"/>
      <c r="RP2238" s="0"/>
      <c r="RQ2238" s="0"/>
      <c r="RR2238" s="0"/>
      <c r="RS2238" s="0"/>
      <c r="RT2238" s="0"/>
      <c r="RU2238" s="0"/>
      <c r="RV2238" s="0"/>
      <c r="RW2238" s="0"/>
      <c r="RX2238" s="0"/>
      <c r="RY2238" s="0"/>
      <c r="RZ2238" s="0"/>
      <c r="SA2238" s="0"/>
      <c r="SB2238" s="0"/>
      <c r="SC2238" s="0"/>
      <c r="SD2238" s="0"/>
      <c r="SE2238" s="0"/>
      <c r="SF2238" s="0"/>
      <c r="SG2238" s="0"/>
      <c r="SH2238" s="0"/>
      <c r="SI2238" s="0"/>
      <c r="SJ2238" s="0"/>
      <c r="SK2238" s="0"/>
      <c r="SL2238" s="0"/>
      <c r="SM2238" s="0"/>
      <c r="SN2238" s="0"/>
      <c r="SO2238" s="0"/>
      <c r="SP2238" s="0"/>
      <c r="SQ2238" s="0"/>
      <c r="SR2238" s="0"/>
      <c r="SS2238" s="0"/>
      <c r="ST2238" s="0"/>
      <c r="SU2238" s="0"/>
      <c r="SV2238" s="0"/>
      <c r="SW2238" s="0"/>
      <c r="SX2238" s="0"/>
      <c r="SY2238" s="0"/>
      <c r="SZ2238" s="0"/>
      <c r="TA2238" s="0"/>
      <c r="TB2238" s="0"/>
      <c r="TC2238" s="0"/>
      <c r="TD2238" s="0"/>
      <c r="TE2238" s="0"/>
      <c r="TF2238" s="0"/>
      <c r="TG2238" s="0"/>
      <c r="TH2238" s="0"/>
      <c r="TI2238" s="0"/>
      <c r="TJ2238" s="0"/>
      <c r="TK2238" s="0"/>
      <c r="TL2238" s="0"/>
      <c r="TM2238" s="0"/>
      <c r="TN2238" s="0"/>
      <c r="TO2238" s="0"/>
      <c r="TP2238" s="0"/>
      <c r="TQ2238" s="0"/>
      <c r="TR2238" s="0"/>
      <c r="TS2238" s="0"/>
      <c r="TT2238" s="0"/>
      <c r="TU2238" s="0"/>
      <c r="TV2238" s="0"/>
      <c r="TW2238" s="0"/>
      <c r="TX2238" s="0"/>
      <c r="TY2238" s="0"/>
      <c r="TZ2238" s="0"/>
      <c r="UA2238" s="0"/>
      <c r="UB2238" s="0"/>
      <c r="UC2238" s="0"/>
      <c r="UD2238" s="0"/>
      <c r="UE2238" s="0"/>
      <c r="UF2238" s="0"/>
      <c r="UG2238" s="0"/>
      <c r="UH2238" s="0"/>
      <c r="UI2238" s="0"/>
      <c r="UJ2238" s="0"/>
      <c r="UK2238" s="0"/>
      <c r="UL2238" s="0"/>
      <c r="UM2238" s="0"/>
      <c r="UN2238" s="0"/>
      <c r="UO2238" s="0"/>
      <c r="UP2238" s="0"/>
      <c r="UQ2238" s="0"/>
      <c r="UR2238" s="0"/>
      <c r="US2238" s="0"/>
      <c r="UT2238" s="0"/>
      <c r="UU2238" s="0"/>
      <c r="UV2238" s="0"/>
      <c r="UW2238" s="0"/>
      <c r="UX2238" s="0"/>
      <c r="UY2238" s="0"/>
      <c r="UZ2238" s="0"/>
      <c r="VA2238" s="0"/>
      <c r="VB2238" s="0"/>
      <c r="VC2238" s="0"/>
      <c r="VD2238" s="0"/>
      <c r="VE2238" s="0"/>
      <c r="VF2238" s="0"/>
      <c r="VG2238" s="0"/>
      <c r="VH2238" s="0"/>
      <c r="VI2238" s="0"/>
      <c r="VJ2238" s="0"/>
      <c r="VK2238" s="0"/>
      <c r="VL2238" s="0"/>
      <c r="VM2238" s="0"/>
      <c r="VN2238" s="0"/>
      <c r="VO2238" s="0"/>
      <c r="VP2238" s="0"/>
      <c r="VQ2238" s="0"/>
      <c r="VR2238" s="0"/>
      <c r="VS2238" s="0"/>
      <c r="VT2238" s="0"/>
      <c r="VU2238" s="0"/>
      <c r="VV2238" s="0"/>
      <c r="VW2238" s="0"/>
      <c r="VX2238" s="0"/>
      <c r="VY2238" s="0"/>
      <c r="VZ2238" s="0"/>
      <c r="WA2238" s="0"/>
      <c r="WB2238" s="0"/>
      <c r="WC2238" s="0"/>
      <c r="WD2238" s="0"/>
      <c r="WE2238" s="0"/>
      <c r="WF2238" s="0"/>
      <c r="WG2238" s="0"/>
      <c r="WH2238" s="0"/>
      <c r="WI2238" s="0"/>
      <c r="WJ2238" s="0"/>
      <c r="WK2238" s="0"/>
      <c r="WL2238" s="0"/>
      <c r="WM2238" s="0"/>
      <c r="WN2238" s="0"/>
      <c r="WO2238" s="0"/>
      <c r="WP2238" s="0"/>
      <c r="WQ2238" s="0"/>
      <c r="WR2238" s="0"/>
      <c r="WS2238" s="0"/>
      <c r="WT2238" s="0"/>
      <c r="WU2238" s="0"/>
      <c r="WV2238" s="0"/>
      <c r="WW2238" s="0"/>
      <c r="WX2238" s="0"/>
      <c r="WY2238" s="0"/>
      <c r="WZ2238" s="0"/>
      <c r="XA2238" s="0"/>
      <c r="XB2238" s="0"/>
      <c r="XC2238" s="0"/>
      <c r="XD2238" s="0"/>
      <c r="XE2238" s="0"/>
      <c r="XF2238" s="0"/>
      <c r="XG2238" s="0"/>
      <c r="XH2238" s="0"/>
      <c r="XI2238" s="0"/>
      <c r="XJ2238" s="0"/>
      <c r="XK2238" s="0"/>
      <c r="XL2238" s="0"/>
      <c r="XM2238" s="0"/>
      <c r="XN2238" s="0"/>
      <c r="XO2238" s="0"/>
      <c r="XP2238" s="0"/>
      <c r="XQ2238" s="0"/>
      <c r="XR2238" s="0"/>
      <c r="XS2238" s="0"/>
      <c r="XT2238" s="0"/>
      <c r="XU2238" s="0"/>
      <c r="XV2238" s="0"/>
      <c r="XW2238" s="0"/>
      <c r="XX2238" s="0"/>
      <c r="XY2238" s="0"/>
      <c r="XZ2238" s="0"/>
      <c r="YA2238" s="0"/>
      <c r="YB2238" s="0"/>
      <c r="YC2238" s="0"/>
      <c r="YD2238" s="0"/>
      <c r="YE2238" s="0"/>
      <c r="YF2238" s="0"/>
      <c r="YG2238" s="0"/>
      <c r="YH2238" s="0"/>
      <c r="YI2238" s="0"/>
      <c r="YJ2238" s="0"/>
      <c r="YK2238" s="0"/>
      <c r="YL2238" s="0"/>
      <c r="YM2238" s="0"/>
      <c r="YN2238" s="0"/>
      <c r="YO2238" s="0"/>
      <c r="YP2238" s="0"/>
      <c r="YQ2238" s="0"/>
      <c r="YR2238" s="0"/>
      <c r="YS2238" s="0"/>
      <c r="YT2238" s="0"/>
      <c r="YU2238" s="0"/>
      <c r="YV2238" s="0"/>
      <c r="YW2238" s="0"/>
      <c r="YX2238" s="0"/>
      <c r="YY2238" s="0"/>
      <c r="YZ2238" s="0"/>
      <c r="ZA2238" s="0"/>
      <c r="ZB2238" s="0"/>
      <c r="ZC2238" s="0"/>
      <c r="ZD2238" s="0"/>
      <c r="ZE2238" s="0"/>
      <c r="ZF2238" s="0"/>
      <c r="ZG2238" s="0"/>
      <c r="ZH2238" s="0"/>
      <c r="ZI2238" s="0"/>
      <c r="ZJ2238" s="0"/>
      <c r="ZK2238" s="0"/>
      <c r="ZL2238" s="0"/>
      <c r="ZM2238" s="0"/>
      <c r="ZN2238" s="0"/>
      <c r="ZO2238" s="0"/>
      <c r="ZP2238" s="0"/>
      <c r="ZQ2238" s="0"/>
      <c r="ZR2238" s="0"/>
      <c r="ZS2238" s="0"/>
      <c r="ZT2238" s="0"/>
      <c r="ZU2238" s="0"/>
      <c r="ZV2238" s="0"/>
      <c r="ZW2238" s="0"/>
      <c r="ZX2238" s="0"/>
      <c r="ZY2238" s="0"/>
      <c r="ZZ2238" s="0"/>
      <c r="AAA2238" s="0"/>
      <c r="AAB2238" s="0"/>
      <c r="AAC2238" s="0"/>
      <c r="AAD2238" s="0"/>
      <c r="AAE2238" s="0"/>
      <c r="AAF2238" s="0"/>
      <c r="AAG2238" s="0"/>
      <c r="AAH2238" s="0"/>
      <c r="AAI2238" s="0"/>
      <c r="AAJ2238" s="0"/>
      <c r="AAK2238" s="0"/>
      <c r="AAL2238" s="0"/>
      <c r="AAM2238" s="0"/>
      <c r="AAN2238" s="0"/>
      <c r="AAO2238" s="0"/>
      <c r="AAP2238" s="0"/>
      <c r="AAQ2238" s="0"/>
      <c r="AAR2238" s="0"/>
      <c r="AAS2238" s="0"/>
      <c r="AAT2238" s="0"/>
      <c r="AAU2238" s="0"/>
      <c r="AAV2238" s="0"/>
      <c r="AAW2238" s="0"/>
      <c r="AAX2238" s="0"/>
      <c r="AAY2238" s="0"/>
      <c r="AAZ2238" s="0"/>
      <c r="ABA2238" s="0"/>
      <c r="ABB2238" s="0"/>
      <c r="ABC2238" s="0"/>
      <c r="ABD2238" s="0"/>
      <c r="ABE2238" s="0"/>
      <c r="ABF2238" s="0"/>
      <c r="ABG2238" s="0"/>
      <c r="ABH2238" s="0"/>
      <c r="ABI2238" s="0"/>
      <c r="ABJ2238" s="0"/>
      <c r="ABK2238" s="0"/>
      <c r="ABL2238" s="0"/>
      <c r="ABM2238" s="0"/>
      <c r="ABN2238" s="0"/>
      <c r="ABO2238" s="0"/>
      <c r="ABP2238" s="0"/>
      <c r="ABQ2238" s="0"/>
      <c r="ABR2238" s="0"/>
      <c r="ABS2238" s="0"/>
      <c r="ABT2238" s="0"/>
      <c r="ABU2238" s="0"/>
      <c r="ABV2238" s="0"/>
      <c r="ABW2238" s="0"/>
      <c r="ABX2238" s="0"/>
      <c r="ABY2238" s="0"/>
      <c r="ABZ2238" s="0"/>
      <c r="ACA2238" s="0"/>
      <c r="ACB2238" s="0"/>
      <c r="ACC2238" s="0"/>
      <c r="ACD2238" s="0"/>
      <c r="ACE2238" s="0"/>
      <c r="ACF2238" s="0"/>
      <c r="ACG2238" s="0"/>
      <c r="ACH2238" s="0"/>
      <c r="ACI2238" s="0"/>
      <c r="ACJ2238" s="0"/>
      <c r="ACK2238" s="0"/>
      <c r="ACL2238" s="0"/>
      <c r="ACM2238" s="0"/>
      <c r="ACN2238" s="0"/>
      <c r="ACO2238" s="0"/>
      <c r="ACP2238" s="0"/>
      <c r="ACQ2238" s="0"/>
      <c r="ACR2238" s="0"/>
      <c r="ACS2238" s="0"/>
      <c r="ACT2238" s="0"/>
      <c r="ACU2238" s="0"/>
      <c r="ACV2238" s="0"/>
      <c r="ACW2238" s="0"/>
      <c r="ACX2238" s="0"/>
      <c r="ACY2238" s="0"/>
      <c r="ACZ2238" s="0"/>
      <c r="ADA2238" s="0"/>
      <c r="ADB2238" s="0"/>
      <c r="ADC2238" s="0"/>
      <c r="ADD2238" s="0"/>
      <c r="ADE2238" s="0"/>
      <c r="ADF2238" s="0"/>
      <c r="ADG2238" s="0"/>
      <c r="ADH2238" s="0"/>
      <c r="ADI2238" s="0"/>
      <c r="ADJ2238" s="0"/>
      <c r="ADK2238" s="0"/>
      <c r="ADL2238" s="0"/>
      <c r="ADM2238" s="0"/>
      <c r="ADN2238" s="0"/>
      <c r="ADO2238" s="0"/>
      <c r="ADP2238" s="0"/>
      <c r="ADQ2238" s="0"/>
      <c r="ADR2238" s="0"/>
      <c r="ADS2238" s="0"/>
      <c r="ADT2238" s="0"/>
      <c r="ADU2238" s="0"/>
      <c r="ADV2238" s="0"/>
      <c r="ADW2238" s="0"/>
      <c r="ADX2238" s="0"/>
      <c r="ADY2238" s="0"/>
      <c r="ADZ2238" s="0"/>
      <c r="AEA2238" s="0"/>
      <c r="AEB2238" s="0"/>
      <c r="AEC2238" s="0"/>
      <c r="AED2238" s="0"/>
      <c r="AEE2238" s="0"/>
      <c r="AEF2238" s="0"/>
      <c r="AEG2238" s="0"/>
      <c r="AEH2238" s="0"/>
      <c r="AEI2238" s="0"/>
      <c r="AEJ2238" s="0"/>
      <c r="AEK2238" s="0"/>
      <c r="AEL2238" s="0"/>
      <c r="AEM2238" s="0"/>
      <c r="AEN2238" s="0"/>
      <c r="AEO2238" s="0"/>
      <c r="AEP2238" s="0"/>
      <c r="AEQ2238" s="0"/>
      <c r="AER2238" s="0"/>
      <c r="AES2238" s="0"/>
      <c r="AET2238" s="0"/>
      <c r="AEU2238" s="0"/>
      <c r="AEV2238" s="0"/>
      <c r="AEW2238" s="0"/>
      <c r="AEX2238" s="0"/>
      <c r="AEY2238" s="0"/>
      <c r="AEZ2238" s="0"/>
      <c r="AFA2238" s="0"/>
      <c r="AFB2238" s="0"/>
      <c r="AFC2238" s="0"/>
      <c r="AFD2238" s="0"/>
      <c r="AFE2238" s="0"/>
      <c r="AFF2238" s="0"/>
      <c r="AFG2238" s="0"/>
      <c r="AFH2238" s="0"/>
      <c r="AFI2238" s="0"/>
      <c r="AFJ2238" s="0"/>
      <c r="AFK2238" s="0"/>
      <c r="AFL2238" s="0"/>
      <c r="AFM2238" s="0"/>
      <c r="AFN2238" s="0"/>
      <c r="AFO2238" s="0"/>
      <c r="AFP2238" s="0"/>
      <c r="AFQ2238" s="0"/>
      <c r="AFR2238" s="0"/>
      <c r="AFS2238" s="0"/>
      <c r="AFT2238" s="0"/>
      <c r="AFU2238" s="0"/>
      <c r="AFV2238" s="0"/>
      <c r="AFW2238" s="0"/>
      <c r="AFX2238" s="0"/>
      <c r="AFY2238" s="0"/>
      <c r="AFZ2238" s="0"/>
      <c r="AGA2238" s="0"/>
      <c r="AGB2238" s="0"/>
      <c r="AGC2238" s="0"/>
      <c r="AGD2238" s="0"/>
      <c r="AGE2238" s="0"/>
      <c r="AGF2238" s="0"/>
      <c r="AGG2238" s="0"/>
      <c r="AGH2238" s="0"/>
      <c r="AGI2238" s="0"/>
      <c r="AGJ2238" s="0"/>
      <c r="AGK2238" s="0"/>
      <c r="AGL2238" s="0"/>
      <c r="AGM2238" s="0"/>
      <c r="AGN2238" s="0"/>
      <c r="AGO2238" s="0"/>
      <c r="AGP2238" s="0"/>
      <c r="AGQ2238" s="0"/>
      <c r="AGR2238" s="0"/>
      <c r="AGS2238" s="0"/>
      <c r="AGT2238" s="0"/>
      <c r="AGU2238" s="0"/>
      <c r="AGV2238" s="0"/>
      <c r="AGW2238" s="0"/>
      <c r="AGX2238" s="0"/>
      <c r="AGY2238" s="0"/>
      <c r="AGZ2238" s="0"/>
      <c r="AHA2238" s="0"/>
      <c r="AHB2238" s="0"/>
      <c r="AHC2238" s="0"/>
      <c r="AHD2238" s="0"/>
      <c r="AHE2238" s="0"/>
      <c r="AHF2238" s="0"/>
      <c r="AHG2238" s="0"/>
      <c r="AHH2238" s="0"/>
      <c r="AHI2238" s="0"/>
      <c r="AHJ2238" s="0"/>
      <c r="AHK2238" s="0"/>
      <c r="AHL2238" s="0"/>
      <c r="AHM2238" s="0"/>
      <c r="AHN2238" s="0"/>
      <c r="AHO2238" s="0"/>
      <c r="AHP2238" s="0"/>
      <c r="AHQ2238" s="0"/>
      <c r="AHR2238" s="0"/>
      <c r="AHS2238" s="0"/>
      <c r="AHT2238" s="0"/>
      <c r="AHU2238" s="0"/>
      <c r="AHV2238" s="0"/>
      <c r="AHW2238" s="0"/>
      <c r="AHX2238" s="0"/>
      <c r="AHY2238" s="0"/>
      <c r="AHZ2238" s="0"/>
      <c r="AIA2238" s="0"/>
      <c r="AIB2238" s="0"/>
      <c r="AIC2238" s="0"/>
      <c r="AID2238" s="0"/>
      <c r="AIE2238" s="0"/>
      <c r="AIF2238" s="0"/>
      <c r="AIG2238" s="0"/>
      <c r="AIH2238" s="0"/>
      <c r="AII2238" s="0"/>
      <c r="AIJ2238" s="0"/>
      <c r="AIK2238" s="0"/>
      <c r="AIL2238" s="0"/>
      <c r="AIM2238" s="0"/>
      <c r="AIN2238" s="0"/>
      <c r="AIO2238" s="0"/>
      <c r="AIP2238" s="0"/>
      <c r="AIQ2238" s="0"/>
      <c r="AIR2238" s="0"/>
      <c r="AIS2238" s="0"/>
      <c r="AIT2238" s="0"/>
      <c r="AIU2238" s="0"/>
      <c r="AIV2238" s="0"/>
      <c r="AIW2238" s="0"/>
      <c r="AIX2238" s="0"/>
      <c r="AIY2238" s="0"/>
      <c r="AIZ2238" s="0"/>
      <c r="AJA2238" s="0"/>
      <c r="AJB2238" s="0"/>
      <c r="AJC2238" s="0"/>
      <c r="AJD2238" s="0"/>
      <c r="AJE2238" s="0"/>
      <c r="AJF2238" s="0"/>
      <c r="AJG2238" s="0"/>
      <c r="AJH2238" s="0"/>
      <c r="AJI2238" s="0"/>
      <c r="AJJ2238" s="0"/>
      <c r="AJK2238" s="0"/>
      <c r="AJL2238" s="0"/>
      <c r="AJM2238" s="0"/>
      <c r="AJN2238" s="0"/>
      <c r="AJO2238" s="0"/>
      <c r="AJP2238" s="0"/>
      <c r="AJQ2238" s="0"/>
      <c r="AJR2238" s="0"/>
      <c r="AJS2238" s="0"/>
      <c r="AJT2238" s="0"/>
      <c r="AJU2238" s="0"/>
      <c r="AJV2238" s="0"/>
      <c r="AJW2238" s="0"/>
      <c r="AJX2238" s="0"/>
      <c r="AJY2238" s="0"/>
      <c r="AJZ2238" s="0"/>
      <c r="AKA2238" s="0"/>
      <c r="AKB2238" s="0"/>
      <c r="AKC2238" s="0"/>
      <c r="AKD2238" s="0"/>
      <c r="AKE2238" s="0"/>
      <c r="AKF2238" s="0"/>
      <c r="AKG2238" s="0"/>
      <c r="AKH2238" s="0"/>
      <c r="AKI2238" s="0"/>
      <c r="AKJ2238" s="0"/>
      <c r="AKK2238" s="0"/>
      <c r="AKL2238" s="0"/>
      <c r="AKM2238" s="0"/>
      <c r="AKN2238" s="0"/>
      <c r="AKO2238" s="0"/>
      <c r="AKP2238" s="0"/>
      <c r="AKQ2238" s="0"/>
      <c r="AKR2238" s="0"/>
      <c r="AKS2238" s="0"/>
      <c r="AKT2238" s="0"/>
      <c r="AKU2238" s="0"/>
      <c r="AKV2238" s="0"/>
      <c r="AKW2238" s="0"/>
      <c r="AKX2238" s="0"/>
      <c r="AKY2238" s="0"/>
      <c r="AKZ2238" s="0"/>
      <c r="ALA2238" s="0"/>
      <c r="ALB2238" s="0"/>
      <c r="ALC2238" s="0"/>
      <c r="ALD2238" s="0"/>
      <c r="ALE2238" s="0"/>
      <c r="ALF2238" s="0"/>
      <c r="ALG2238" s="0"/>
      <c r="ALH2238" s="0"/>
      <c r="ALI2238" s="0"/>
      <c r="ALJ2238" s="0"/>
      <c r="ALK2238" s="0"/>
      <c r="ALL2238" s="0"/>
      <c r="ALM2238" s="0"/>
      <c r="ALN2238" s="0"/>
      <c r="ALO2238" s="0"/>
      <c r="ALP2238" s="0"/>
      <c r="ALQ2238" s="0"/>
      <c r="ALR2238" s="0"/>
      <c r="ALS2238" s="0"/>
      <c r="ALT2238" s="0"/>
      <c r="ALU2238" s="0"/>
      <c r="ALV2238" s="0"/>
      <c r="ALW2238" s="0"/>
      <c r="ALX2238" s="0"/>
      <c r="ALY2238" s="0"/>
      <c r="ALZ2238" s="0"/>
      <c r="AMA2238" s="0"/>
      <c r="AMB2238" s="0"/>
      <c r="AMC2238" s="0"/>
      <c r="AMD2238" s="0"/>
      <c r="AME2238" s="0"/>
      <c r="AMF2238" s="0"/>
      <c r="AMG2238" s="0"/>
      <c r="AMH2238" s="0"/>
      <c r="AMI2238" s="0"/>
      <c r="AMJ2238" s="0"/>
    </row>
    <row r="2239" customFormat="false" ht="13.8" hidden="false" customHeight="false" outlineLevel="0" collapsed="false">
      <c r="A2239" s="38" t="s">
        <v>245</v>
      </c>
      <c r="B2239" s="39" t="s">
        <v>5159</v>
      </c>
      <c r="C2239" s="40" t="s">
        <v>5160</v>
      </c>
      <c r="D2239" s="40"/>
      <c r="E2239" s="40" t="s">
        <v>798</v>
      </c>
      <c r="F2239" s="38" t="n">
        <v>2016</v>
      </c>
      <c r="G2239" s="31" t="s">
        <v>5161</v>
      </c>
      <c r="H2239" s="13"/>
      <c r="I2239" s="13"/>
      <c r="J2239" s="13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  <c r="AP2239" s="13"/>
      <c r="AQ2239" s="13"/>
      <c r="AR2239" s="13"/>
      <c r="AS2239" s="13"/>
      <c r="AT2239" s="13"/>
      <c r="AU2239" s="13"/>
      <c r="AV2239" s="0"/>
      <c r="AW2239" s="0"/>
      <c r="AX2239" s="0"/>
      <c r="AY2239" s="0"/>
      <c r="AZ2239" s="0"/>
      <c r="BA2239" s="0"/>
      <c r="BB2239" s="0"/>
      <c r="BC2239" s="0"/>
      <c r="BD2239" s="0"/>
      <c r="BE2239" s="0"/>
      <c r="BF2239" s="0"/>
      <c r="BG2239" s="0"/>
      <c r="BH2239" s="0"/>
      <c r="BI2239" s="0"/>
      <c r="BJ2239" s="0"/>
      <c r="BK2239" s="0"/>
      <c r="BL2239" s="0"/>
      <c r="BM2239" s="0"/>
      <c r="BN2239" s="0"/>
      <c r="BO2239" s="0"/>
      <c r="BP2239" s="0"/>
      <c r="BQ2239" s="0"/>
      <c r="BR2239" s="0"/>
      <c r="BS2239" s="0"/>
      <c r="BT2239" s="0"/>
      <c r="BU2239" s="0"/>
      <c r="BV2239" s="0"/>
      <c r="BW2239" s="0"/>
      <c r="BX2239" s="0"/>
      <c r="BY2239" s="0"/>
      <c r="BZ2239" s="0"/>
      <c r="CA2239" s="0"/>
      <c r="CB2239" s="0"/>
      <c r="CC2239" s="0"/>
      <c r="CD2239" s="0"/>
      <c r="CE2239" s="0"/>
      <c r="CF2239" s="0"/>
      <c r="CG2239" s="0"/>
      <c r="CH2239" s="0"/>
      <c r="CI2239" s="0"/>
      <c r="CJ2239" s="0"/>
      <c r="CK2239" s="0"/>
      <c r="CL2239" s="0"/>
      <c r="CM2239" s="0"/>
      <c r="CN2239" s="0"/>
      <c r="CO2239" s="0"/>
      <c r="CP2239" s="0"/>
      <c r="CQ2239" s="0"/>
      <c r="CR2239" s="0"/>
      <c r="CS2239" s="0"/>
      <c r="CT2239" s="0"/>
      <c r="CU2239" s="0"/>
      <c r="CV2239" s="0"/>
      <c r="CW2239" s="0"/>
      <c r="CX2239" s="0"/>
      <c r="CY2239" s="0"/>
      <c r="CZ2239" s="0"/>
      <c r="DA2239" s="0"/>
      <c r="DB2239" s="0"/>
      <c r="DC2239" s="0"/>
      <c r="DD2239" s="0"/>
      <c r="DE2239" s="0"/>
      <c r="DF2239" s="0"/>
      <c r="DG2239" s="0"/>
      <c r="DH2239" s="0"/>
      <c r="DI2239" s="0"/>
      <c r="DJ2239" s="0"/>
      <c r="DK2239" s="0"/>
      <c r="DL2239" s="0"/>
      <c r="DM2239" s="0"/>
      <c r="DN2239" s="0"/>
      <c r="DO2239" s="0"/>
      <c r="DP2239" s="0"/>
      <c r="DQ2239" s="0"/>
      <c r="DR2239" s="0"/>
      <c r="DS2239" s="0"/>
      <c r="DT2239" s="0"/>
      <c r="DU2239" s="0"/>
      <c r="DV2239" s="0"/>
      <c r="DW2239" s="0"/>
      <c r="DX2239" s="0"/>
      <c r="DY2239" s="0"/>
      <c r="DZ2239" s="0"/>
      <c r="EA2239" s="0"/>
      <c r="EB2239" s="0"/>
      <c r="EC2239" s="0"/>
      <c r="ED2239" s="0"/>
      <c r="EE2239" s="0"/>
      <c r="EF2239" s="0"/>
      <c r="EG2239" s="0"/>
      <c r="EH2239" s="0"/>
      <c r="EI2239" s="0"/>
      <c r="EJ2239" s="0"/>
      <c r="EK2239" s="0"/>
      <c r="EL2239" s="0"/>
      <c r="EM2239" s="0"/>
      <c r="EN2239" s="0"/>
      <c r="EO2239" s="0"/>
      <c r="EP2239" s="0"/>
      <c r="EQ2239" s="0"/>
      <c r="ER2239" s="0"/>
      <c r="ES2239" s="0"/>
      <c r="ET2239" s="0"/>
      <c r="EU2239" s="0"/>
      <c r="EV2239" s="0"/>
      <c r="EW2239" s="0"/>
      <c r="EX2239" s="0"/>
      <c r="EY2239" s="0"/>
      <c r="EZ2239" s="0"/>
      <c r="FA2239" s="0"/>
      <c r="FB2239" s="0"/>
      <c r="FC2239" s="0"/>
      <c r="FD2239" s="0"/>
      <c r="FE2239" s="0"/>
      <c r="FF2239" s="0"/>
      <c r="FG2239" s="0"/>
      <c r="FH2239" s="0"/>
      <c r="FI2239" s="0"/>
      <c r="FJ2239" s="0"/>
      <c r="FK2239" s="0"/>
      <c r="FL2239" s="0"/>
      <c r="FM2239" s="0"/>
      <c r="FN2239" s="0"/>
      <c r="FO2239" s="0"/>
      <c r="FP2239" s="0"/>
      <c r="FQ2239" s="0"/>
      <c r="FR2239" s="0"/>
      <c r="FS2239" s="0"/>
      <c r="FT2239" s="0"/>
      <c r="FU2239" s="0"/>
      <c r="FV2239" s="0"/>
      <c r="FW2239" s="0"/>
      <c r="FX2239" s="0"/>
      <c r="FY2239" s="0"/>
      <c r="FZ2239" s="0"/>
      <c r="GA2239" s="0"/>
      <c r="GB2239" s="0"/>
      <c r="GC2239" s="0"/>
      <c r="GD2239" s="0"/>
      <c r="GE2239" s="0"/>
      <c r="GF2239" s="0"/>
      <c r="GG2239" s="0"/>
      <c r="GH2239" s="0"/>
      <c r="GI2239" s="0"/>
      <c r="GJ2239" s="0"/>
      <c r="GK2239" s="0"/>
      <c r="GL2239" s="0"/>
      <c r="GM2239" s="0"/>
      <c r="GN2239" s="0"/>
      <c r="GO2239" s="0"/>
      <c r="GP2239" s="0"/>
      <c r="GQ2239" s="0"/>
      <c r="GR2239" s="0"/>
      <c r="GS2239" s="0"/>
      <c r="GT2239" s="0"/>
      <c r="GU2239" s="0"/>
      <c r="GV2239" s="0"/>
      <c r="GW2239" s="0"/>
      <c r="GX2239" s="0"/>
      <c r="GY2239" s="0"/>
      <c r="GZ2239" s="0"/>
      <c r="HA2239" s="0"/>
      <c r="HB2239" s="0"/>
      <c r="HC2239" s="0"/>
      <c r="HD2239" s="0"/>
      <c r="HE2239" s="0"/>
      <c r="HF2239" s="0"/>
      <c r="HG2239" s="0"/>
      <c r="HH2239" s="0"/>
      <c r="HI2239" s="0"/>
      <c r="HJ2239" s="0"/>
      <c r="HK2239" s="0"/>
      <c r="HL2239" s="0"/>
      <c r="HM2239" s="0"/>
      <c r="HN2239" s="0"/>
      <c r="HO2239" s="0"/>
      <c r="HP2239" s="0"/>
      <c r="HQ2239" s="0"/>
      <c r="HR2239" s="0"/>
      <c r="HS2239" s="0"/>
      <c r="HT2239" s="0"/>
      <c r="HU2239" s="0"/>
      <c r="HV2239" s="0"/>
      <c r="HW2239" s="0"/>
      <c r="HX2239" s="0"/>
      <c r="HY2239" s="0"/>
      <c r="HZ2239" s="0"/>
      <c r="IA2239" s="0"/>
      <c r="IB2239" s="0"/>
      <c r="IC2239" s="0"/>
      <c r="ID2239" s="0"/>
      <c r="IE2239" s="0"/>
      <c r="IF2239" s="0"/>
      <c r="IG2239" s="0"/>
      <c r="IH2239" s="0"/>
      <c r="II2239" s="0"/>
      <c r="IJ2239" s="0"/>
      <c r="IK2239" s="0"/>
      <c r="IL2239" s="0"/>
      <c r="IM2239" s="0"/>
      <c r="IN2239" s="0"/>
      <c r="IO2239" s="0"/>
      <c r="IP2239" s="0"/>
      <c r="IQ2239" s="0"/>
      <c r="IR2239" s="0"/>
      <c r="IS2239" s="0"/>
      <c r="IT2239" s="0"/>
      <c r="IU2239" s="0"/>
      <c r="IV2239" s="0"/>
      <c r="IW2239" s="0"/>
      <c r="IX2239" s="0"/>
      <c r="IY2239" s="0"/>
      <c r="IZ2239" s="0"/>
      <c r="JA2239" s="0"/>
      <c r="JB2239" s="0"/>
      <c r="JC2239" s="0"/>
      <c r="JD2239" s="0"/>
      <c r="JE2239" s="0"/>
      <c r="JF2239" s="0"/>
      <c r="JG2239" s="0"/>
      <c r="JH2239" s="0"/>
      <c r="JI2239" s="0"/>
      <c r="JJ2239" s="0"/>
      <c r="JK2239" s="0"/>
      <c r="JL2239" s="0"/>
      <c r="JM2239" s="0"/>
      <c r="JN2239" s="0"/>
      <c r="JO2239" s="0"/>
      <c r="JP2239" s="0"/>
      <c r="JQ2239" s="0"/>
      <c r="JR2239" s="0"/>
      <c r="JS2239" s="0"/>
      <c r="JT2239" s="0"/>
      <c r="JU2239" s="0"/>
      <c r="JV2239" s="0"/>
      <c r="JW2239" s="0"/>
      <c r="JX2239" s="0"/>
      <c r="JY2239" s="0"/>
      <c r="JZ2239" s="0"/>
      <c r="KA2239" s="0"/>
      <c r="KB2239" s="0"/>
      <c r="KC2239" s="0"/>
      <c r="KD2239" s="0"/>
      <c r="KE2239" s="0"/>
      <c r="KF2239" s="0"/>
      <c r="KG2239" s="0"/>
      <c r="KH2239" s="0"/>
      <c r="KI2239" s="0"/>
      <c r="KJ2239" s="0"/>
      <c r="KK2239" s="0"/>
      <c r="KL2239" s="0"/>
      <c r="KM2239" s="0"/>
      <c r="KN2239" s="0"/>
      <c r="KO2239" s="0"/>
      <c r="KP2239" s="0"/>
      <c r="KQ2239" s="0"/>
      <c r="KR2239" s="0"/>
      <c r="KS2239" s="0"/>
      <c r="KT2239" s="0"/>
      <c r="KU2239" s="0"/>
      <c r="KV2239" s="0"/>
      <c r="KW2239" s="0"/>
      <c r="KX2239" s="0"/>
      <c r="KY2239" s="0"/>
      <c r="KZ2239" s="0"/>
      <c r="LA2239" s="0"/>
      <c r="LB2239" s="0"/>
      <c r="LC2239" s="0"/>
      <c r="LD2239" s="0"/>
      <c r="LE2239" s="0"/>
      <c r="LF2239" s="0"/>
      <c r="LG2239" s="0"/>
      <c r="LH2239" s="0"/>
      <c r="LI2239" s="0"/>
      <c r="LJ2239" s="0"/>
      <c r="LK2239" s="0"/>
      <c r="LL2239" s="0"/>
      <c r="LM2239" s="0"/>
      <c r="LN2239" s="0"/>
      <c r="LO2239" s="0"/>
      <c r="LP2239" s="0"/>
      <c r="LQ2239" s="0"/>
      <c r="LR2239" s="0"/>
      <c r="LS2239" s="0"/>
      <c r="LT2239" s="0"/>
      <c r="LU2239" s="0"/>
      <c r="LV2239" s="0"/>
      <c r="LW2239" s="0"/>
      <c r="LX2239" s="0"/>
      <c r="LY2239" s="0"/>
      <c r="LZ2239" s="0"/>
      <c r="MA2239" s="0"/>
      <c r="MB2239" s="0"/>
      <c r="MC2239" s="0"/>
      <c r="MD2239" s="0"/>
      <c r="ME2239" s="0"/>
      <c r="MF2239" s="0"/>
      <c r="MG2239" s="0"/>
      <c r="MH2239" s="0"/>
      <c r="MI2239" s="0"/>
      <c r="MJ2239" s="0"/>
      <c r="MK2239" s="0"/>
      <c r="ML2239" s="0"/>
      <c r="MM2239" s="0"/>
      <c r="MN2239" s="0"/>
      <c r="MO2239" s="0"/>
      <c r="MP2239" s="0"/>
      <c r="MQ2239" s="0"/>
      <c r="MR2239" s="0"/>
      <c r="MS2239" s="0"/>
      <c r="MT2239" s="0"/>
      <c r="MU2239" s="0"/>
      <c r="MV2239" s="0"/>
      <c r="MW2239" s="0"/>
      <c r="MX2239" s="0"/>
      <c r="MY2239" s="0"/>
      <c r="MZ2239" s="0"/>
      <c r="NA2239" s="0"/>
      <c r="NB2239" s="0"/>
      <c r="NC2239" s="0"/>
      <c r="ND2239" s="0"/>
      <c r="NE2239" s="0"/>
      <c r="NF2239" s="0"/>
      <c r="NG2239" s="0"/>
      <c r="NH2239" s="0"/>
      <c r="NI2239" s="0"/>
      <c r="NJ2239" s="0"/>
      <c r="NK2239" s="0"/>
      <c r="NL2239" s="0"/>
      <c r="NM2239" s="0"/>
      <c r="NN2239" s="0"/>
      <c r="NO2239" s="0"/>
      <c r="NP2239" s="0"/>
      <c r="NQ2239" s="0"/>
      <c r="NR2239" s="0"/>
      <c r="NS2239" s="0"/>
      <c r="NT2239" s="0"/>
      <c r="NU2239" s="0"/>
      <c r="NV2239" s="0"/>
      <c r="NW2239" s="0"/>
      <c r="NX2239" s="0"/>
      <c r="NY2239" s="0"/>
      <c r="NZ2239" s="0"/>
      <c r="OA2239" s="0"/>
      <c r="OB2239" s="0"/>
      <c r="OC2239" s="0"/>
      <c r="OD2239" s="0"/>
      <c r="OE2239" s="0"/>
      <c r="OF2239" s="0"/>
      <c r="OG2239" s="0"/>
      <c r="OH2239" s="0"/>
      <c r="OI2239" s="0"/>
      <c r="OJ2239" s="0"/>
      <c r="OK2239" s="0"/>
      <c r="OL2239" s="0"/>
      <c r="OM2239" s="0"/>
      <c r="ON2239" s="0"/>
      <c r="OO2239" s="0"/>
      <c r="OP2239" s="0"/>
      <c r="OQ2239" s="0"/>
      <c r="OR2239" s="0"/>
      <c r="OS2239" s="0"/>
      <c r="OT2239" s="0"/>
      <c r="OU2239" s="0"/>
      <c r="OV2239" s="0"/>
      <c r="OW2239" s="0"/>
      <c r="OX2239" s="0"/>
      <c r="OY2239" s="0"/>
      <c r="OZ2239" s="0"/>
      <c r="PA2239" s="0"/>
      <c r="PB2239" s="0"/>
      <c r="PC2239" s="0"/>
      <c r="PD2239" s="0"/>
      <c r="PE2239" s="0"/>
      <c r="PF2239" s="0"/>
      <c r="PG2239" s="0"/>
      <c r="PH2239" s="0"/>
      <c r="PI2239" s="0"/>
      <c r="PJ2239" s="0"/>
      <c r="PK2239" s="0"/>
      <c r="PL2239" s="0"/>
      <c r="PM2239" s="0"/>
      <c r="PN2239" s="0"/>
      <c r="PO2239" s="0"/>
      <c r="PP2239" s="0"/>
      <c r="PQ2239" s="0"/>
      <c r="PR2239" s="0"/>
      <c r="PS2239" s="0"/>
      <c r="PT2239" s="0"/>
      <c r="PU2239" s="0"/>
      <c r="PV2239" s="0"/>
      <c r="PW2239" s="0"/>
      <c r="PX2239" s="0"/>
      <c r="PY2239" s="0"/>
      <c r="PZ2239" s="0"/>
      <c r="QA2239" s="0"/>
      <c r="QB2239" s="0"/>
      <c r="QC2239" s="0"/>
      <c r="QD2239" s="0"/>
      <c r="QE2239" s="0"/>
      <c r="QF2239" s="0"/>
      <c r="QG2239" s="0"/>
      <c r="QH2239" s="0"/>
      <c r="QI2239" s="0"/>
      <c r="QJ2239" s="0"/>
      <c r="QK2239" s="0"/>
      <c r="QL2239" s="0"/>
      <c r="QM2239" s="0"/>
      <c r="QN2239" s="0"/>
      <c r="QO2239" s="0"/>
      <c r="QP2239" s="0"/>
      <c r="QQ2239" s="0"/>
      <c r="QR2239" s="0"/>
      <c r="QS2239" s="0"/>
      <c r="QT2239" s="0"/>
      <c r="QU2239" s="0"/>
      <c r="QV2239" s="0"/>
      <c r="QW2239" s="0"/>
      <c r="QX2239" s="0"/>
      <c r="QY2239" s="0"/>
      <c r="QZ2239" s="0"/>
      <c r="RA2239" s="0"/>
      <c r="RB2239" s="0"/>
      <c r="RC2239" s="0"/>
      <c r="RD2239" s="0"/>
      <c r="RE2239" s="0"/>
      <c r="RF2239" s="0"/>
      <c r="RG2239" s="0"/>
      <c r="RH2239" s="0"/>
      <c r="RI2239" s="0"/>
      <c r="RJ2239" s="0"/>
      <c r="RK2239" s="0"/>
      <c r="RL2239" s="0"/>
      <c r="RM2239" s="0"/>
      <c r="RN2239" s="0"/>
      <c r="RO2239" s="0"/>
      <c r="RP2239" s="0"/>
      <c r="RQ2239" s="0"/>
      <c r="RR2239" s="0"/>
      <c r="RS2239" s="0"/>
      <c r="RT2239" s="0"/>
      <c r="RU2239" s="0"/>
      <c r="RV2239" s="0"/>
      <c r="RW2239" s="0"/>
      <c r="RX2239" s="0"/>
      <c r="RY2239" s="0"/>
      <c r="RZ2239" s="0"/>
      <c r="SA2239" s="0"/>
      <c r="SB2239" s="0"/>
      <c r="SC2239" s="0"/>
      <c r="SD2239" s="0"/>
      <c r="SE2239" s="0"/>
      <c r="SF2239" s="0"/>
      <c r="SG2239" s="0"/>
      <c r="SH2239" s="0"/>
      <c r="SI2239" s="0"/>
      <c r="SJ2239" s="0"/>
      <c r="SK2239" s="0"/>
      <c r="SL2239" s="0"/>
      <c r="SM2239" s="0"/>
      <c r="SN2239" s="0"/>
      <c r="SO2239" s="0"/>
      <c r="SP2239" s="0"/>
      <c r="SQ2239" s="0"/>
      <c r="SR2239" s="0"/>
      <c r="SS2239" s="0"/>
      <c r="ST2239" s="0"/>
      <c r="SU2239" s="0"/>
      <c r="SV2239" s="0"/>
      <c r="SW2239" s="0"/>
      <c r="SX2239" s="0"/>
      <c r="SY2239" s="0"/>
      <c r="SZ2239" s="0"/>
      <c r="TA2239" s="0"/>
      <c r="TB2239" s="0"/>
      <c r="TC2239" s="0"/>
      <c r="TD2239" s="0"/>
      <c r="TE2239" s="0"/>
      <c r="TF2239" s="0"/>
      <c r="TG2239" s="0"/>
      <c r="TH2239" s="0"/>
      <c r="TI2239" s="0"/>
      <c r="TJ2239" s="0"/>
      <c r="TK2239" s="0"/>
      <c r="TL2239" s="0"/>
      <c r="TM2239" s="0"/>
      <c r="TN2239" s="0"/>
      <c r="TO2239" s="0"/>
      <c r="TP2239" s="0"/>
      <c r="TQ2239" s="0"/>
      <c r="TR2239" s="0"/>
      <c r="TS2239" s="0"/>
      <c r="TT2239" s="0"/>
      <c r="TU2239" s="0"/>
      <c r="TV2239" s="0"/>
      <c r="TW2239" s="0"/>
      <c r="TX2239" s="0"/>
      <c r="TY2239" s="0"/>
      <c r="TZ2239" s="0"/>
      <c r="UA2239" s="0"/>
      <c r="UB2239" s="0"/>
      <c r="UC2239" s="0"/>
      <c r="UD2239" s="0"/>
      <c r="UE2239" s="0"/>
      <c r="UF2239" s="0"/>
      <c r="UG2239" s="0"/>
      <c r="UH2239" s="0"/>
      <c r="UI2239" s="0"/>
      <c r="UJ2239" s="0"/>
      <c r="UK2239" s="0"/>
      <c r="UL2239" s="0"/>
      <c r="UM2239" s="0"/>
      <c r="UN2239" s="0"/>
      <c r="UO2239" s="0"/>
      <c r="UP2239" s="0"/>
      <c r="UQ2239" s="0"/>
      <c r="UR2239" s="0"/>
      <c r="US2239" s="0"/>
      <c r="UT2239" s="0"/>
      <c r="UU2239" s="0"/>
      <c r="UV2239" s="0"/>
      <c r="UW2239" s="0"/>
      <c r="UX2239" s="0"/>
      <c r="UY2239" s="0"/>
      <c r="UZ2239" s="0"/>
      <c r="VA2239" s="0"/>
      <c r="VB2239" s="0"/>
      <c r="VC2239" s="0"/>
      <c r="VD2239" s="0"/>
      <c r="VE2239" s="0"/>
      <c r="VF2239" s="0"/>
      <c r="VG2239" s="0"/>
      <c r="VH2239" s="0"/>
      <c r="VI2239" s="0"/>
      <c r="VJ2239" s="0"/>
      <c r="VK2239" s="0"/>
      <c r="VL2239" s="0"/>
      <c r="VM2239" s="0"/>
      <c r="VN2239" s="0"/>
      <c r="VO2239" s="0"/>
      <c r="VP2239" s="0"/>
      <c r="VQ2239" s="0"/>
      <c r="VR2239" s="0"/>
      <c r="VS2239" s="0"/>
      <c r="VT2239" s="0"/>
      <c r="VU2239" s="0"/>
      <c r="VV2239" s="0"/>
      <c r="VW2239" s="0"/>
      <c r="VX2239" s="0"/>
      <c r="VY2239" s="0"/>
      <c r="VZ2239" s="0"/>
      <c r="WA2239" s="0"/>
      <c r="WB2239" s="0"/>
      <c r="WC2239" s="0"/>
      <c r="WD2239" s="0"/>
      <c r="WE2239" s="0"/>
      <c r="WF2239" s="0"/>
      <c r="WG2239" s="0"/>
      <c r="WH2239" s="0"/>
      <c r="WI2239" s="0"/>
      <c r="WJ2239" s="0"/>
      <c r="WK2239" s="0"/>
      <c r="WL2239" s="0"/>
      <c r="WM2239" s="0"/>
      <c r="WN2239" s="0"/>
      <c r="WO2239" s="0"/>
      <c r="WP2239" s="0"/>
      <c r="WQ2239" s="0"/>
      <c r="WR2239" s="0"/>
      <c r="WS2239" s="0"/>
      <c r="WT2239" s="0"/>
      <c r="WU2239" s="0"/>
      <c r="WV2239" s="0"/>
      <c r="WW2239" s="0"/>
      <c r="WX2239" s="0"/>
      <c r="WY2239" s="0"/>
      <c r="WZ2239" s="0"/>
      <c r="XA2239" s="0"/>
      <c r="XB2239" s="0"/>
      <c r="XC2239" s="0"/>
      <c r="XD2239" s="0"/>
      <c r="XE2239" s="0"/>
      <c r="XF2239" s="0"/>
      <c r="XG2239" s="0"/>
      <c r="XH2239" s="0"/>
      <c r="XI2239" s="0"/>
      <c r="XJ2239" s="0"/>
      <c r="XK2239" s="0"/>
      <c r="XL2239" s="0"/>
      <c r="XM2239" s="0"/>
      <c r="XN2239" s="0"/>
      <c r="XO2239" s="0"/>
      <c r="XP2239" s="0"/>
      <c r="XQ2239" s="0"/>
      <c r="XR2239" s="0"/>
      <c r="XS2239" s="0"/>
      <c r="XT2239" s="0"/>
      <c r="XU2239" s="0"/>
      <c r="XV2239" s="0"/>
      <c r="XW2239" s="0"/>
      <c r="XX2239" s="0"/>
      <c r="XY2239" s="0"/>
      <c r="XZ2239" s="0"/>
      <c r="YA2239" s="0"/>
      <c r="YB2239" s="0"/>
      <c r="YC2239" s="0"/>
      <c r="YD2239" s="0"/>
      <c r="YE2239" s="0"/>
      <c r="YF2239" s="0"/>
      <c r="YG2239" s="0"/>
      <c r="YH2239" s="0"/>
      <c r="YI2239" s="0"/>
      <c r="YJ2239" s="0"/>
      <c r="YK2239" s="0"/>
      <c r="YL2239" s="0"/>
      <c r="YM2239" s="0"/>
      <c r="YN2239" s="0"/>
      <c r="YO2239" s="0"/>
      <c r="YP2239" s="0"/>
      <c r="YQ2239" s="0"/>
      <c r="YR2239" s="0"/>
      <c r="YS2239" s="0"/>
      <c r="YT2239" s="0"/>
      <c r="YU2239" s="0"/>
      <c r="YV2239" s="0"/>
      <c r="YW2239" s="0"/>
      <c r="YX2239" s="0"/>
      <c r="YY2239" s="0"/>
      <c r="YZ2239" s="0"/>
      <c r="ZA2239" s="0"/>
      <c r="ZB2239" s="0"/>
      <c r="ZC2239" s="0"/>
      <c r="ZD2239" s="0"/>
      <c r="ZE2239" s="0"/>
      <c r="ZF2239" s="0"/>
      <c r="ZG2239" s="0"/>
      <c r="ZH2239" s="0"/>
      <c r="ZI2239" s="0"/>
      <c r="ZJ2239" s="0"/>
      <c r="ZK2239" s="0"/>
      <c r="ZL2239" s="0"/>
      <c r="ZM2239" s="0"/>
      <c r="ZN2239" s="0"/>
      <c r="ZO2239" s="0"/>
      <c r="ZP2239" s="0"/>
      <c r="ZQ2239" s="0"/>
      <c r="ZR2239" s="0"/>
      <c r="ZS2239" s="0"/>
      <c r="ZT2239" s="0"/>
      <c r="ZU2239" s="0"/>
      <c r="ZV2239" s="0"/>
      <c r="ZW2239" s="0"/>
      <c r="ZX2239" s="0"/>
      <c r="ZY2239" s="0"/>
      <c r="ZZ2239" s="0"/>
      <c r="AAA2239" s="0"/>
      <c r="AAB2239" s="0"/>
      <c r="AAC2239" s="0"/>
      <c r="AAD2239" s="0"/>
      <c r="AAE2239" s="0"/>
      <c r="AAF2239" s="0"/>
      <c r="AAG2239" s="0"/>
      <c r="AAH2239" s="0"/>
      <c r="AAI2239" s="0"/>
      <c r="AAJ2239" s="0"/>
      <c r="AAK2239" s="0"/>
      <c r="AAL2239" s="0"/>
      <c r="AAM2239" s="0"/>
      <c r="AAN2239" s="0"/>
      <c r="AAO2239" s="0"/>
      <c r="AAP2239" s="0"/>
      <c r="AAQ2239" s="0"/>
      <c r="AAR2239" s="0"/>
      <c r="AAS2239" s="0"/>
      <c r="AAT2239" s="0"/>
      <c r="AAU2239" s="0"/>
      <c r="AAV2239" s="0"/>
      <c r="AAW2239" s="0"/>
      <c r="AAX2239" s="0"/>
      <c r="AAY2239" s="0"/>
      <c r="AAZ2239" s="0"/>
      <c r="ABA2239" s="0"/>
      <c r="ABB2239" s="0"/>
      <c r="ABC2239" s="0"/>
      <c r="ABD2239" s="0"/>
      <c r="ABE2239" s="0"/>
      <c r="ABF2239" s="0"/>
      <c r="ABG2239" s="0"/>
      <c r="ABH2239" s="0"/>
      <c r="ABI2239" s="0"/>
      <c r="ABJ2239" s="0"/>
      <c r="ABK2239" s="0"/>
      <c r="ABL2239" s="0"/>
      <c r="ABM2239" s="0"/>
      <c r="ABN2239" s="0"/>
      <c r="ABO2239" s="0"/>
      <c r="ABP2239" s="0"/>
      <c r="ABQ2239" s="0"/>
      <c r="ABR2239" s="0"/>
      <c r="ABS2239" s="0"/>
      <c r="ABT2239" s="0"/>
      <c r="ABU2239" s="0"/>
      <c r="ABV2239" s="0"/>
      <c r="ABW2239" s="0"/>
      <c r="ABX2239" s="0"/>
      <c r="ABY2239" s="0"/>
      <c r="ABZ2239" s="0"/>
      <c r="ACA2239" s="0"/>
      <c r="ACB2239" s="0"/>
      <c r="ACC2239" s="0"/>
      <c r="ACD2239" s="0"/>
      <c r="ACE2239" s="0"/>
      <c r="ACF2239" s="0"/>
      <c r="ACG2239" s="0"/>
      <c r="ACH2239" s="0"/>
      <c r="ACI2239" s="0"/>
      <c r="ACJ2239" s="0"/>
      <c r="ACK2239" s="0"/>
      <c r="ACL2239" s="0"/>
      <c r="ACM2239" s="0"/>
      <c r="ACN2239" s="0"/>
      <c r="ACO2239" s="0"/>
      <c r="ACP2239" s="0"/>
      <c r="ACQ2239" s="0"/>
      <c r="ACR2239" s="0"/>
      <c r="ACS2239" s="0"/>
      <c r="ACT2239" s="0"/>
      <c r="ACU2239" s="0"/>
      <c r="ACV2239" s="0"/>
      <c r="ACW2239" s="0"/>
      <c r="ACX2239" s="0"/>
      <c r="ACY2239" s="0"/>
      <c r="ACZ2239" s="0"/>
      <c r="ADA2239" s="0"/>
      <c r="ADB2239" s="0"/>
      <c r="ADC2239" s="0"/>
      <c r="ADD2239" s="0"/>
      <c r="ADE2239" s="0"/>
      <c r="ADF2239" s="0"/>
      <c r="ADG2239" s="0"/>
      <c r="ADH2239" s="0"/>
      <c r="ADI2239" s="0"/>
      <c r="ADJ2239" s="0"/>
      <c r="ADK2239" s="0"/>
      <c r="ADL2239" s="0"/>
      <c r="ADM2239" s="0"/>
      <c r="ADN2239" s="0"/>
      <c r="ADO2239" s="0"/>
      <c r="ADP2239" s="0"/>
      <c r="ADQ2239" s="0"/>
      <c r="ADR2239" s="0"/>
      <c r="ADS2239" s="0"/>
      <c r="ADT2239" s="0"/>
      <c r="ADU2239" s="0"/>
      <c r="ADV2239" s="0"/>
      <c r="ADW2239" s="0"/>
      <c r="ADX2239" s="0"/>
      <c r="ADY2239" s="0"/>
      <c r="ADZ2239" s="0"/>
      <c r="AEA2239" s="0"/>
      <c r="AEB2239" s="0"/>
      <c r="AEC2239" s="0"/>
      <c r="AED2239" s="0"/>
      <c r="AEE2239" s="0"/>
      <c r="AEF2239" s="0"/>
      <c r="AEG2239" s="0"/>
      <c r="AEH2239" s="0"/>
      <c r="AEI2239" s="0"/>
      <c r="AEJ2239" s="0"/>
      <c r="AEK2239" s="0"/>
      <c r="AEL2239" s="0"/>
      <c r="AEM2239" s="0"/>
      <c r="AEN2239" s="0"/>
      <c r="AEO2239" s="0"/>
      <c r="AEP2239" s="0"/>
      <c r="AEQ2239" s="0"/>
      <c r="AER2239" s="0"/>
      <c r="AES2239" s="0"/>
      <c r="AET2239" s="0"/>
      <c r="AEU2239" s="0"/>
      <c r="AEV2239" s="0"/>
      <c r="AEW2239" s="0"/>
      <c r="AEX2239" s="0"/>
      <c r="AEY2239" s="0"/>
      <c r="AEZ2239" s="0"/>
      <c r="AFA2239" s="0"/>
      <c r="AFB2239" s="0"/>
      <c r="AFC2239" s="0"/>
      <c r="AFD2239" s="0"/>
      <c r="AFE2239" s="0"/>
      <c r="AFF2239" s="0"/>
      <c r="AFG2239" s="0"/>
      <c r="AFH2239" s="0"/>
      <c r="AFI2239" s="0"/>
      <c r="AFJ2239" s="0"/>
      <c r="AFK2239" s="0"/>
      <c r="AFL2239" s="0"/>
      <c r="AFM2239" s="0"/>
      <c r="AFN2239" s="0"/>
      <c r="AFO2239" s="0"/>
      <c r="AFP2239" s="0"/>
      <c r="AFQ2239" s="0"/>
      <c r="AFR2239" s="0"/>
      <c r="AFS2239" s="0"/>
      <c r="AFT2239" s="0"/>
      <c r="AFU2239" s="0"/>
      <c r="AFV2239" s="0"/>
      <c r="AFW2239" s="0"/>
      <c r="AFX2239" s="0"/>
      <c r="AFY2239" s="0"/>
      <c r="AFZ2239" s="0"/>
      <c r="AGA2239" s="0"/>
      <c r="AGB2239" s="0"/>
      <c r="AGC2239" s="0"/>
      <c r="AGD2239" s="0"/>
      <c r="AGE2239" s="0"/>
      <c r="AGF2239" s="0"/>
      <c r="AGG2239" s="0"/>
      <c r="AGH2239" s="0"/>
      <c r="AGI2239" s="0"/>
      <c r="AGJ2239" s="0"/>
      <c r="AGK2239" s="0"/>
      <c r="AGL2239" s="0"/>
      <c r="AGM2239" s="0"/>
      <c r="AGN2239" s="0"/>
      <c r="AGO2239" s="0"/>
      <c r="AGP2239" s="0"/>
      <c r="AGQ2239" s="0"/>
      <c r="AGR2239" s="0"/>
      <c r="AGS2239" s="0"/>
      <c r="AGT2239" s="0"/>
      <c r="AGU2239" s="0"/>
      <c r="AGV2239" s="0"/>
      <c r="AGW2239" s="0"/>
      <c r="AGX2239" s="0"/>
      <c r="AGY2239" s="0"/>
      <c r="AGZ2239" s="0"/>
      <c r="AHA2239" s="0"/>
      <c r="AHB2239" s="0"/>
      <c r="AHC2239" s="0"/>
      <c r="AHD2239" s="0"/>
      <c r="AHE2239" s="0"/>
      <c r="AHF2239" s="0"/>
      <c r="AHG2239" s="0"/>
      <c r="AHH2239" s="0"/>
      <c r="AHI2239" s="0"/>
      <c r="AHJ2239" s="0"/>
      <c r="AHK2239" s="0"/>
      <c r="AHL2239" s="0"/>
      <c r="AHM2239" s="0"/>
      <c r="AHN2239" s="0"/>
      <c r="AHO2239" s="0"/>
      <c r="AHP2239" s="0"/>
      <c r="AHQ2239" s="0"/>
      <c r="AHR2239" s="0"/>
      <c r="AHS2239" s="0"/>
      <c r="AHT2239" s="0"/>
      <c r="AHU2239" s="0"/>
      <c r="AHV2239" s="0"/>
      <c r="AHW2239" s="0"/>
      <c r="AHX2239" s="0"/>
      <c r="AHY2239" s="0"/>
      <c r="AHZ2239" s="0"/>
      <c r="AIA2239" s="0"/>
      <c r="AIB2239" s="0"/>
      <c r="AIC2239" s="0"/>
      <c r="AID2239" s="0"/>
      <c r="AIE2239" s="0"/>
      <c r="AIF2239" s="0"/>
      <c r="AIG2239" s="0"/>
      <c r="AIH2239" s="0"/>
      <c r="AII2239" s="0"/>
      <c r="AIJ2239" s="0"/>
      <c r="AIK2239" s="0"/>
      <c r="AIL2239" s="0"/>
      <c r="AIM2239" s="0"/>
      <c r="AIN2239" s="0"/>
      <c r="AIO2239" s="0"/>
      <c r="AIP2239" s="0"/>
      <c r="AIQ2239" s="0"/>
      <c r="AIR2239" s="0"/>
      <c r="AIS2239" s="0"/>
      <c r="AIT2239" s="0"/>
      <c r="AIU2239" s="0"/>
      <c r="AIV2239" s="0"/>
      <c r="AIW2239" s="0"/>
      <c r="AIX2239" s="0"/>
      <c r="AIY2239" s="0"/>
      <c r="AIZ2239" s="0"/>
      <c r="AJA2239" s="0"/>
      <c r="AJB2239" s="0"/>
      <c r="AJC2239" s="0"/>
      <c r="AJD2239" s="0"/>
      <c r="AJE2239" s="0"/>
      <c r="AJF2239" s="0"/>
      <c r="AJG2239" s="0"/>
      <c r="AJH2239" s="0"/>
      <c r="AJI2239" s="0"/>
      <c r="AJJ2239" s="0"/>
      <c r="AJK2239" s="0"/>
      <c r="AJL2239" s="0"/>
      <c r="AJM2239" s="0"/>
      <c r="AJN2239" s="0"/>
      <c r="AJO2239" s="0"/>
      <c r="AJP2239" s="0"/>
      <c r="AJQ2239" s="0"/>
      <c r="AJR2239" s="0"/>
      <c r="AJS2239" s="0"/>
      <c r="AJT2239" s="0"/>
      <c r="AJU2239" s="0"/>
      <c r="AJV2239" s="0"/>
      <c r="AJW2239" s="0"/>
      <c r="AJX2239" s="0"/>
      <c r="AJY2239" s="0"/>
      <c r="AJZ2239" s="0"/>
      <c r="AKA2239" s="0"/>
      <c r="AKB2239" s="0"/>
      <c r="AKC2239" s="0"/>
      <c r="AKD2239" s="0"/>
      <c r="AKE2239" s="0"/>
      <c r="AKF2239" s="0"/>
      <c r="AKG2239" s="0"/>
      <c r="AKH2239" s="0"/>
      <c r="AKI2239" s="0"/>
      <c r="AKJ2239" s="0"/>
      <c r="AKK2239" s="0"/>
      <c r="AKL2239" s="0"/>
      <c r="AKM2239" s="0"/>
      <c r="AKN2239" s="0"/>
      <c r="AKO2239" s="0"/>
      <c r="AKP2239" s="0"/>
      <c r="AKQ2239" s="0"/>
      <c r="AKR2239" s="0"/>
      <c r="AKS2239" s="0"/>
      <c r="AKT2239" s="0"/>
      <c r="AKU2239" s="0"/>
      <c r="AKV2239" s="0"/>
      <c r="AKW2239" s="0"/>
      <c r="AKX2239" s="0"/>
      <c r="AKY2239" s="0"/>
      <c r="AKZ2239" s="0"/>
      <c r="ALA2239" s="0"/>
      <c r="ALB2239" s="0"/>
      <c r="ALC2239" s="0"/>
      <c r="ALD2239" s="0"/>
      <c r="ALE2239" s="0"/>
      <c r="ALF2239" s="0"/>
      <c r="ALG2239" s="0"/>
      <c r="ALH2239" s="0"/>
      <c r="ALI2239" s="0"/>
      <c r="ALJ2239" s="0"/>
      <c r="ALK2239" s="0"/>
      <c r="ALL2239" s="0"/>
      <c r="ALM2239" s="0"/>
      <c r="ALN2239" s="0"/>
      <c r="ALO2239" s="0"/>
      <c r="ALP2239" s="0"/>
      <c r="ALQ2239" s="0"/>
      <c r="ALR2239" s="0"/>
      <c r="ALS2239" s="0"/>
      <c r="ALT2239" s="0"/>
      <c r="ALU2239" s="0"/>
      <c r="ALV2239" s="0"/>
      <c r="ALW2239" s="0"/>
      <c r="ALX2239" s="0"/>
      <c r="ALY2239" s="0"/>
      <c r="ALZ2239" s="0"/>
      <c r="AMA2239" s="0"/>
      <c r="AMB2239" s="0"/>
      <c r="AMC2239" s="0"/>
      <c r="AMD2239" s="0"/>
      <c r="AME2239" s="0"/>
      <c r="AMF2239" s="0"/>
      <c r="AMG2239" s="0"/>
      <c r="AMH2239" s="0"/>
      <c r="AMI2239" s="0"/>
      <c r="AMJ2239" s="0"/>
    </row>
    <row r="2240" customFormat="false" ht="13.8" hidden="false" customHeight="false" outlineLevel="0" collapsed="false">
      <c r="A2240" s="38" t="s">
        <v>245</v>
      </c>
      <c r="B2240" s="39" t="s">
        <v>5162</v>
      </c>
      <c r="C2240" s="40" t="s">
        <v>5163</v>
      </c>
      <c r="D2240" s="40" t="s">
        <v>487</v>
      </c>
      <c r="E2240" s="40" t="s">
        <v>4468</v>
      </c>
      <c r="F2240" s="38" t="n">
        <v>2016</v>
      </c>
      <c r="G2240" s="31" t="s">
        <v>5164</v>
      </c>
      <c r="H2240" s="13"/>
      <c r="I2240" s="13"/>
      <c r="J2240" s="13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  <c r="AP2240" s="13"/>
      <c r="AQ2240" s="13"/>
      <c r="AR2240" s="13"/>
      <c r="AS2240" s="13"/>
      <c r="AT2240" s="13"/>
      <c r="AU2240" s="13"/>
      <c r="AV2240" s="0"/>
      <c r="AW2240" s="0"/>
      <c r="AX2240" s="0"/>
      <c r="AY2240" s="0"/>
      <c r="AZ2240" s="0"/>
      <c r="BA2240" s="0"/>
      <c r="BB2240" s="0"/>
      <c r="BC2240" s="0"/>
      <c r="BD2240" s="0"/>
      <c r="BE2240" s="0"/>
      <c r="BF2240" s="0"/>
      <c r="BG2240" s="0"/>
      <c r="BH2240" s="0"/>
      <c r="BI2240" s="0"/>
      <c r="BJ2240" s="0"/>
      <c r="BK2240" s="0"/>
      <c r="BL2240" s="0"/>
      <c r="BM2240" s="0"/>
      <c r="BN2240" s="0"/>
      <c r="BO2240" s="0"/>
      <c r="BP2240" s="0"/>
      <c r="BQ2240" s="0"/>
      <c r="BR2240" s="0"/>
      <c r="BS2240" s="0"/>
      <c r="BT2240" s="0"/>
      <c r="BU2240" s="0"/>
      <c r="BV2240" s="0"/>
      <c r="BW2240" s="0"/>
      <c r="BX2240" s="0"/>
      <c r="BY2240" s="0"/>
      <c r="BZ2240" s="0"/>
      <c r="CA2240" s="0"/>
      <c r="CB2240" s="0"/>
      <c r="CC2240" s="0"/>
      <c r="CD2240" s="0"/>
      <c r="CE2240" s="0"/>
      <c r="CF2240" s="0"/>
      <c r="CG2240" s="0"/>
      <c r="CH2240" s="0"/>
      <c r="CI2240" s="0"/>
      <c r="CJ2240" s="0"/>
      <c r="CK2240" s="0"/>
      <c r="CL2240" s="0"/>
      <c r="CM2240" s="0"/>
      <c r="CN2240" s="0"/>
      <c r="CO2240" s="0"/>
      <c r="CP2240" s="0"/>
      <c r="CQ2240" s="0"/>
      <c r="CR2240" s="0"/>
      <c r="CS2240" s="0"/>
      <c r="CT2240" s="0"/>
      <c r="CU2240" s="0"/>
      <c r="CV2240" s="0"/>
      <c r="CW2240" s="0"/>
      <c r="CX2240" s="0"/>
      <c r="CY2240" s="0"/>
      <c r="CZ2240" s="0"/>
      <c r="DA2240" s="0"/>
      <c r="DB2240" s="0"/>
      <c r="DC2240" s="0"/>
      <c r="DD2240" s="0"/>
      <c r="DE2240" s="0"/>
      <c r="DF2240" s="0"/>
      <c r="DG2240" s="0"/>
      <c r="DH2240" s="0"/>
      <c r="DI2240" s="0"/>
      <c r="DJ2240" s="0"/>
      <c r="DK2240" s="0"/>
      <c r="DL2240" s="0"/>
      <c r="DM2240" s="0"/>
      <c r="DN2240" s="0"/>
      <c r="DO2240" s="0"/>
      <c r="DP2240" s="0"/>
      <c r="DQ2240" s="0"/>
      <c r="DR2240" s="0"/>
      <c r="DS2240" s="0"/>
      <c r="DT2240" s="0"/>
      <c r="DU2240" s="0"/>
      <c r="DV2240" s="0"/>
      <c r="DW2240" s="0"/>
      <c r="DX2240" s="0"/>
      <c r="DY2240" s="0"/>
      <c r="DZ2240" s="0"/>
      <c r="EA2240" s="0"/>
      <c r="EB2240" s="0"/>
      <c r="EC2240" s="0"/>
      <c r="ED2240" s="0"/>
      <c r="EE2240" s="0"/>
      <c r="EF2240" s="0"/>
      <c r="EG2240" s="0"/>
      <c r="EH2240" s="0"/>
      <c r="EI2240" s="0"/>
      <c r="EJ2240" s="0"/>
      <c r="EK2240" s="0"/>
      <c r="EL2240" s="0"/>
      <c r="EM2240" s="0"/>
      <c r="EN2240" s="0"/>
      <c r="EO2240" s="0"/>
      <c r="EP2240" s="0"/>
      <c r="EQ2240" s="0"/>
      <c r="ER2240" s="0"/>
      <c r="ES2240" s="0"/>
      <c r="ET2240" s="0"/>
      <c r="EU2240" s="0"/>
      <c r="EV2240" s="0"/>
      <c r="EW2240" s="0"/>
      <c r="EX2240" s="0"/>
      <c r="EY2240" s="0"/>
      <c r="EZ2240" s="0"/>
      <c r="FA2240" s="0"/>
      <c r="FB2240" s="0"/>
      <c r="FC2240" s="0"/>
      <c r="FD2240" s="0"/>
      <c r="FE2240" s="0"/>
      <c r="FF2240" s="0"/>
      <c r="FG2240" s="0"/>
      <c r="FH2240" s="0"/>
      <c r="FI2240" s="0"/>
      <c r="FJ2240" s="0"/>
      <c r="FK2240" s="0"/>
      <c r="FL2240" s="0"/>
      <c r="FM2240" s="0"/>
      <c r="FN2240" s="0"/>
      <c r="FO2240" s="0"/>
      <c r="FP2240" s="0"/>
      <c r="FQ2240" s="0"/>
      <c r="FR2240" s="0"/>
      <c r="FS2240" s="0"/>
      <c r="FT2240" s="0"/>
      <c r="FU2240" s="0"/>
      <c r="FV2240" s="0"/>
      <c r="FW2240" s="0"/>
      <c r="FX2240" s="0"/>
      <c r="FY2240" s="0"/>
      <c r="FZ2240" s="0"/>
      <c r="GA2240" s="0"/>
      <c r="GB2240" s="0"/>
      <c r="GC2240" s="0"/>
      <c r="GD2240" s="0"/>
      <c r="GE2240" s="0"/>
      <c r="GF2240" s="0"/>
      <c r="GG2240" s="0"/>
      <c r="GH2240" s="0"/>
      <c r="GI2240" s="0"/>
      <c r="GJ2240" s="0"/>
      <c r="GK2240" s="0"/>
      <c r="GL2240" s="0"/>
      <c r="GM2240" s="0"/>
      <c r="GN2240" s="0"/>
      <c r="GO2240" s="0"/>
      <c r="GP2240" s="0"/>
      <c r="GQ2240" s="0"/>
      <c r="GR2240" s="0"/>
      <c r="GS2240" s="0"/>
      <c r="GT2240" s="0"/>
      <c r="GU2240" s="0"/>
      <c r="GV2240" s="0"/>
      <c r="GW2240" s="0"/>
      <c r="GX2240" s="0"/>
      <c r="GY2240" s="0"/>
      <c r="GZ2240" s="0"/>
      <c r="HA2240" s="0"/>
      <c r="HB2240" s="0"/>
      <c r="HC2240" s="0"/>
      <c r="HD2240" s="0"/>
      <c r="HE2240" s="0"/>
      <c r="HF2240" s="0"/>
      <c r="HG2240" s="0"/>
      <c r="HH2240" s="0"/>
      <c r="HI2240" s="0"/>
      <c r="HJ2240" s="0"/>
      <c r="HK2240" s="0"/>
      <c r="HL2240" s="0"/>
      <c r="HM2240" s="0"/>
      <c r="HN2240" s="0"/>
      <c r="HO2240" s="0"/>
      <c r="HP2240" s="0"/>
      <c r="HQ2240" s="0"/>
      <c r="HR2240" s="0"/>
      <c r="HS2240" s="0"/>
      <c r="HT2240" s="0"/>
      <c r="HU2240" s="0"/>
      <c r="HV2240" s="0"/>
      <c r="HW2240" s="0"/>
      <c r="HX2240" s="0"/>
      <c r="HY2240" s="0"/>
      <c r="HZ2240" s="0"/>
      <c r="IA2240" s="0"/>
      <c r="IB2240" s="0"/>
      <c r="IC2240" s="0"/>
      <c r="ID2240" s="0"/>
      <c r="IE2240" s="0"/>
      <c r="IF2240" s="0"/>
      <c r="IG2240" s="0"/>
      <c r="IH2240" s="0"/>
      <c r="II2240" s="0"/>
      <c r="IJ2240" s="0"/>
      <c r="IK2240" s="0"/>
      <c r="IL2240" s="0"/>
      <c r="IM2240" s="0"/>
      <c r="IN2240" s="0"/>
      <c r="IO2240" s="0"/>
      <c r="IP2240" s="0"/>
      <c r="IQ2240" s="0"/>
      <c r="IR2240" s="0"/>
      <c r="IS2240" s="0"/>
      <c r="IT2240" s="0"/>
      <c r="IU2240" s="0"/>
      <c r="IV2240" s="0"/>
      <c r="IW2240" s="0"/>
      <c r="IX2240" s="0"/>
      <c r="IY2240" s="0"/>
      <c r="IZ2240" s="0"/>
      <c r="JA2240" s="0"/>
      <c r="JB2240" s="0"/>
      <c r="JC2240" s="0"/>
      <c r="JD2240" s="0"/>
      <c r="JE2240" s="0"/>
      <c r="JF2240" s="0"/>
      <c r="JG2240" s="0"/>
      <c r="JH2240" s="0"/>
      <c r="JI2240" s="0"/>
      <c r="JJ2240" s="0"/>
      <c r="JK2240" s="0"/>
      <c r="JL2240" s="0"/>
      <c r="JM2240" s="0"/>
      <c r="JN2240" s="0"/>
      <c r="JO2240" s="0"/>
      <c r="JP2240" s="0"/>
      <c r="JQ2240" s="0"/>
      <c r="JR2240" s="0"/>
      <c r="JS2240" s="0"/>
      <c r="JT2240" s="0"/>
      <c r="JU2240" s="0"/>
      <c r="JV2240" s="0"/>
      <c r="JW2240" s="0"/>
      <c r="JX2240" s="0"/>
      <c r="JY2240" s="0"/>
      <c r="JZ2240" s="0"/>
      <c r="KA2240" s="0"/>
      <c r="KB2240" s="0"/>
      <c r="KC2240" s="0"/>
      <c r="KD2240" s="0"/>
      <c r="KE2240" s="0"/>
      <c r="KF2240" s="0"/>
      <c r="KG2240" s="0"/>
      <c r="KH2240" s="0"/>
      <c r="KI2240" s="0"/>
      <c r="KJ2240" s="0"/>
      <c r="KK2240" s="0"/>
      <c r="KL2240" s="0"/>
      <c r="KM2240" s="0"/>
      <c r="KN2240" s="0"/>
      <c r="KO2240" s="0"/>
      <c r="KP2240" s="0"/>
      <c r="KQ2240" s="0"/>
      <c r="KR2240" s="0"/>
      <c r="KS2240" s="0"/>
      <c r="KT2240" s="0"/>
      <c r="KU2240" s="0"/>
      <c r="KV2240" s="0"/>
      <c r="KW2240" s="0"/>
      <c r="KX2240" s="0"/>
      <c r="KY2240" s="0"/>
      <c r="KZ2240" s="0"/>
      <c r="LA2240" s="0"/>
      <c r="LB2240" s="0"/>
      <c r="LC2240" s="0"/>
      <c r="LD2240" s="0"/>
      <c r="LE2240" s="0"/>
      <c r="LF2240" s="0"/>
      <c r="LG2240" s="0"/>
      <c r="LH2240" s="0"/>
      <c r="LI2240" s="0"/>
      <c r="LJ2240" s="0"/>
      <c r="LK2240" s="0"/>
      <c r="LL2240" s="0"/>
      <c r="LM2240" s="0"/>
      <c r="LN2240" s="0"/>
      <c r="LO2240" s="0"/>
      <c r="LP2240" s="0"/>
      <c r="LQ2240" s="0"/>
      <c r="LR2240" s="0"/>
      <c r="LS2240" s="0"/>
      <c r="LT2240" s="0"/>
      <c r="LU2240" s="0"/>
      <c r="LV2240" s="0"/>
      <c r="LW2240" s="0"/>
      <c r="LX2240" s="0"/>
      <c r="LY2240" s="0"/>
      <c r="LZ2240" s="0"/>
      <c r="MA2240" s="0"/>
      <c r="MB2240" s="0"/>
      <c r="MC2240" s="0"/>
      <c r="MD2240" s="0"/>
      <c r="ME2240" s="0"/>
      <c r="MF2240" s="0"/>
      <c r="MG2240" s="0"/>
      <c r="MH2240" s="0"/>
      <c r="MI2240" s="0"/>
      <c r="MJ2240" s="0"/>
      <c r="MK2240" s="0"/>
      <c r="ML2240" s="0"/>
      <c r="MM2240" s="0"/>
      <c r="MN2240" s="0"/>
      <c r="MO2240" s="0"/>
      <c r="MP2240" s="0"/>
      <c r="MQ2240" s="0"/>
      <c r="MR2240" s="0"/>
      <c r="MS2240" s="0"/>
      <c r="MT2240" s="0"/>
      <c r="MU2240" s="0"/>
      <c r="MV2240" s="0"/>
      <c r="MW2240" s="0"/>
      <c r="MX2240" s="0"/>
      <c r="MY2240" s="0"/>
      <c r="MZ2240" s="0"/>
      <c r="NA2240" s="0"/>
      <c r="NB2240" s="0"/>
      <c r="NC2240" s="0"/>
      <c r="ND2240" s="0"/>
      <c r="NE2240" s="0"/>
      <c r="NF2240" s="0"/>
      <c r="NG2240" s="0"/>
      <c r="NH2240" s="0"/>
      <c r="NI2240" s="0"/>
      <c r="NJ2240" s="0"/>
      <c r="NK2240" s="0"/>
      <c r="NL2240" s="0"/>
      <c r="NM2240" s="0"/>
      <c r="NN2240" s="0"/>
      <c r="NO2240" s="0"/>
      <c r="NP2240" s="0"/>
      <c r="NQ2240" s="0"/>
      <c r="NR2240" s="0"/>
      <c r="NS2240" s="0"/>
      <c r="NT2240" s="0"/>
      <c r="NU2240" s="0"/>
      <c r="NV2240" s="0"/>
      <c r="NW2240" s="0"/>
      <c r="NX2240" s="0"/>
      <c r="NY2240" s="0"/>
      <c r="NZ2240" s="0"/>
      <c r="OA2240" s="0"/>
      <c r="OB2240" s="0"/>
      <c r="OC2240" s="0"/>
      <c r="OD2240" s="0"/>
      <c r="OE2240" s="0"/>
      <c r="OF2240" s="0"/>
      <c r="OG2240" s="0"/>
      <c r="OH2240" s="0"/>
      <c r="OI2240" s="0"/>
      <c r="OJ2240" s="0"/>
      <c r="OK2240" s="0"/>
      <c r="OL2240" s="0"/>
      <c r="OM2240" s="0"/>
      <c r="ON2240" s="0"/>
      <c r="OO2240" s="0"/>
      <c r="OP2240" s="0"/>
      <c r="OQ2240" s="0"/>
      <c r="OR2240" s="0"/>
      <c r="OS2240" s="0"/>
      <c r="OT2240" s="0"/>
      <c r="OU2240" s="0"/>
      <c r="OV2240" s="0"/>
      <c r="OW2240" s="0"/>
      <c r="OX2240" s="0"/>
      <c r="OY2240" s="0"/>
      <c r="OZ2240" s="0"/>
      <c r="PA2240" s="0"/>
      <c r="PB2240" s="0"/>
      <c r="PC2240" s="0"/>
      <c r="PD2240" s="0"/>
      <c r="PE2240" s="0"/>
      <c r="PF2240" s="0"/>
      <c r="PG2240" s="0"/>
      <c r="PH2240" s="0"/>
      <c r="PI2240" s="0"/>
      <c r="PJ2240" s="0"/>
      <c r="PK2240" s="0"/>
      <c r="PL2240" s="0"/>
      <c r="PM2240" s="0"/>
      <c r="PN2240" s="0"/>
      <c r="PO2240" s="0"/>
      <c r="PP2240" s="0"/>
      <c r="PQ2240" s="0"/>
      <c r="PR2240" s="0"/>
      <c r="PS2240" s="0"/>
      <c r="PT2240" s="0"/>
      <c r="PU2240" s="0"/>
      <c r="PV2240" s="0"/>
      <c r="PW2240" s="0"/>
      <c r="PX2240" s="0"/>
      <c r="PY2240" s="0"/>
      <c r="PZ2240" s="0"/>
      <c r="QA2240" s="0"/>
      <c r="QB2240" s="0"/>
      <c r="QC2240" s="0"/>
      <c r="QD2240" s="0"/>
      <c r="QE2240" s="0"/>
      <c r="QF2240" s="0"/>
      <c r="QG2240" s="0"/>
      <c r="QH2240" s="0"/>
      <c r="QI2240" s="0"/>
      <c r="QJ2240" s="0"/>
      <c r="QK2240" s="0"/>
      <c r="QL2240" s="0"/>
      <c r="QM2240" s="0"/>
      <c r="QN2240" s="0"/>
      <c r="QO2240" s="0"/>
      <c r="QP2240" s="0"/>
      <c r="QQ2240" s="0"/>
      <c r="QR2240" s="0"/>
      <c r="QS2240" s="0"/>
      <c r="QT2240" s="0"/>
      <c r="QU2240" s="0"/>
      <c r="QV2240" s="0"/>
      <c r="QW2240" s="0"/>
      <c r="QX2240" s="0"/>
      <c r="QY2240" s="0"/>
      <c r="QZ2240" s="0"/>
      <c r="RA2240" s="0"/>
      <c r="RB2240" s="0"/>
      <c r="RC2240" s="0"/>
      <c r="RD2240" s="0"/>
      <c r="RE2240" s="0"/>
      <c r="RF2240" s="0"/>
      <c r="RG2240" s="0"/>
      <c r="RH2240" s="0"/>
      <c r="RI2240" s="0"/>
      <c r="RJ2240" s="0"/>
      <c r="RK2240" s="0"/>
      <c r="RL2240" s="0"/>
      <c r="RM2240" s="0"/>
      <c r="RN2240" s="0"/>
      <c r="RO2240" s="0"/>
      <c r="RP2240" s="0"/>
      <c r="RQ2240" s="0"/>
      <c r="RR2240" s="0"/>
      <c r="RS2240" s="0"/>
      <c r="RT2240" s="0"/>
      <c r="RU2240" s="0"/>
      <c r="RV2240" s="0"/>
      <c r="RW2240" s="0"/>
      <c r="RX2240" s="0"/>
      <c r="RY2240" s="0"/>
      <c r="RZ2240" s="0"/>
      <c r="SA2240" s="0"/>
      <c r="SB2240" s="0"/>
      <c r="SC2240" s="0"/>
      <c r="SD2240" s="0"/>
      <c r="SE2240" s="0"/>
      <c r="SF2240" s="0"/>
      <c r="SG2240" s="0"/>
      <c r="SH2240" s="0"/>
      <c r="SI2240" s="0"/>
      <c r="SJ2240" s="0"/>
      <c r="SK2240" s="0"/>
      <c r="SL2240" s="0"/>
      <c r="SM2240" s="0"/>
      <c r="SN2240" s="0"/>
      <c r="SO2240" s="0"/>
      <c r="SP2240" s="0"/>
      <c r="SQ2240" s="0"/>
      <c r="SR2240" s="0"/>
      <c r="SS2240" s="0"/>
      <c r="ST2240" s="0"/>
      <c r="SU2240" s="0"/>
      <c r="SV2240" s="0"/>
      <c r="SW2240" s="0"/>
      <c r="SX2240" s="0"/>
      <c r="SY2240" s="0"/>
      <c r="SZ2240" s="0"/>
      <c r="TA2240" s="0"/>
      <c r="TB2240" s="0"/>
      <c r="TC2240" s="0"/>
      <c r="TD2240" s="0"/>
      <c r="TE2240" s="0"/>
      <c r="TF2240" s="0"/>
      <c r="TG2240" s="0"/>
      <c r="TH2240" s="0"/>
      <c r="TI2240" s="0"/>
      <c r="TJ2240" s="0"/>
      <c r="TK2240" s="0"/>
      <c r="TL2240" s="0"/>
      <c r="TM2240" s="0"/>
      <c r="TN2240" s="0"/>
      <c r="TO2240" s="0"/>
      <c r="TP2240" s="0"/>
      <c r="TQ2240" s="0"/>
      <c r="TR2240" s="0"/>
      <c r="TS2240" s="0"/>
      <c r="TT2240" s="0"/>
      <c r="TU2240" s="0"/>
      <c r="TV2240" s="0"/>
      <c r="TW2240" s="0"/>
      <c r="TX2240" s="0"/>
      <c r="TY2240" s="0"/>
      <c r="TZ2240" s="0"/>
      <c r="UA2240" s="0"/>
      <c r="UB2240" s="0"/>
      <c r="UC2240" s="0"/>
      <c r="UD2240" s="0"/>
      <c r="UE2240" s="0"/>
      <c r="UF2240" s="0"/>
      <c r="UG2240" s="0"/>
      <c r="UH2240" s="0"/>
      <c r="UI2240" s="0"/>
      <c r="UJ2240" s="0"/>
      <c r="UK2240" s="0"/>
      <c r="UL2240" s="0"/>
      <c r="UM2240" s="0"/>
      <c r="UN2240" s="0"/>
      <c r="UO2240" s="0"/>
      <c r="UP2240" s="0"/>
      <c r="UQ2240" s="0"/>
      <c r="UR2240" s="0"/>
      <c r="US2240" s="0"/>
      <c r="UT2240" s="0"/>
      <c r="UU2240" s="0"/>
      <c r="UV2240" s="0"/>
      <c r="UW2240" s="0"/>
      <c r="UX2240" s="0"/>
      <c r="UY2240" s="0"/>
      <c r="UZ2240" s="0"/>
      <c r="VA2240" s="0"/>
      <c r="VB2240" s="0"/>
      <c r="VC2240" s="0"/>
      <c r="VD2240" s="0"/>
      <c r="VE2240" s="0"/>
      <c r="VF2240" s="0"/>
      <c r="VG2240" s="0"/>
      <c r="VH2240" s="0"/>
      <c r="VI2240" s="0"/>
      <c r="VJ2240" s="0"/>
      <c r="VK2240" s="0"/>
      <c r="VL2240" s="0"/>
      <c r="VM2240" s="0"/>
      <c r="VN2240" s="0"/>
      <c r="VO2240" s="0"/>
      <c r="VP2240" s="0"/>
      <c r="VQ2240" s="0"/>
      <c r="VR2240" s="0"/>
      <c r="VS2240" s="0"/>
      <c r="VT2240" s="0"/>
      <c r="VU2240" s="0"/>
      <c r="VV2240" s="0"/>
      <c r="VW2240" s="0"/>
      <c r="VX2240" s="0"/>
      <c r="VY2240" s="0"/>
      <c r="VZ2240" s="0"/>
      <c r="WA2240" s="0"/>
      <c r="WB2240" s="0"/>
      <c r="WC2240" s="0"/>
      <c r="WD2240" s="0"/>
      <c r="WE2240" s="0"/>
      <c r="WF2240" s="0"/>
      <c r="WG2240" s="0"/>
      <c r="WH2240" s="0"/>
      <c r="WI2240" s="0"/>
      <c r="WJ2240" s="0"/>
      <c r="WK2240" s="0"/>
      <c r="WL2240" s="0"/>
      <c r="WM2240" s="0"/>
      <c r="WN2240" s="0"/>
      <c r="WO2240" s="0"/>
      <c r="WP2240" s="0"/>
      <c r="WQ2240" s="0"/>
      <c r="WR2240" s="0"/>
      <c r="WS2240" s="0"/>
      <c r="WT2240" s="0"/>
      <c r="WU2240" s="0"/>
      <c r="WV2240" s="0"/>
      <c r="WW2240" s="0"/>
      <c r="WX2240" s="0"/>
      <c r="WY2240" s="0"/>
      <c r="WZ2240" s="0"/>
      <c r="XA2240" s="0"/>
      <c r="XB2240" s="0"/>
      <c r="XC2240" s="0"/>
      <c r="XD2240" s="0"/>
      <c r="XE2240" s="0"/>
      <c r="XF2240" s="0"/>
      <c r="XG2240" s="0"/>
      <c r="XH2240" s="0"/>
      <c r="XI2240" s="0"/>
      <c r="XJ2240" s="0"/>
      <c r="XK2240" s="0"/>
      <c r="XL2240" s="0"/>
      <c r="XM2240" s="0"/>
      <c r="XN2240" s="0"/>
      <c r="XO2240" s="0"/>
      <c r="XP2240" s="0"/>
      <c r="XQ2240" s="0"/>
      <c r="XR2240" s="0"/>
      <c r="XS2240" s="0"/>
      <c r="XT2240" s="0"/>
      <c r="XU2240" s="0"/>
      <c r="XV2240" s="0"/>
      <c r="XW2240" s="0"/>
      <c r="XX2240" s="0"/>
      <c r="XY2240" s="0"/>
      <c r="XZ2240" s="0"/>
      <c r="YA2240" s="0"/>
      <c r="YB2240" s="0"/>
      <c r="YC2240" s="0"/>
      <c r="YD2240" s="0"/>
      <c r="YE2240" s="0"/>
      <c r="YF2240" s="0"/>
      <c r="YG2240" s="0"/>
      <c r="YH2240" s="0"/>
      <c r="YI2240" s="0"/>
      <c r="YJ2240" s="0"/>
      <c r="YK2240" s="0"/>
      <c r="YL2240" s="0"/>
      <c r="YM2240" s="0"/>
      <c r="YN2240" s="0"/>
      <c r="YO2240" s="0"/>
      <c r="YP2240" s="0"/>
      <c r="YQ2240" s="0"/>
      <c r="YR2240" s="0"/>
      <c r="YS2240" s="0"/>
      <c r="YT2240" s="0"/>
      <c r="YU2240" s="0"/>
      <c r="YV2240" s="0"/>
      <c r="YW2240" s="0"/>
      <c r="YX2240" s="0"/>
      <c r="YY2240" s="0"/>
      <c r="YZ2240" s="0"/>
      <c r="ZA2240" s="0"/>
      <c r="ZB2240" s="0"/>
      <c r="ZC2240" s="0"/>
      <c r="ZD2240" s="0"/>
      <c r="ZE2240" s="0"/>
      <c r="ZF2240" s="0"/>
      <c r="ZG2240" s="0"/>
      <c r="ZH2240" s="0"/>
      <c r="ZI2240" s="0"/>
      <c r="ZJ2240" s="0"/>
      <c r="ZK2240" s="0"/>
      <c r="ZL2240" s="0"/>
      <c r="ZM2240" s="0"/>
      <c r="ZN2240" s="0"/>
      <c r="ZO2240" s="0"/>
      <c r="ZP2240" s="0"/>
      <c r="ZQ2240" s="0"/>
      <c r="ZR2240" s="0"/>
      <c r="ZS2240" s="0"/>
      <c r="ZT2240" s="0"/>
      <c r="ZU2240" s="0"/>
      <c r="ZV2240" s="0"/>
      <c r="ZW2240" s="0"/>
      <c r="ZX2240" s="0"/>
      <c r="ZY2240" s="0"/>
      <c r="ZZ2240" s="0"/>
      <c r="AAA2240" s="0"/>
      <c r="AAB2240" s="0"/>
      <c r="AAC2240" s="0"/>
      <c r="AAD2240" s="0"/>
      <c r="AAE2240" s="0"/>
      <c r="AAF2240" s="0"/>
      <c r="AAG2240" s="0"/>
      <c r="AAH2240" s="0"/>
      <c r="AAI2240" s="0"/>
      <c r="AAJ2240" s="0"/>
      <c r="AAK2240" s="0"/>
      <c r="AAL2240" s="0"/>
      <c r="AAM2240" s="0"/>
      <c r="AAN2240" s="0"/>
      <c r="AAO2240" s="0"/>
      <c r="AAP2240" s="0"/>
      <c r="AAQ2240" s="0"/>
      <c r="AAR2240" s="0"/>
      <c r="AAS2240" s="0"/>
      <c r="AAT2240" s="0"/>
      <c r="AAU2240" s="0"/>
      <c r="AAV2240" s="0"/>
      <c r="AAW2240" s="0"/>
      <c r="AAX2240" s="0"/>
      <c r="AAY2240" s="0"/>
      <c r="AAZ2240" s="0"/>
      <c r="ABA2240" s="0"/>
      <c r="ABB2240" s="0"/>
      <c r="ABC2240" s="0"/>
      <c r="ABD2240" s="0"/>
      <c r="ABE2240" s="0"/>
      <c r="ABF2240" s="0"/>
      <c r="ABG2240" s="0"/>
      <c r="ABH2240" s="0"/>
      <c r="ABI2240" s="0"/>
      <c r="ABJ2240" s="0"/>
      <c r="ABK2240" s="0"/>
      <c r="ABL2240" s="0"/>
      <c r="ABM2240" s="0"/>
      <c r="ABN2240" s="0"/>
      <c r="ABO2240" s="0"/>
      <c r="ABP2240" s="0"/>
      <c r="ABQ2240" s="0"/>
      <c r="ABR2240" s="0"/>
      <c r="ABS2240" s="0"/>
      <c r="ABT2240" s="0"/>
      <c r="ABU2240" s="0"/>
      <c r="ABV2240" s="0"/>
      <c r="ABW2240" s="0"/>
      <c r="ABX2240" s="0"/>
      <c r="ABY2240" s="0"/>
      <c r="ABZ2240" s="0"/>
      <c r="ACA2240" s="0"/>
      <c r="ACB2240" s="0"/>
      <c r="ACC2240" s="0"/>
      <c r="ACD2240" s="0"/>
      <c r="ACE2240" s="0"/>
      <c r="ACF2240" s="0"/>
      <c r="ACG2240" s="0"/>
      <c r="ACH2240" s="0"/>
      <c r="ACI2240" s="0"/>
      <c r="ACJ2240" s="0"/>
      <c r="ACK2240" s="0"/>
      <c r="ACL2240" s="0"/>
      <c r="ACM2240" s="0"/>
      <c r="ACN2240" s="0"/>
      <c r="ACO2240" s="0"/>
      <c r="ACP2240" s="0"/>
      <c r="ACQ2240" s="0"/>
      <c r="ACR2240" s="0"/>
      <c r="ACS2240" s="0"/>
      <c r="ACT2240" s="0"/>
      <c r="ACU2240" s="0"/>
      <c r="ACV2240" s="0"/>
      <c r="ACW2240" s="0"/>
      <c r="ACX2240" s="0"/>
      <c r="ACY2240" s="0"/>
      <c r="ACZ2240" s="0"/>
      <c r="ADA2240" s="0"/>
      <c r="ADB2240" s="0"/>
      <c r="ADC2240" s="0"/>
      <c r="ADD2240" s="0"/>
      <c r="ADE2240" s="0"/>
      <c r="ADF2240" s="0"/>
      <c r="ADG2240" s="0"/>
      <c r="ADH2240" s="0"/>
      <c r="ADI2240" s="0"/>
      <c r="ADJ2240" s="0"/>
      <c r="ADK2240" s="0"/>
      <c r="ADL2240" s="0"/>
      <c r="ADM2240" s="0"/>
      <c r="ADN2240" s="0"/>
      <c r="ADO2240" s="0"/>
      <c r="ADP2240" s="0"/>
      <c r="ADQ2240" s="0"/>
      <c r="ADR2240" s="0"/>
      <c r="ADS2240" s="0"/>
      <c r="ADT2240" s="0"/>
      <c r="ADU2240" s="0"/>
      <c r="ADV2240" s="0"/>
      <c r="ADW2240" s="0"/>
      <c r="ADX2240" s="0"/>
      <c r="ADY2240" s="0"/>
      <c r="ADZ2240" s="0"/>
      <c r="AEA2240" s="0"/>
      <c r="AEB2240" s="0"/>
      <c r="AEC2240" s="0"/>
      <c r="AED2240" s="0"/>
      <c r="AEE2240" s="0"/>
      <c r="AEF2240" s="0"/>
      <c r="AEG2240" s="0"/>
      <c r="AEH2240" s="0"/>
      <c r="AEI2240" s="0"/>
      <c r="AEJ2240" s="0"/>
      <c r="AEK2240" s="0"/>
      <c r="AEL2240" s="0"/>
      <c r="AEM2240" s="0"/>
      <c r="AEN2240" s="0"/>
      <c r="AEO2240" s="0"/>
      <c r="AEP2240" s="0"/>
      <c r="AEQ2240" s="0"/>
      <c r="AER2240" s="0"/>
      <c r="AES2240" s="0"/>
      <c r="AET2240" s="0"/>
      <c r="AEU2240" s="0"/>
      <c r="AEV2240" s="0"/>
      <c r="AEW2240" s="0"/>
      <c r="AEX2240" s="0"/>
      <c r="AEY2240" s="0"/>
      <c r="AEZ2240" s="0"/>
      <c r="AFA2240" s="0"/>
      <c r="AFB2240" s="0"/>
      <c r="AFC2240" s="0"/>
      <c r="AFD2240" s="0"/>
      <c r="AFE2240" s="0"/>
      <c r="AFF2240" s="0"/>
      <c r="AFG2240" s="0"/>
      <c r="AFH2240" s="0"/>
      <c r="AFI2240" s="0"/>
      <c r="AFJ2240" s="0"/>
      <c r="AFK2240" s="0"/>
      <c r="AFL2240" s="0"/>
      <c r="AFM2240" s="0"/>
      <c r="AFN2240" s="0"/>
      <c r="AFO2240" s="0"/>
      <c r="AFP2240" s="0"/>
      <c r="AFQ2240" s="0"/>
      <c r="AFR2240" s="0"/>
      <c r="AFS2240" s="0"/>
      <c r="AFT2240" s="0"/>
      <c r="AFU2240" s="0"/>
      <c r="AFV2240" s="0"/>
      <c r="AFW2240" s="0"/>
      <c r="AFX2240" s="0"/>
      <c r="AFY2240" s="0"/>
      <c r="AFZ2240" s="0"/>
      <c r="AGA2240" s="0"/>
      <c r="AGB2240" s="0"/>
      <c r="AGC2240" s="0"/>
      <c r="AGD2240" s="0"/>
      <c r="AGE2240" s="0"/>
      <c r="AGF2240" s="0"/>
      <c r="AGG2240" s="0"/>
      <c r="AGH2240" s="0"/>
      <c r="AGI2240" s="0"/>
      <c r="AGJ2240" s="0"/>
      <c r="AGK2240" s="0"/>
      <c r="AGL2240" s="0"/>
      <c r="AGM2240" s="0"/>
      <c r="AGN2240" s="0"/>
      <c r="AGO2240" s="0"/>
      <c r="AGP2240" s="0"/>
      <c r="AGQ2240" s="0"/>
      <c r="AGR2240" s="0"/>
      <c r="AGS2240" s="0"/>
      <c r="AGT2240" s="0"/>
      <c r="AGU2240" s="0"/>
      <c r="AGV2240" s="0"/>
      <c r="AGW2240" s="0"/>
      <c r="AGX2240" s="0"/>
      <c r="AGY2240" s="0"/>
      <c r="AGZ2240" s="0"/>
      <c r="AHA2240" s="0"/>
      <c r="AHB2240" s="0"/>
      <c r="AHC2240" s="0"/>
      <c r="AHD2240" s="0"/>
      <c r="AHE2240" s="0"/>
      <c r="AHF2240" s="0"/>
      <c r="AHG2240" s="0"/>
      <c r="AHH2240" s="0"/>
      <c r="AHI2240" s="0"/>
      <c r="AHJ2240" s="0"/>
      <c r="AHK2240" s="0"/>
      <c r="AHL2240" s="0"/>
      <c r="AHM2240" s="0"/>
      <c r="AHN2240" s="0"/>
      <c r="AHO2240" s="0"/>
      <c r="AHP2240" s="0"/>
      <c r="AHQ2240" s="0"/>
      <c r="AHR2240" s="0"/>
      <c r="AHS2240" s="0"/>
      <c r="AHT2240" s="0"/>
      <c r="AHU2240" s="0"/>
      <c r="AHV2240" s="0"/>
      <c r="AHW2240" s="0"/>
      <c r="AHX2240" s="0"/>
      <c r="AHY2240" s="0"/>
      <c r="AHZ2240" s="0"/>
      <c r="AIA2240" s="0"/>
      <c r="AIB2240" s="0"/>
      <c r="AIC2240" s="0"/>
      <c r="AID2240" s="0"/>
      <c r="AIE2240" s="0"/>
      <c r="AIF2240" s="0"/>
      <c r="AIG2240" s="0"/>
      <c r="AIH2240" s="0"/>
      <c r="AII2240" s="0"/>
      <c r="AIJ2240" s="0"/>
      <c r="AIK2240" s="0"/>
      <c r="AIL2240" s="0"/>
      <c r="AIM2240" s="0"/>
      <c r="AIN2240" s="0"/>
      <c r="AIO2240" s="0"/>
      <c r="AIP2240" s="0"/>
      <c r="AIQ2240" s="0"/>
      <c r="AIR2240" s="0"/>
      <c r="AIS2240" s="0"/>
      <c r="AIT2240" s="0"/>
      <c r="AIU2240" s="0"/>
      <c r="AIV2240" s="0"/>
      <c r="AIW2240" s="0"/>
      <c r="AIX2240" s="0"/>
      <c r="AIY2240" s="0"/>
      <c r="AIZ2240" s="0"/>
      <c r="AJA2240" s="0"/>
      <c r="AJB2240" s="0"/>
      <c r="AJC2240" s="0"/>
      <c r="AJD2240" s="0"/>
      <c r="AJE2240" s="0"/>
      <c r="AJF2240" s="0"/>
      <c r="AJG2240" s="0"/>
      <c r="AJH2240" s="0"/>
      <c r="AJI2240" s="0"/>
      <c r="AJJ2240" s="0"/>
      <c r="AJK2240" s="0"/>
      <c r="AJL2240" s="0"/>
      <c r="AJM2240" s="0"/>
      <c r="AJN2240" s="0"/>
      <c r="AJO2240" s="0"/>
      <c r="AJP2240" s="0"/>
      <c r="AJQ2240" s="0"/>
      <c r="AJR2240" s="0"/>
      <c r="AJS2240" s="0"/>
      <c r="AJT2240" s="0"/>
      <c r="AJU2240" s="0"/>
      <c r="AJV2240" s="0"/>
      <c r="AJW2240" s="0"/>
      <c r="AJX2240" s="0"/>
      <c r="AJY2240" s="0"/>
      <c r="AJZ2240" s="0"/>
      <c r="AKA2240" s="0"/>
      <c r="AKB2240" s="0"/>
      <c r="AKC2240" s="0"/>
      <c r="AKD2240" s="0"/>
      <c r="AKE2240" s="0"/>
      <c r="AKF2240" s="0"/>
      <c r="AKG2240" s="0"/>
      <c r="AKH2240" s="0"/>
      <c r="AKI2240" s="0"/>
      <c r="AKJ2240" s="0"/>
      <c r="AKK2240" s="0"/>
      <c r="AKL2240" s="0"/>
      <c r="AKM2240" s="0"/>
      <c r="AKN2240" s="0"/>
      <c r="AKO2240" s="0"/>
      <c r="AKP2240" s="0"/>
      <c r="AKQ2240" s="0"/>
      <c r="AKR2240" s="0"/>
      <c r="AKS2240" s="0"/>
      <c r="AKT2240" s="0"/>
      <c r="AKU2240" s="0"/>
      <c r="AKV2240" s="0"/>
      <c r="AKW2240" s="0"/>
      <c r="AKX2240" s="0"/>
      <c r="AKY2240" s="0"/>
      <c r="AKZ2240" s="0"/>
      <c r="ALA2240" s="0"/>
      <c r="ALB2240" s="0"/>
      <c r="ALC2240" s="0"/>
      <c r="ALD2240" s="0"/>
      <c r="ALE2240" s="0"/>
      <c r="ALF2240" s="0"/>
      <c r="ALG2240" s="0"/>
      <c r="ALH2240" s="0"/>
      <c r="ALI2240" s="0"/>
      <c r="ALJ2240" s="0"/>
      <c r="ALK2240" s="0"/>
      <c r="ALL2240" s="0"/>
      <c r="ALM2240" s="0"/>
      <c r="ALN2240" s="0"/>
      <c r="ALO2240" s="0"/>
      <c r="ALP2240" s="0"/>
      <c r="ALQ2240" s="0"/>
      <c r="ALR2240" s="0"/>
      <c r="ALS2240" s="0"/>
      <c r="ALT2240" s="0"/>
      <c r="ALU2240" s="0"/>
      <c r="ALV2240" s="0"/>
      <c r="ALW2240" s="0"/>
      <c r="ALX2240" s="0"/>
      <c r="ALY2240" s="0"/>
      <c r="ALZ2240" s="0"/>
      <c r="AMA2240" s="0"/>
      <c r="AMB2240" s="0"/>
      <c r="AMC2240" s="0"/>
      <c r="AMD2240" s="0"/>
      <c r="AME2240" s="0"/>
      <c r="AMF2240" s="0"/>
      <c r="AMG2240" s="0"/>
      <c r="AMH2240" s="0"/>
      <c r="AMI2240" s="0"/>
      <c r="AMJ2240" s="0"/>
    </row>
    <row r="2241" customFormat="false" ht="13.8" hidden="false" customHeight="false" outlineLevel="0" collapsed="false">
      <c r="A2241" s="44" t="s">
        <v>245</v>
      </c>
      <c r="B2241" s="39" t="s">
        <v>5165</v>
      </c>
      <c r="C2241" s="40" t="s">
        <v>5166</v>
      </c>
      <c r="D2241" s="40" t="s">
        <v>2363</v>
      </c>
      <c r="E2241" s="40" t="s">
        <v>4618</v>
      </c>
      <c r="F2241" s="38" t="n">
        <v>2016</v>
      </c>
      <c r="G2241" s="31" t="s">
        <v>5167</v>
      </c>
      <c r="H2241" s="13"/>
      <c r="I2241" s="13"/>
      <c r="J2241" s="13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  <c r="AP2241" s="13"/>
      <c r="AQ2241" s="13"/>
      <c r="AR2241" s="13"/>
      <c r="AS2241" s="13"/>
      <c r="AT2241" s="13"/>
      <c r="AU2241" s="13"/>
      <c r="AV2241" s="0"/>
      <c r="AW2241" s="0"/>
      <c r="AX2241" s="0"/>
      <c r="AY2241" s="0"/>
      <c r="AZ2241" s="0"/>
      <c r="BA2241" s="0"/>
      <c r="BB2241" s="0"/>
      <c r="BC2241" s="0"/>
      <c r="BD2241" s="0"/>
      <c r="BE2241" s="0"/>
      <c r="BF2241" s="0"/>
      <c r="BG2241" s="0"/>
      <c r="BH2241" s="0"/>
      <c r="BI2241" s="0"/>
      <c r="BJ2241" s="0"/>
      <c r="BK2241" s="0"/>
      <c r="BL2241" s="0"/>
      <c r="BM2241" s="0"/>
      <c r="BN2241" s="0"/>
      <c r="BO2241" s="0"/>
      <c r="BP2241" s="0"/>
      <c r="BQ2241" s="0"/>
      <c r="BR2241" s="0"/>
      <c r="BS2241" s="0"/>
      <c r="BT2241" s="0"/>
      <c r="BU2241" s="0"/>
      <c r="BV2241" s="0"/>
      <c r="BW2241" s="0"/>
      <c r="BX2241" s="0"/>
      <c r="BY2241" s="0"/>
      <c r="BZ2241" s="0"/>
      <c r="CA2241" s="0"/>
      <c r="CB2241" s="0"/>
      <c r="CC2241" s="0"/>
      <c r="CD2241" s="0"/>
      <c r="CE2241" s="0"/>
      <c r="CF2241" s="0"/>
      <c r="CG2241" s="0"/>
      <c r="CH2241" s="0"/>
      <c r="CI2241" s="0"/>
      <c r="CJ2241" s="0"/>
      <c r="CK2241" s="0"/>
      <c r="CL2241" s="0"/>
      <c r="CM2241" s="0"/>
      <c r="CN2241" s="0"/>
      <c r="CO2241" s="0"/>
      <c r="CP2241" s="0"/>
      <c r="CQ2241" s="0"/>
      <c r="CR2241" s="0"/>
      <c r="CS2241" s="0"/>
      <c r="CT2241" s="0"/>
      <c r="CU2241" s="0"/>
      <c r="CV2241" s="0"/>
      <c r="CW2241" s="0"/>
      <c r="CX2241" s="0"/>
      <c r="CY2241" s="0"/>
      <c r="CZ2241" s="0"/>
      <c r="DA2241" s="0"/>
      <c r="DB2241" s="0"/>
      <c r="DC2241" s="0"/>
      <c r="DD2241" s="0"/>
      <c r="DE2241" s="0"/>
      <c r="DF2241" s="0"/>
      <c r="DG2241" s="0"/>
      <c r="DH2241" s="0"/>
      <c r="DI2241" s="0"/>
      <c r="DJ2241" s="0"/>
      <c r="DK2241" s="0"/>
      <c r="DL2241" s="0"/>
      <c r="DM2241" s="0"/>
      <c r="DN2241" s="0"/>
      <c r="DO2241" s="0"/>
      <c r="DP2241" s="0"/>
      <c r="DQ2241" s="0"/>
      <c r="DR2241" s="0"/>
      <c r="DS2241" s="0"/>
      <c r="DT2241" s="0"/>
      <c r="DU2241" s="0"/>
      <c r="DV2241" s="0"/>
      <c r="DW2241" s="0"/>
      <c r="DX2241" s="0"/>
      <c r="DY2241" s="0"/>
      <c r="DZ2241" s="0"/>
      <c r="EA2241" s="0"/>
      <c r="EB2241" s="0"/>
      <c r="EC2241" s="0"/>
      <c r="ED2241" s="0"/>
      <c r="EE2241" s="0"/>
      <c r="EF2241" s="0"/>
      <c r="EG2241" s="0"/>
      <c r="EH2241" s="0"/>
      <c r="EI2241" s="0"/>
      <c r="EJ2241" s="0"/>
      <c r="EK2241" s="0"/>
      <c r="EL2241" s="0"/>
      <c r="EM2241" s="0"/>
      <c r="EN2241" s="0"/>
      <c r="EO2241" s="0"/>
      <c r="EP2241" s="0"/>
      <c r="EQ2241" s="0"/>
      <c r="ER2241" s="0"/>
      <c r="ES2241" s="0"/>
      <c r="ET2241" s="0"/>
      <c r="EU2241" s="0"/>
      <c r="EV2241" s="0"/>
      <c r="EW2241" s="0"/>
      <c r="EX2241" s="0"/>
      <c r="EY2241" s="0"/>
      <c r="EZ2241" s="0"/>
      <c r="FA2241" s="0"/>
      <c r="FB2241" s="0"/>
      <c r="FC2241" s="0"/>
      <c r="FD2241" s="0"/>
      <c r="FE2241" s="0"/>
      <c r="FF2241" s="0"/>
      <c r="FG2241" s="0"/>
      <c r="FH2241" s="0"/>
      <c r="FI2241" s="0"/>
      <c r="FJ2241" s="0"/>
      <c r="FK2241" s="0"/>
      <c r="FL2241" s="0"/>
      <c r="FM2241" s="0"/>
      <c r="FN2241" s="0"/>
      <c r="FO2241" s="0"/>
      <c r="FP2241" s="0"/>
      <c r="FQ2241" s="0"/>
      <c r="FR2241" s="0"/>
      <c r="FS2241" s="0"/>
      <c r="FT2241" s="0"/>
      <c r="FU2241" s="0"/>
      <c r="FV2241" s="0"/>
      <c r="FW2241" s="0"/>
      <c r="FX2241" s="0"/>
      <c r="FY2241" s="0"/>
      <c r="FZ2241" s="0"/>
      <c r="GA2241" s="0"/>
      <c r="GB2241" s="0"/>
      <c r="GC2241" s="0"/>
      <c r="GD2241" s="0"/>
      <c r="GE2241" s="0"/>
      <c r="GF2241" s="0"/>
      <c r="GG2241" s="0"/>
      <c r="GH2241" s="0"/>
      <c r="GI2241" s="0"/>
      <c r="GJ2241" s="0"/>
      <c r="GK2241" s="0"/>
      <c r="GL2241" s="0"/>
      <c r="GM2241" s="0"/>
      <c r="GN2241" s="0"/>
      <c r="GO2241" s="0"/>
      <c r="GP2241" s="0"/>
      <c r="GQ2241" s="0"/>
      <c r="GR2241" s="0"/>
      <c r="GS2241" s="0"/>
      <c r="GT2241" s="0"/>
      <c r="GU2241" s="0"/>
      <c r="GV2241" s="0"/>
      <c r="GW2241" s="0"/>
      <c r="GX2241" s="0"/>
      <c r="GY2241" s="0"/>
      <c r="GZ2241" s="0"/>
      <c r="HA2241" s="0"/>
      <c r="HB2241" s="0"/>
      <c r="HC2241" s="0"/>
      <c r="HD2241" s="0"/>
      <c r="HE2241" s="0"/>
      <c r="HF2241" s="0"/>
      <c r="HG2241" s="0"/>
      <c r="HH2241" s="0"/>
      <c r="HI2241" s="0"/>
      <c r="HJ2241" s="0"/>
      <c r="HK2241" s="0"/>
      <c r="HL2241" s="0"/>
      <c r="HM2241" s="0"/>
      <c r="HN2241" s="0"/>
      <c r="HO2241" s="0"/>
      <c r="HP2241" s="0"/>
      <c r="HQ2241" s="0"/>
      <c r="HR2241" s="0"/>
      <c r="HS2241" s="0"/>
      <c r="HT2241" s="0"/>
      <c r="HU2241" s="0"/>
      <c r="HV2241" s="0"/>
      <c r="HW2241" s="0"/>
      <c r="HX2241" s="0"/>
      <c r="HY2241" s="0"/>
      <c r="HZ2241" s="0"/>
      <c r="IA2241" s="0"/>
      <c r="IB2241" s="0"/>
      <c r="IC2241" s="0"/>
      <c r="ID2241" s="0"/>
      <c r="IE2241" s="0"/>
      <c r="IF2241" s="0"/>
      <c r="IG2241" s="0"/>
      <c r="IH2241" s="0"/>
      <c r="II2241" s="0"/>
      <c r="IJ2241" s="0"/>
      <c r="IK2241" s="0"/>
      <c r="IL2241" s="0"/>
      <c r="IM2241" s="0"/>
      <c r="IN2241" s="0"/>
      <c r="IO2241" s="0"/>
      <c r="IP2241" s="0"/>
      <c r="IQ2241" s="0"/>
      <c r="IR2241" s="0"/>
      <c r="IS2241" s="0"/>
      <c r="IT2241" s="0"/>
      <c r="IU2241" s="0"/>
      <c r="IV2241" s="0"/>
      <c r="IW2241" s="0"/>
      <c r="IX2241" s="0"/>
      <c r="IY2241" s="0"/>
      <c r="IZ2241" s="0"/>
      <c r="JA2241" s="0"/>
      <c r="JB2241" s="0"/>
      <c r="JC2241" s="0"/>
      <c r="JD2241" s="0"/>
      <c r="JE2241" s="0"/>
      <c r="JF2241" s="0"/>
      <c r="JG2241" s="0"/>
      <c r="JH2241" s="0"/>
      <c r="JI2241" s="0"/>
      <c r="JJ2241" s="0"/>
      <c r="JK2241" s="0"/>
      <c r="JL2241" s="0"/>
      <c r="JM2241" s="0"/>
      <c r="JN2241" s="0"/>
      <c r="JO2241" s="0"/>
      <c r="JP2241" s="0"/>
      <c r="JQ2241" s="0"/>
      <c r="JR2241" s="0"/>
      <c r="JS2241" s="0"/>
      <c r="JT2241" s="0"/>
      <c r="JU2241" s="0"/>
      <c r="JV2241" s="0"/>
      <c r="JW2241" s="0"/>
      <c r="JX2241" s="0"/>
      <c r="JY2241" s="0"/>
      <c r="JZ2241" s="0"/>
      <c r="KA2241" s="0"/>
      <c r="KB2241" s="0"/>
      <c r="KC2241" s="0"/>
      <c r="KD2241" s="0"/>
      <c r="KE2241" s="0"/>
      <c r="KF2241" s="0"/>
      <c r="KG2241" s="0"/>
      <c r="KH2241" s="0"/>
      <c r="KI2241" s="0"/>
      <c r="KJ2241" s="0"/>
      <c r="KK2241" s="0"/>
      <c r="KL2241" s="0"/>
      <c r="KM2241" s="0"/>
      <c r="KN2241" s="0"/>
      <c r="KO2241" s="0"/>
      <c r="KP2241" s="0"/>
      <c r="KQ2241" s="0"/>
      <c r="KR2241" s="0"/>
      <c r="KS2241" s="0"/>
      <c r="KT2241" s="0"/>
      <c r="KU2241" s="0"/>
      <c r="KV2241" s="0"/>
      <c r="KW2241" s="0"/>
      <c r="KX2241" s="0"/>
      <c r="KY2241" s="0"/>
      <c r="KZ2241" s="0"/>
      <c r="LA2241" s="0"/>
      <c r="LB2241" s="0"/>
      <c r="LC2241" s="0"/>
      <c r="LD2241" s="0"/>
      <c r="LE2241" s="0"/>
      <c r="LF2241" s="0"/>
      <c r="LG2241" s="0"/>
      <c r="LH2241" s="0"/>
      <c r="LI2241" s="0"/>
      <c r="LJ2241" s="0"/>
      <c r="LK2241" s="0"/>
      <c r="LL2241" s="0"/>
      <c r="LM2241" s="0"/>
      <c r="LN2241" s="0"/>
      <c r="LO2241" s="0"/>
      <c r="LP2241" s="0"/>
      <c r="LQ2241" s="0"/>
      <c r="LR2241" s="0"/>
      <c r="LS2241" s="0"/>
      <c r="LT2241" s="0"/>
      <c r="LU2241" s="0"/>
      <c r="LV2241" s="0"/>
      <c r="LW2241" s="0"/>
      <c r="LX2241" s="0"/>
      <c r="LY2241" s="0"/>
      <c r="LZ2241" s="0"/>
      <c r="MA2241" s="0"/>
      <c r="MB2241" s="0"/>
      <c r="MC2241" s="0"/>
      <c r="MD2241" s="0"/>
      <c r="ME2241" s="0"/>
      <c r="MF2241" s="0"/>
      <c r="MG2241" s="0"/>
      <c r="MH2241" s="0"/>
      <c r="MI2241" s="0"/>
      <c r="MJ2241" s="0"/>
      <c r="MK2241" s="0"/>
      <c r="ML2241" s="0"/>
      <c r="MM2241" s="0"/>
      <c r="MN2241" s="0"/>
      <c r="MO2241" s="0"/>
      <c r="MP2241" s="0"/>
      <c r="MQ2241" s="0"/>
      <c r="MR2241" s="0"/>
      <c r="MS2241" s="0"/>
      <c r="MT2241" s="0"/>
      <c r="MU2241" s="0"/>
      <c r="MV2241" s="0"/>
      <c r="MW2241" s="0"/>
      <c r="MX2241" s="0"/>
      <c r="MY2241" s="0"/>
      <c r="MZ2241" s="0"/>
      <c r="NA2241" s="0"/>
      <c r="NB2241" s="0"/>
      <c r="NC2241" s="0"/>
      <c r="ND2241" s="0"/>
      <c r="NE2241" s="0"/>
      <c r="NF2241" s="0"/>
      <c r="NG2241" s="0"/>
      <c r="NH2241" s="0"/>
      <c r="NI2241" s="0"/>
      <c r="NJ2241" s="0"/>
      <c r="NK2241" s="0"/>
      <c r="NL2241" s="0"/>
      <c r="NM2241" s="0"/>
      <c r="NN2241" s="0"/>
      <c r="NO2241" s="0"/>
      <c r="NP2241" s="0"/>
      <c r="NQ2241" s="0"/>
      <c r="NR2241" s="0"/>
      <c r="NS2241" s="0"/>
      <c r="NT2241" s="0"/>
      <c r="NU2241" s="0"/>
      <c r="NV2241" s="0"/>
      <c r="NW2241" s="0"/>
      <c r="NX2241" s="0"/>
      <c r="NY2241" s="0"/>
      <c r="NZ2241" s="0"/>
      <c r="OA2241" s="0"/>
      <c r="OB2241" s="0"/>
      <c r="OC2241" s="0"/>
      <c r="OD2241" s="0"/>
      <c r="OE2241" s="0"/>
      <c r="OF2241" s="0"/>
      <c r="OG2241" s="0"/>
      <c r="OH2241" s="0"/>
      <c r="OI2241" s="0"/>
      <c r="OJ2241" s="0"/>
      <c r="OK2241" s="0"/>
      <c r="OL2241" s="0"/>
      <c r="OM2241" s="0"/>
      <c r="ON2241" s="0"/>
      <c r="OO2241" s="0"/>
      <c r="OP2241" s="0"/>
      <c r="OQ2241" s="0"/>
      <c r="OR2241" s="0"/>
      <c r="OS2241" s="0"/>
      <c r="OT2241" s="0"/>
      <c r="OU2241" s="0"/>
      <c r="OV2241" s="0"/>
      <c r="OW2241" s="0"/>
      <c r="OX2241" s="0"/>
      <c r="OY2241" s="0"/>
      <c r="OZ2241" s="0"/>
      <c r="PA2241" s="0"/>
      <c r="PB2241" s="0"/>
      <c r="PC2241" s="0"/>
      <c r="PD2241" s="0"/>
      <c r="PE2241" s="0"/>
      <c r="PF2241" s="0"/>
      <c r="PG2241" s="0"/>
      <c r="PH2241" s="0"/>
      <c r="PI2241" s="0"/>
      <c r="PJ2241" s="0"/>
      <c r="PK2241" s="0"/>
      <c r="PL2241" s="0"/>
      <c r="PM2241" s="0"/>
      <c r="PN2241" s="0"/>
      <c r="PO2241" s="0"/>
      <c r="PP2241" s="0"/>
      <c r="PQ2241" s="0"/>
      <c r="PR2241" s="0"/>
      <c r="PS2241" s="0"/>
      <c r="PT2241" s="0"/>
      <c r="PU2241" s="0"/>
      <c r="PV2241" s="0"/>
      <c r="PW2241" s="0"/>
      <c r="PX2241" s="0"/>
      <c r="PY2241" s="0"/>
      <c r="PZ2241" s="0"/>
      <c r="QA2241" s="0"/>
      <c r="QB2241" s="0"/>
      <c r="QC2241" s="0"/>
      <c r="QD2241" s="0"/>
      <c r="QE2241" s="0"/>
      <c r="QF2241" s="0"/>
      <c r="QG2241" s="0"/>
      <c r="QH2241" s="0"/>
      <c r="QI2241" s="0"/>
      <c r="QJ2241" s="0"/>
      <c r="QK2241" s="0"/>
      <c r="QL2241" s="0"/>
      <c r="QM2241" s="0"/>
      <c r="QN2241" s="0"/>
      <c r="QO2241" s="0"/>
      <c r="QP2241" s="0"/>
      <c r="QQ2241" s="0"/>
      <c r="QR2241" s="0"/>
      <c r="QS2241" s="0"/>
      <c r="QT2241" s="0"/>
      <c r="QU2241" s="0"/>
      <c r="QV2241" s="0"/>
      <c r="QW2241" s="0"/>
      <c r="QX2241" s="0"/>
      <c r="QY2241" s="0"/>
      <c r="QZ2241" s="0"/>
      <c r="RA2241" s="0"/>
      <c r="RB2241" s="0"/>
      <c r="RC2241" s="0"/>
      <c r="RD2241" s="0"/>
      <c r="RE2241" s="0"/>
      <c r="RF2241" s="0"/>
      <c r="RG2241" s="0"/>
      <c r="RH2241" s="0"/>
      <c r="RI2241" s="0"/>
      <c r="RJ2241" s="0"/>
      <c r="RK2241" s="0"/>
      <c r="RL2241" s="0"/>
      <c r="RM2241" s="0"/>
      <c r="RN2241" s="0"/>
      <c r="RO2241" s="0"/>
      <c r="RP2241" s="0"/>
      <c r="RQ2241" s="0"/>
      <c r="RR2241" s="0"/>
      <c r="RS2241" s="0"/>
      <c r="RT2241" s="0"/>
      <c r="RU2241" s="0"/>
      <c r="RV2241" s="0"/>
      <c r="RW2241" s="0"/>
      <c r="RX2241" s="0"/>
      <c r="RY2241" s="0"/>
      <c r="RZ2241" s="0"/>
      <c r="SA2241" s="0"/>
      <c r="SB2241" s="0"/>
      <c r="SC2241" s="0"/>
      <c r="SD2241" s="0"/>
      <c r="SE2241" s="0"/>
      <c r="SF2241" s="0"/>
      <c r="SG2241" s="0"/>
      <c r="SH2241" s="0"/>
      <c r="SI2241" s="0"/>
      <c r="SJ2241" s="0"/>
      <c r="SK2241" s="0"/>
      <c r="SL2241" s="0"/>
      <c r="SM2241" s="0"/>
      <c r="SN2241" s="0"/>
      <c r="SO2241" s="0"/>
      <c r="SP2241" s="0"/>
      <c r="SQ2241" s="0"/>
      <c r="SR2241" s="0"/>
      <c r="SS2241" s="0"/>
      <c r="ST2241" s="0"/>
      <c r="SU2241" s="0"/>
      <c r="SV2241" s="0"/>
      <c r="SW2241" s="0"/>
      <c r="SX2241" s="0"/>
      <c r="SY2241" s="0"/>
      <c r="SZ2241" s="0"/>
      <c r="TA2241" s="0"/>
      <c r="TB2241" s="0"/>
      <c r="TC2241" s="0"/>
      <c r="TD2241" s="0"/>
      <c r="TE2241" s="0"/>
      <c r="TF2241" s="0"/>
      <c r="TG2241" s="0"/>
      <c r="TH2241" s="0"/>
      <c r="TI2241" s="0"/>
      <c r="TJ2241" s="0"/>
      <c r="TK2241" s="0"/>
      <c r="TL2241" s="0"/>
      <c r="TM2241" s="0"/>
      <c r="TN2241" s="0"/>
      <c r="TO2241" s="0"/>
      <c r="TP2241" s="0"/>
      <c r="TQ2241" s="0"/>
      <c r="TR2241" s="0"/>
      <c r="TS2241" s="0"/>
      <c r="TT2241" s="0"/>
      <c r="TU2241" s="0"/>
      <c r="TV2241" s="0"/>
      <c r="TW2241" s="0"/>
      <c r="TX2241" s="0"/>
      <c r="TY2241" s="0"/>
      <c r="TZ2241" s="0"/>
      <c r="UA2241" s="0"/>
      <c r="UB2241" s="0"/>
      <c r="UC2241" s="0"/>
      <c r="UD2241" s="0"/>
      <c r="UE2241" s="0"/>
      <c r="UF2241" s="0"/>
      <c r="UG2241" s="0"/>
      <c r="UH2241" s="0"/>
      <c r="UI2241" s="0"/>
      <c r="UJ2241" s="0"/>
      <c r="UK2241" s="0"/>
      <c r="UL2241" s="0"/>
      <c r="UM2241" s="0"/>
      <c r="UN2241" s="0"/>
      <c r="UO2241" s="0"/>
      <c r="UP2241" s="0"/>
      <c r="UQ2241" s="0"/>
      <c r="UR2241" s="0"/>
      <c r="US2241" s="0"/>
      <c r="UT2241" s="0"/>
      <c r="UU2241" s="0"/>
      <c r="UV2241" s="0"/>
      <c r="UW2241" s="0"/>
      <c r="UX2241" s="0"/>
      <c r="UY2241" s="0"/>
      <c r="UZ2241" s="0"/>
      <c r="VA2241" s="0"/>
      <c r="VB2241" s="0"/>
      <c r="VC2241" s="0"/>
      <c r="VD2241" s="0"/>
      <c r="VE2241" s="0"/>
      <c r="VF2241" s="0"/>
      <c r="VG2241" s="0"/>
      <c r="VH2241" s="0"/>
      <c r="VI2241" s="0"/>
      <c r="VJ2241" s="0"/>
      <c r="VK2241" s="0"/>
      <c r="VL2241" s="0"/>
      <c r="VM2241" s="0"/>
      <c r="VN2241" s="0"/>
      <c r="VO2241" s="0"/>
      <c r="VP2241" s="0"/>
      <c r="VQ2241" s="0"/>
      <c r="VR2241" s="0"/>
      <c r="VS2241" s="0"/>
      <c r="VT2241" s="0"/>
      <c r="VU2241" s="0"/>
      <c r="VV2241" s="0"/>
      <c r="VW2241" s="0"/>
      <c r="VX2241" s="0"/>
      <c r="VY2241" s="0"/>
      <c r="VZ2241" s="0"/>
      <c r="WA2241" s="0"/>
      <c r="WB2241" s="0"/>
      <c r="WC2241" s="0"/>
      <c r="WD2241" s="0"/>
      <c r="WE2241" s="0"/>
      <c r="WF2241" s="0"/>
      <c r="WG2241" s="0"/>
      <c r="WH2241" s="0"/>
      <c r="WI2241" s="0"/>
      <c r="WJ2241" s="0"/>
      <c r="WK2241" s="0"/>
      <c r="WL2241" s="0"/>
      <c r="WM2241" s="0"/>
      <c r="WN2241" s="0"/>
      <c r="WO2241" s="0"/>
      <c r="WP2241" s="0"/>
      <c r="WQ2241" s="0"/>
      <c r="WR2241" s="0"/>
      <c r="WS2241" s="0"/>
      <c r="WT2241" s="0"/>
      <c r="WU2241" s="0"/>
      <c r="WV2241" s="0"/>
      <c r="WW2241" s="0"/>
      <c r="WX2241" s="0"/>
      <c r="WY2241" s="0"/>
      <c r="WZ2241" s="0"/>
      <c r="XA2241" s="0"/>
      <c r="XB2241" s="0"/>
      <c r="XC2241" s="0"/>
      <c r="XD2241" s="0"/>
      <c r="XE2241" s="0"/>
      <c r="XF2241" s="0"/>
      <c r="XG2241" s="0"/>
      <c r="XH2241" s="0"/>
      <c r="XI2241" s="0"/>
      <c r="XJ2241" s="0"/>
      <c r="XK2241" s="0"/>
      <c r="XL2241" s="0"/>
      <c r="XM2241" s="0"/>
      <c r="XN2241" s="0"/>
      <c r="XO2241" s="0"/>
      <c r="XP2241" s="0"/>
      <c r="XQ2241" s="0"/>
      <c r="XR2241" s="0"/>
      <c r="XS2241" s="0"/>
      <c r="XT2241" s="0"/>
      <c r="XU2241" s="0"/>
      <c r="XV2241" s="0"/>
      <c r="XW2241" s="0"/>
      <c r="XX2241" s="0"/>
      <c r="XY2241" s="0"/>
      <c r="XZ2241" s="0"/>
      <c r="YA2241" s="0"/>
      <c r="YB2241" s="0"/>
      <c r="YC2241" s="0"/>
      <c r="YD2241" s="0"/>
      <c r="YE2241" s="0"/>
      <c r="YF2241" s="0"/>
      <c r="YG2241" s="0"/>
      <c r="YH2241" s="0"/>
      <c r="YI2241" s="0"/>
      <c r="YJ2241" s="0"/>
      <c r="YK2241" s="0"/>
      <c r="YL2241" s="0"/>
      <c r="YM2241" s="0"/>
      <c r="YN2241" s="0"/>
      <c r="YO2241" s="0"/>
      <c r="YP2241" s="0"/>
      <c r="YQ2241" s="0"/>
      <c r="YR2241" s="0"/>
      <c r="YS2241" s="0"/>
      <c r="YT2241" s="0"/>
      <c r="YU2241" s="0"/>
      <c r="YV2241" s="0"/>
      <c r="YW2241" s="0"/>
      <c r="YX2241" s="0"/>
      <c r="YY2241" s="0"/>
      <c r="YZ2241" s="0"/>
      <c r="ZA2241" s="0"/>
      <c r="ZB2241" s="0"/>
      <c r="ZC2241" s="0"/>
      <c r="ZD2241" s="0"/>
      <c r="ZE2241" s="0"/>
      <c r="ZF2241" s="0"/>
      <c r="ZG2241" s="0"/>
      <c r="ZH2241" s="0"/>
      <c r="ZI2241" s="0"/>
      <c r="ZJ2241" s="0"/>
      <c r="ZK2241" s="0"/>
      <c r="ZL2241" s="0"/>
      <c r="ZM2241" s="0"/>
      <c r="ZN2241" s="0"/>
      <c r="ZO2241" s="0"/>
      <c r="ZP2241" s="0"/>
      <c r="ZQ2241" s="0"/>
      <c r="ZR2241" s="0"/>
      <c r="ZS2241" s="0"/>
      <c r="ZT2241" s="0"/>
      <c r="ZU2241" s="0"/>
      <c r="ZV2241" s="0"/>
      <c r="ZW2241" s="0"/>
      <c r="ZX2241" s="0"/>
      <c r="ZY2241" s="0"/>
      <c r="ZZ2241" s="0"/>
      <c r="AAA2241" s="0"/>
      <c r="AAB2241" s="0"/>
      <c r="AAC2241" s="0"/>
      <c r="AAD2241" s="0"/>
      <c r="AAE2241" s="0"/>
      <c r="AAF2241" s="0"/>
      <c r="AAG2241" s="0"/>
      <c r="AAH2241" s="0"/>
      <c r="AAI2241" s="0"/>
      <c r="AAJ2241" s="0"/>
      <c r="AAK2241" s="0"/>
      <c r="AAL2241" s="0"/>
      <c r="AAM2241" s="0"/>
      <c r="AAN2241" s="0"/>
      <c r="AAO2241" s="0"/>
      <c r="AAP2241" s="0"/>
      <c r="AAQ2241" s="0"/>
      <c r="AAR2241" s="0"/>
      <c r="AAS2241" s="0"/>
      <c r="AAT2241" s="0"/>
      <c r="AAU2241" s="0"/>
      <c r="AAV2241" s="0"/>
      <c r="AAW2241" s="0"/>
      <c r="AAX2241" s="0"/>
      <c r="AAY2241" s="0"/>
      <c r="AAZ2241" s="0"/>
      <c r="ABA2241" s="0"/>
      <c r="ABB2241" s="0"/>
      <c r="ABC2241" s="0"/>
      <c r="ABD2241" s="0"/>
      <c r="ABE2241" s="0"/>
      <c r="ABF2241" s="0"/>
      <c r="ABG2241" s="0"/>
      <c r="ABH2241" s="0"/>
      <c r="ABI2241" s="0"/>
      <c r="ABJ2241" s="0"/>
      <c r="ABK2241" s="0"/>
      <c r="ABL2241" s="0"/>
      <c r="ABM2241" s="0"/>
      <c r="ABN2241" s="0"/>
      <c r="ABO2241" s="0"/>
      <c r="ABP2241" s="0"/>
      <c r="ABQ2241" s="0"/>
      <c r="ABR2241" s="0"/>
      <c r="ABS2241" s="0"/>
      <c r="ABT2241" s="0"/>
      <c r="ABU2241" s="0"/>
      <c r="ABV2241" s="0"/>
      <c r="ABW2241" s="0"/>
      <c r="ABX2241" s="0"/>
      <c r="ABY2241" s="0"/>
      <c r="ABZ2241" s="0"/>
      <c r="ACA2241" s="0"/>
      <c r="ACB2241" s="0"/>
      <c r="ACC2241" s="0"/>
      <c r="ACD2241" s="0"/>
      <c r="ACE2241" s="0"/>
      <c r="ACF2241" s="0"/>
      <c r="ACG2241" s="0"/>
      <c r="ACH2241" s="0"/>
      <c r="ACI2241" s="0"/>
      <c r="ACJ2241" s="0"/>
      <c r="ACK2241" s="0"/>
      <c r="ACL2241" s="0"/>
      <c r="ACM2241" s="0"/>
      <c r="ACN2241" s="0"/>
      <c r="ACO2241" s="0"/>
      <c r="ACP2241" s="0"/>
      <c r="ACQ2241" s="0"/>
      <c r="ACR2241" s="0"/>
      <c r="ACS2241" s="0"/>
      <c r="ACT2241" s="0"/>
      <c r="ACU2241" s="0"/>
      <c r="ACV2241" s="0"/>
      <c r="ACW2241" s="0"/>
      <c r="ACX2241" s="0"/>
      <c r="ACY2241" s="0"/>
      <c r="ACZ2241" s="0"/>
      <c r="ADA2241" s="0"/>
      <c r="ADB2241" s="0"/>
      <c r="ADC2241" s="0"/>
      <c r="ADD2241" s="0"/>
      <c r="ADE2241" s="0"/>
      <c r="ADF2241" s="0"/>
      <c r="ADG2241" s="0"/>
      <c r="ADH2241" s="0"/>
      <c r="ADI2241" s="0"/>
      <c r="ADJ2241" s="0"/>
      <c r="ADK2241" s="0"/>
      <c r="ADL2241" s="0"/>
      <c r="ADM2241" s="0"/>
      <c r="ADN2241" s="0"/>
      <c r="ADO2241" s="0"/>
      <c r="ADP2241" s="0"/>
      <c r="ADQ2241" s="0"/>
      <c r="ADR2241" s="0"/>
      <c r="ADS2241" s="0"/>
      <c r="ADT2241" s="0"/>
      <c r="ADU2241" s="0"/>
      <c r="ADV2241" s="0"/>
      <c r="ADW2241" s="0"/>
      <c r="ADX2241" s="0"/>
      <c r="ADY2241" s="0"/>
      <c r="ADZ2241" s="0"/>
      <c r="AEA2241" s="0"/>
      <c r="AEB2241" s="0"/>
      <c r="AEC2241" s="0"/>
      <c r="AED2241" s="0"/>
      <c r="AEE2241" s="0"/>
      <c r="AEF2241" s="0"/>
      <c r="AEG2241" s="0"/>
      <c r="AEH2241" s="0"/>
      <c r="AEI2241" s="0"/>
      <c r="AEJ2241" s="0"/>
      <c r="AEK2241" s="0"/>
      <c r="AEL2241" s="0"/>
      <c r="AEM2241" s="0"/>
      <c r="AEN2241" s="0"/>
      <c r="AEO2241" s="0"/>
      <c r="AEP2241" s="0"/>
      <c r="AEQ2241" s="0"/>
      <c r="AER2241" s="0"/>
      <c r="AES2241" s="0"/>
      <c r="AET2241" s="0"/>
      <c r="AEU2241" s="0"/>
      <c r="AEV2241" s="0"/>
      <c r="AEW2241" s="0"/>
      <c r="AEX2241" s="0"/>
      <c r="AEY2241" s="0"/>
      <c r="AEZ2241" s="0"/>
      <c r="AFA2241" s="0"/>
      <c r="AFB2241" s="0"/>
      <c r="AFC2241" s="0"/>
      <c r="AFD2241" s="0"/>
      <c r="AFE2241" s="0"/>
      <c r="AFF2241" s="0"/>
      <c r="AFG2241" s="0"/>
      <c r="AFH2241" s="0"/>
      <c r="AFI2241" s="0"/>
      <c r="AFJ2241" s="0"/>
      <c r="AFK2241" s="0"/>
      <c r="AFL2241" s="0"/>
      <c r="AFM2241" s="0"/>
      <c r="AFN2241" s="0"/>
      <c r="AFO2241" s="0"/>
      <c r="AFP2241" s="0"/>
      <c r="AFQ2241" s="0"/>
      <c r="AFR2241" s="0"/>
      <c r="AFS2241" s="0"/>
      <c r="AFT2241" s="0"/>
      <c r="AFU2241" s="0"/>
      <c r="AFV2241" s="0"/>
      <c r="AFW2241" s="0"/>
      <c r="AFX2241" s="0"/>
      <c r="AFY2241" s="0"/>
      <c r="AFZ2241" s="0"/>
      <c r="AGA2241" s="0"/>
      <c r="AGB2241" s="0"/>
      <c r="AGC2241" s="0"/>
      <c r="AGD2241" s="0"/>
      <c r="AGE2241" s="0"/>
      <c r="AGF2241" s="0"/>
      <c r="AGG2241" s="0"/>
      <c r="AGH2241" s="0"/>
      <c r="AGI2241" s="0"/>
      <c r="AGJ2241" s="0"/>
      <c r="AGK2241" s="0"/>
      <c r="AGL2241" s="0"/>
      <c r="AGM2241" s="0"/>
      <c r="AGN2241" s="0"/>
      <c r="AGO2241" s="0"/>
      <c r="AGP2241" s="0"/>
      <c r="AGQ2241" s="0"/>
      <c r="AGR2241" s="0"/>
      <c r="AGS2241" s="0"/>
      <c r="AGT2241" s="0"/>
      <c r="AGU2241" s="0"/>
      <c r="AGV2241" s="0"/>
      <c r="AGW2241" s="0"/>
      <c r="AGX2241" s="0"/>
      <c r="AGY2241" s="0"/>
      <c r="AGZ2241" s="0"/>
      <c r="AHA2241" s="0"/>
      <c r="AHB2241" s="0"/>
      <c r="AHC2241" s="0"/>
      <c r="AHD2241" s="0"/>
      <c r="AHE2241" s="0"/>
      <c r="AHF2241" s="0"/>
      <c r="AHG2241" s="0"/>
      <c r="AHH2241" s="0"/>
      <c r="AHI2241" s="0"/>
      <c r="AHJ2241" s="0"/>
      <c r="AHK2241" s="0"/>
      <c r="AHL2241" s="0"/>
      <c r="AHM2241" s="0"/>
      <c r="AHN2241" s="0"/>
      <c r="AHO2241" s="0"/>
      <c r="AHP2241" s="0"/>
      <c r="AHQ2241" s="0"/>
      <c r="AHR2241" s="0"/>
      <c r="AHS2241" s="0"/>
      <c r="AHT2241" s="0"/>
      <c r="AHU2241" s="0"/>
      <c r="AHV2241" s="0"/>
      <c r="AHW2241" s="0"/>
      <c r="AHX2241" s="0"/>
      <c r="AHY2241" s="0"/>
      <c r="AHZ2241" s="0"/>
      <c r="AIA2241" s="0"/>
      <c r="AIB2241" s="0"/>
      <c r="AIC2241" s="0"/>
      <c r="AID2241" s="0"/>
      <c r="AIE2241" s="0"/>
      <c r="AIF2241" s="0"/>
      <c r="AIG2241" s="0"/>
      <c r="AIH2241" s="0"/>
      <c r="AII2241" s="0"/>
      <c r="AIJ2241" s="0"/>
      <c r="AIK2241" s="0"/>
      <c r="AIL2241" s="0"/>
      <c r="AIM2241" s="0"/>
      <c r="AIN2241" s="0"/>
      <c r="AIO2241" s="0"/>
      <c r="AIP2241" s="0"/>
      <c r="AIQ2241" s="0"/>
      <c r="AIR2241" s="0"/>
      <c r="AIS2241" s="0"/>
      <c r="AIT2241" s="0"/>
      <c r="AIU2241" s="0"/>
      <c r="AIV2241" s="0"/>
      <c r="AIW2241" s="0"/>
      <c r="AIX2241" s="0"/>
      <c r="AIY2241" s="0"/>
      <c r="AIZ2241" s="0"/>
      <c r="AJA2241" s="0"/>
      <c r="AJB2241" s="0"/>
      <c r="AJC2241" s="0"/>
      <c r="AJD2241" s="0"/>
      <c r="AJE2241" s="0"/>
      <c r="AJF2241" s="0"/>
      <c r="AJG2241" s="0"/>
      <c r="AJH2241" s="0"/>
      <c r="AJI2241" s="0"/>
      <c r="AJJ2241" s="0"/>
      <c r="AJK2241" s="0"/>
      <c r="AJL2241" s="0"/>
      <c r="AJM2241" s="0"/>
      <c r="AJN2241" s="0"/>
      <c r="AJO2241" s="0"/>
      <c r="AJP2241" s="0"/>
      <c r="AJQ2241" s="0"/>
      <c r="AJR2241" s="0"/>
      <c r="AJS2241" s="0"/>
      <c r="AJT2241" s="0"/>
      <c r="AJU2241" s="0"/>
      <c r="AJV2241" s="0"/>
      <c r="AJW2241" s="0"/>
      <c r="AJX2241" s="0"/>
      <c r="AJY2241" s="0"/>
      <c r="AJZ2241" s="0"/>
      <c r="AKA2241" s="0"/>
      <c r="AKB2241" s="0"/>
      <c r="AKC2241" s="0"/>
      <c r="AKD2241" s="0"/>
      <c r="AKE2241" s="0"/>
      <c r="AKF2241" s="0"/>
      <c r="AKG2241" s="0"/>
      <c r="AKH2241" s="0"/>
      <c r="AKI2241" s="0"/>
      <c r="AKJ2241" s="0"/>
      <c r="AKK2241" s="0"/>
      <c r="AKL2241" s="0"/>
      <c r="AKM2241" s="0"/>
      <c r="AKN2241" s="0"/>
      <c r="AKO2241" s="0"/>
      <c r="AKP2241" s="0"/>
      <c r="AKQ2241" s="0"/>
      <c r="AKR2241" s="0"/>
      <c r="AKS2241" s="0"/>
      <c r="AKT2241" s="0"/>
      <c r="AKU2241" s="0"/>
      <c r="AKV2241" s="0"/>
      <c r="AKW2241" s="0"/>
      <c r="AKX2241" s="0"/>
      <c r="AKY2241" s="0"/>
      <c r="AKZ2241" s="0"/>
      <c r="ALA2241" s="0"/>
      <c r="ALB2241" s="0"/>
      <c r="ALC2241" s="0"/>
      <c r="ALD2241" s="0"/>
      <c r="ALE2241" s="0"/>
      <c r="ALF2241" s="0"/>
      <c r="ALG2241" s="0"/>
      <c r="ALH2241" s="0"/>
      <c r="ALI2241" s="0"/>
      <c r="ALJ2241" s="0"/>
      <c r="ALK2241" s="0"/>
      <c r="ALL2241" s="0"/>
      <c r="ALM2241" s="0"/>
      <c r="ALN2241" s="0"/>
      <c r="ALO2241" s="0"/>
      <c r="ALP2241" s="0"/>
      <c r="ALQ2241" s="0"/>
      <c r="ALR2241" s="0"/>
      <c r="ALS2241" s="0"/>
      <c r="ALT2241" s="0"/>
      <c r="ALU2241" s="0"/>
      <c r="ALV2241" s="0"/>
      <c r="ALW2241" s="0"/>
      <c r="ALX2241" s="0"/>
      <c r="ALY2241" s="0"/>
      <c r="ALZ2241" s="0"/>
      <c r="AMA2241" s="0"/>
      <c r="AMB2241" s="0"/>
      <c r="AMC2241" s="0"/>
      <c r="AMD2241" s="0"/>
      <c r="AME2241" s="0"/>
      <c r="AMF2241" s="0"/>
      <c r="AMG2241" s="0"/>
      <c r="AMH2241" s="0"/>
      <c r="AMI2241" s="0"/>
      <c r="AMJ2241" s="0"/>
    </row>
    <row r="2242" customFormat="false" ht="13.8" hidden="false" customHeight="false" outlineLevel="0" collapsed="false">
      <c r="A2242" s="38" t="s">
        <v>52</v>
      </c>
      <c r="B2242" s="40" t="s">
        <v>5168</v>
      </c>
      <c r="C2242" s="40" t="s">
        <v>1333</v>
      </c>
      <c r="D2242" s="40" t="s">
        <v>463</v>
      </c>
      <c r="E2242" s="40" t="s">
        <v>4618</v>
      </c>
      <c r="F2242" s="38" t="n">
        <v>2015</v>
      </c>
      <c r="G2242" s="13" t="s">
        <v>5169</v>
      </c>
      <c r="H2242" s="13"/>
      <c r="I2242" s="13"/>
      <c r="J2242" s="13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  <c r="AP2242" s="13"/>
      <c r="AQ2242" s="13"/>
      <c r="AR2242" s="13"/>
      <c r="AS2242" s="13"/>
      <c r="AT2242" s="13"/>
      <c r="AU2242" s="13"/>
      <c r="AV2242" s="0"/>
      <c r="AW2242" s="0"/>
      <c r="AX2242" s="0"/>
      <c r="AY2242" s="0"/>
      <c r="AZ2242" s="0"/>
      <c r="BA2242" s="0"/>
      <c r="BB2242" s="0"/>
      <c r="BC2242" s="0"/>
      <c r="BD2242" s="0"/>
      <c r="BE2242" s="0"/>
      <c r="BF2242" s="0"/>
      <c r="BG2242" s="0"/>
      <c r="BH2242" s="0"/>
      <c r="BI2242" s="0"/>
      <c r="BJ2242" s="0"/>
      <c r="BK2242" s="0"/>
      <c r="BL2242" s="0"/>
      <c r="BM2242" s="0"/>
      <c r="BN2242" s="0"/>
      <c r="BO2242" s="0"/>
      <c r="BP2242" s="0"/>
      <c r="BQ2242" s="0"/>
      <c r="BR2242" s="0"/>
      <c r="BS2242" s="0"/>
      <c r="BT2242" s="0"/>
      <c r="BU2242" s="0"/>
      <c r="BV2242" s="0"/>
      <c r="BW2242" s="0"/>
      <c r="BX2242" s="0"/>
      <c r="BY2242" s="0"/>
      <c r="BZ2242" s="0"/>
      <c r="CA2242" s="0"/>
      <c r="CB2242" s="0"/>
      <c r="CC2242" s="0"/>
      <c r="CD2242" s="0"/>
      <c r="CE2242" s="0"/>
      <c r="CF2242" s="0"/>
      <c r="CG2242" s="0"/>
      <c r="CH2242" s="0"/>
      <c r="CI2242" s="0"/>
      <c r="CJ2242" s="0"/>
      <c r="CK2242" s="0"/>
      <c r="CL2242" s="0"/>
      <c r="CM2242" s="0"/>
      <c r="CN2242" s="0"/>
      <c r="CO2242" s="0"/>
      <c r="CP2242" s="0"/>
      <c r="CQ2242" s="0"/>
      <c r="CR2242" s="0"/>
      <c r="CS2242" s="0"/>
      <c r="CT2242" s="0"/>
      <c r="CU2242" s="0"/>
      <c r="CV2242" s="0"/>
      <c r="CW2242" s="0"/>
      <c r="CX2242" s="0"/>
      <c r="CY2242" s="0"/>
      <c r="CZ2242" s="0"/>
      <c r="DA2242" s="0"/>
      <c r="DB2242" s="0"/>
      <c r="DC2242" s="0"/>
      <c r="DD2242" s="0"/>
      <c r="DE2242" s="0"/>
      <c r="DF2242" s="0"/>
      <c r="DG2242" s="0"/>
      <c r="DH2242" s="0"/>
      <c r="DI2242" s="0"/>
      <c r="DJ2242" s="0"/>
      <c r="DK2242" s="0"/>
      <c r="DL2242" s="0"/>
      <c r="DM2242" s="0"/>
      <c r="DN2242" s="0"/>
      <c r="DO2242" s="0"/>
      <c r="DP2242" s="0"/>
      <c r="DQ2242" s="0"/>
      <c r="DR2242" s="0"/>
      <c r="DS2242" s="0"/>
      <c r="DT2242" s="0"/>
      <c r="DU2242" s="0"/>
      <c r="DV2242" s="0"/>
      <c r="DW2242" s="0"/>
      <c r="DX2242" s="0"/>
      <c r="DY2242" s="0"/>
      <c r="DZ2242" s="0"/>
      <c r="EA2242" s="0"/>
      <c r="EB2242" s="0"/>
      <c r="EC2242" s="0"/>
      <c r="ED2242" s="0"/>
      <c r="EE2242" s="0"/>
      <c r="EF2242" s="0"/>
      <c r="EG2242" s="0"/>
      <c r="EH2242" s="0"/>
      <c r="EI2242" s="0"/>
      <c r="EJ2242" s="0"/>
      <c r="EK2242" s="0"/>
      <c r="EL2242" s="0"/>
      <c r="EM2242" s="0"/>
      <c r="EN2242" s="0"/>
      <c r="EO2242" s="0"/>
      <c r="EP2242" s="0"/>
      <c r="EQ2242" s="0"/>
      <c r="ER2242" s="0"/>
      <c r="ES2242" s="0"/>
      <c r="ET2242" s="0"/>
      <c r="EU2242" s="0"/>
      <c r="EV2242" s="0"/>
      <c r="EW2242" s="0"/>
      <c r="EX2242" s="0"/>
      <c r="EY2242" s="0"/>
      <c r="EZ2242" s="0"/>
      <c r="FA2242" s="0"/>
      <c r="FB2242" s="0"/>
      <c r="FC2242" s="0"/>
      <c r="FD2242" s="0"/>
      <c r="FE2242" s="0"/>
      <c r="FF2242" s="0"/>
      <c r="FG2242" s="0"/>
      <c r="FH2242" s="0"/>
      <c r="FI2242" s="0"/>
      <c r="FJ2242" s="0"/>
      <c r="FK2242" s="0"/>
      <c r="FL2242" s="0"/>
      <c r="FM2242" s="0"/>
      <c r="FN2242" s="0"/>
      <c r="FO2242" s="0"/>
      <c r="FP2242" s="0"/>
      <c r="FQ2242" s="0"/>
      <c r="FR2242" s="0"/>
      <c r="FS2242" s="0"/>
      <c r="FT2242" s="0"/>
      <c r="FU2242" s="0"/>
      <c r="FV2242" s="0"/>
      <c r="FW2242" s="0"/>
      <c r="FX2242" s="0"/>
      <c r="FY2242" s="0"/>
      <c r="FZ2242" s="0"/>
      <c r="GA2242" s="0"/>
      <c r="GB2242" s="0"/>
      <c r="GC2242" s="0"/>
      <c r="GD2242" s="0"/>
      <c r="GE2242" s="0"/>
      <c r="GF2242" s="0"/>
      <c r="GG2242" s="0"/>
      <c r="GH2242" s="0"/>
      <c r="GI2242" s="0"/>
      <c r="GJ2242" s="0"/>
      <c r="GK2242" s="0"/>
      <c r="GL2242" s="0"/>
      <c r="GM2242" s="0"/>
      <c r="GN2242" s="0"/>
      <c r="GO2242" s="0"/>
      <c r="GP2242" s="0"/>
      <c r="GQ2242" s="0"/>
      <c r="GR2242" s="0"/>
      <c r="GS2242" s="0"/>
      <c r="GT2242" s="0"/>
      <c r="GU2242" s="0"/>
      <c r="GV2242" s="0"/>
      <c r="GW2242" s="0"/>
      <c r="GX2242" s="0"/>
      <c r="GY2242" s="0"/>
      <c r="GZ2242" s="0"/>
      <c r="HA2242" s="0"/>
      <c r="HB2242" s="0"/>
      <c r="HC2242" s="0"/>
      <c r="HD2242" s="0"/>
      <c r="HE2242" s="0"/>
      <c r="HF2242" s="0"/>
      <c r="HG2242" s="0"/>
      <c r="HH2242" s="0"/>
      <c r="HI2242" s="0"/>
      <c r="HJ2242" s="0"/>
      <c r="HK2242" s="0"/>
      <c r="HL2242" s="0"/>
      <c r="HM2242" s="0"/>
      <c r="HN2242" s="0"/>
      <c r="HO2242" s="0"/>
      <c r="HP2242" s="0"/>
      <c r="HQ2242" s="0"/>
      <c r="HR2242" s="0"/>
      <c r="HS2242" s="0"/>
      <c r="HT2242" s="0"/>
      <c r="HU2242" s="0"/>
      <c r="HV2242" s="0"/>
      <c r="HW2242" s="0"/>
      <c r="HX2242" s="0"/>
      <c r="HY2242" s="0"/>
      <c r="HZ2242" s="0"/>
      <c r="IA2242" s="0"/>
      <c r="IB2242" s="0"/>
      <c r="IC2242" s="0"/>
      <c r="ID2242" s="0"/>
      <c r="IE2242" s="0"/>
      <c r="IF2242" s="0"/>
      <c r="IG2242" s="0"/>
      <c r="IH2242" s="0"/>
      <c r="II2242" s="0"/>
      <c r="IJ2242" s="0"/>
      <c r="IK2242" s="0"/>
      <c r="IL2242" s="0"/>
      <c r="IM2242" s="0"/>
      <c r="IN2242" s="0"/>
      <c r="IO2242" s="0"/>
      <c r="IP2242" s="0"/>
      <c r="IQ2242" s="0"/>
      <c r="IR2242" s="0"/>
      <c r="IS2242" s="0"/>
      <c r="IT2242" s="0"/>
      <c r="IU2242" s="0"/>
      <c r="IV2242" s="0"/>
      <c r="IW2242" s="0"/>
      <c r="IX2242" s="0"/>
      <c r="IY2242" s="0"/>
      <c r="IZ2242" s="0"/>
      <c r="JA2242" s="0"/>
      <c r="JB2242" s="0"/>
      <c r="JC2242" s="0"/>
      <c r="JD2242" s="0"/>
      <c r="JE2242" s="0"/>
      <c r="JF2242" s="0"/>
      <c r="JG2242" s="0"/>
      <c r="JH2242" s="0"/>
      <c r="JI2242" s="0"/>
      <c r="JJ2242" s="0"/>
      <c r="JK2242" s="0"/>
      <c r="JL2242" s="0"/>
      <c r="JM2242" s="0"/>
      <c r="JN2242" s="0"/>
      <c r="JO2242" s="0"/>
      <c r="JP2242" s="0"/>
      <c r="JQ2242" s="0"/>
      <c r="JR2242" s="0"/>
      <c r="JS2242" s="0"/>
      <c r="JT2242" s="0"/>
      <c r="JU2242" s="0"/>
      <c r="JV2242" s="0"/>
      <c r="JW2242" s="0"/>
      <c r="JX2242" s="0"/>
      <c r="JY2242" s="0"/>
      <c r="JZ2242" s="0"/>
      <c r="KA2242" s="0"/>
      <c r="KB2242" s="0"/>
      <c r="KC2242" s="0"/>
      <c r="KD2242" s="0"/>
      <c r="KE2242" s="0"/>
      <c r="KF2242" s="0"/>
      <c r="KG2242" s="0"/>
      <c r="KH2242" s="0"/>
      <c r="KI2242" s="0"/>
      <c r="KJ2242" s="0"/>
      <c r="KK2242" s="0"/>
      <c r="KL2242" s="0"/>
      <c r="KM2242" s="0"/>
      <c r="KN2242" s="0"/>
      <c r="KO2242" s="0"/>
      <c r="KP2242" s="0"/>
      <c r="KQ2242" s="0"/>
      <c r="KR2242" s="0"/>
      <c r="KS2242" s="0"/>
      <c r="KT2242" s="0"/>
      <c r="KU2242" s="0"/>
      <c r="KV2242" s="0"/>
      <c r="KW2242" s="0"/>
      <c r="KX2242" s="0"/>
      <c r="KY2242" s="0"/>
      <c r="KZ2242" s="0"/>
      <c r="LA2242" s="0"/>
      <c r="LB2242" s="0"/>
      <c r="LC2242" s="0"/>
      <c r="LD2242" s="0"/>
      <c r="LE2242" s="0"/>
      <c r="LF2242" s="0"/>
      <c r="LG2242" s="0"/>
      <c r="LH2242" s="0"/>
      <c r="LI2242" s="0"/>
      <c r="LJ2242" s="0"/>
      <c r="LK2242" s="0"/>
      <c r="LL2242" s="0"/>
      <c r="LM2242" s="0"/>
      <c r="LN2242" s="0"/>
      <c r="LO2242" s="0"/>
      <c r="LP2242" s="0"/>
      <c r="LQ2242" s="0"/>
      <c r="LR2242" s="0"/>
      <c r="LS2242" s="0"/>
      <c r="LT2242" s="0"/>
      <c r="LU2242" s="0"/>
      <c r="LV2242" s="0"/>
      <c r="LW2242" s="0"/>
      <c r="LX2242" s="0"/>
      <c r="LY2242" s="0"/>
      <c r="LZ2242" s="0"/>
      <c r="MA2242" s="0"/>
      <c r="MB2242" s="0"/>
      <c r="MC2242" s="0"/>
      <c r="MD2242" s="0"/>
      <c r="ME2242" s="0"/>
      <c r="MF2242" s="0"/>
      <c r="MG2242" s="0"/>
      <c r="MH2242" s="0"/>
      <c r="MI2242" s="0"/>
      <c r="MJ2242" s="0"/>
      <c r="MK2242" s="0"/>
      <c r="ML2242" s="0"/>
      <c r="MM2242" s="0"/>
      <c r="MN2242" s="0"/>
      <c r="MO2242" s="0"/>
      <c r="MP2242" s="0"/>
      <c r="MQ2242" s="0"/>
      <c r="MR2242" s="0"/>
      <c r="MS2242" s="0"/>
      <c r="MT2242" s="0"/>
      <c r="MU2242" s="0"/>
      <c r="MV2242" s="0"/>
      <c r="MW2242" s="0"/>
      <c r="MX2242" s="0"/>
      <c r="MY2242" s="0"/>
      <c r="MZ2242" s="0"/>
      <c r="NA2242" s="0"/>
      <c r="NB2242" s="0"/>
      <c r="NC2242" s="0"/>
      <c r="ND2242" s="0"/>
      <c r="NE2242" s="0"/>
      <c r="NF2242" s="0"/>
      <c r="NG2242" s="0"/>
      <c r="NH2242" s="0"/>
      <c r="NI2242" s="0"/>
      <c r="NJ2242" s="0"/>
      <c r="NK2242" s="0"/>
      <c r="NL2242" s="0"/>
      <c r="NM2242" s="0"/>
      <c r="NN2242" s="0"/>
      <c r="NO2242" s="0"/>
      <c r="NP2242" s="0"/>
      <c r="NQ2242" s="0"/>
      <c r="NR2242" s="0"/>
      <c r="NS2242" s="0"/>
      <c r="NT2242" s="0"/>
      <c r="NU2242" s="0"/>
      <c r="NV2242" s="0"/>
      <c r="NW2242" s="0"/>
      <c r="NX2242" s="0"/>
      <c r="NY2242" s="0"/>
      <c r="NZ2242" s="0"/>
      <c r="OA2242" s="0"/>
      <c r="OB2242" s="0"/>
      <c r="OC2242" s="0"/>
      <c r="OD2242" s="0"/>
      <c r="OE2242" s="0"/>
      <c r="OF2242" s="0"/>
      <c r="OG2242" s="0"/>
      <c r="OH2242" s="0"/>
      <c r="OI2242" s="0"/>
      <c r="OJ2242" s="0"/>
      <c r="OK2242" s="0"/>
      <c r="OL2242" s="0"/>
      <c r="OM2242" s="0"/>
      <c r="ON2242" s="0"/>
      <c r="OO2242" s="0"/>
      <c r="OP2242" s="0"/>
      <c r="OQ2242" s="0"/>
      <c r="OR2242" s="0"/>
      <c r="OS2242" s="0"/>
      <c r="OT2242" s="0"/>
      <c r="OU2242" s="0"/>
      <c r="OV2242" s="0"/>
      <c r="OW2242" s="0"/>
      <c r="OX2242" s="0"/>
      <c r="OY2242" s="0"/>
      <c r="OZ2242" s="0"/>
      <c r="PA2242" s="0"/>
      <c r="PB2242" s="0"/>
      <c r="PC2242" s="0"/>
      <c r="PD2242" s="0"/>
      <c r="PE2242" s="0"/>
      <c r="PF2242" s="0"/>
      <c r="PG2242" s="0"/>
      <c r="PH2242" s="0"/>
      <c r="PI2242" s="0"/>
      <c r="PJ2242" s="0"/>
      <c r="PK2242" s="0"/>
      <c r="PL2242" s="0"/>
      <c r="PM2242" s="0"/>
      <c r="PN2242" s="0"/>
      <c r="PO2242" s="0"/>
      <c r="PP2242" s="0"/>
      <c r="PQ2242" s="0"/>
      <c r="PR2242" s="0"/>
      <c r="PS2242" s="0"/>
      <c r="PT2242" s="0"/>
      <c r="PU2242" s="0"/>
      <c r="PV2242" s="0"/>
      <c r="PW2242" s="0"/>
      <c r="PX2242" s="0"/>
      <c r="PY2242" s="0"/>
      <c r="PZ2242" s="0"/>
      <c r="QA2242" s="0"/>
      <c r="QB2242" s="0"/>
      <c r="QC2242" s="0"/>
      <c r="QD2242" s="0"/>
      <c r="QE2242" s="0"/>
      <c r="QF2242" s="0"/>
      <c r="QG2242" s="0"/>
      <c r="QH2242" s="0"/>
      <c r="QI2242" s="0"/>
      <c r="QJ2242" s="0"/>
      <c r="QK2242" s="0"/>
      <c r="QL2242" s="0"/>
      <c r="QM2242" s="0"/>
      <c r="QN2242" s="0"/>
      <c r="QO2242" s="0"/>
      <c r="QP2242" s="0"/>
      <c r="QQ2242" s="0"/>
      <c r="QR2242" s="0"/>
      <c r="QS2242" s="0"/>
      <c r="QT2242" s="0"/>
      <c r="QU2242" s="0"/>
      <c r="QV2242" s="0"/>
      <c r="QW2242" s="0"/>
      <c r="QX2242" s="0"/>
      <c r="QY2242" s="0"/>
      <c r="QZ2242" s="0"/>
      <c r="RA2242" s="0"/>
      <c r="RB2242" s="0"/>
      <c r="RC2242" s="0"/>
      <c r="RD2242" s="0"/>
      <c r="RE2242" s="0"/>
      <c r="RF2242" s="0"/>
      <c r="RG2242" s="0"/>
      <c r="RH2242" s="0"/>
      <c r="RI2242" s="0"/>
      <c r="RJ2242" s="0"/>
      <c r="RK2242" s="0"/>
      <c r="RL2242" s="0"/>
      <c r="RM2242" s="0"/>
      <c r="RN2242" s="0"/>
      <c r="RO2242" s="0"/>
      <c r="RP2242" s="0"/>
      <c r="RQ2242" s="0"/>
      <c r="RR2242" s="0"/>
      <c r="RS2242" s="0"/>
      <c r="RT2242" s="0"/>
      <c r="RU2242" s="0"/>
      <c r="RV2242" s="0"/>
      <c r="RW2242" s="0"/>
      <c r="RX2242" s="0"/>
      <c r="RY2242" s="0"/>
      <c r="RZ2242" s="0"/>
      <c r="SA2242" s="0"/>
      <c r="SB2242" s="0"/>
      <c r="SC2242" s="0"/>
      <c r="SD2242" s="0"/>
      <c r="SE2242" s="0"/>
      <c r="SF2242" s="0"/>
      <c r="SG2242" s="0"/>
      <c r="SH2242" s="0"/>
      <c r="SI2242" s="0"/>
      <c r="SJ2242" s="0"/>
      <c r="SK2242" s="0"/>
      <c r="SL2242" s="0"/>
      <c r="SM2242" s="0"/>
      <c r="SN2242" s="0"/>
      <c r="SO2242" s="0"/>
      <c r="SP2242" s="0"/>
      <c r="SQ2242" s="0"/>
      <c r="SR2242" s="0"/>
      <c r="SS2242" s="0"/>
      <c r="ST2242" s="0"/>
      <c r="SU2242" s="0"/>
      <c r="SV2242" s="0"/>
      <c r="SW2242" s="0"/>
      <c r="SX2242" s="0"/>
      <c r="SY2242" s="0"/>
      <c r="SZ2242" s="0"/>
      <c r="TA2242" s="0"/>
      <c r="TB2242" s="0"/>
      <c r="TC2242" s="0"/>
      <c r="TD2242" s="0"/>
      <c r="TE2242" s="0"/>
      <c r="TF2242" s="0"/>
      <c r="TG2242" s="0"/>
      <c r="TH2242" s="0"/>
      <c r="TI2242" s="0"/>
      <c r="TJ2242" s="0"/>
      <c r="TK2242" s="0"/>
      <c r="TL2242" s="0"/>
      <c r="TM2242" s="0"/>
      <c r="TN2242" s="0"/>
      <c r="TO2242" s="0"/>
      <c r="TP2242" s="0"/>
      <c r="TQ2242" s="0"/>
      <c r="TR2242" s="0"/>
      <c r="TS2242" s="0"/>
      <c r="TT2242" s="0"/>
      <c r="TU2242" s="0"/>
      <c r="TV2242" s="0"/>
      <c r="TW2242" s="0"/>
      <c r="TX2242" s="0"/>
      <c r="TY2242" s="0"/>
      <c r="TZ2242" s="0"/>
      <c r="UA2242" s="0"/>
      <c r="UB2242" s="0"/>
      <c r="UC2242" s="0"/>
      <c r="UD2242" s="0"/>
      <c r="UE2242" s="0"/>
      <c r="UF2242" s="0"/>
      <c r="UG2242" s="0"/>
      <c r="UH2242" s="0"/>
      <c r="UI2242" s="0"/>
      <c r="UJ2242" s="0"/>
      <c r="UK2242" s="0"/>
      <c r="UL2242" s="0"/>
      <c r="UM2242" s="0"/>
      <c r="UN2242" s="0"/>
      <c r="UO2242" s="0"/>
      <c r="UP2242" s="0"/>
      <c r="UQ2242" s="0"/>
      <c r="UR2242" s="0"/>
      <c r="US2242" s="0"/>
      <c r="UT2242" s="0"/>
      <c r="UU2242" s="0"/>
      <c r="UV2242" s="0"/>
      <c r="UW2242" s="0"/>
      <c r="UX2242" s="0"/>
      <c r="UY2242" s="0"/>
      <c r="UZ2242" s="0"/>
      <c r="VA2242" s="0"/>
      <c r="VB2242" s="0"/>
      <c r="VC2242" s="0"/>
      <c r="VD2242" s="0"/>
      <c r="VE2242" s="0"/>
      <c r="VF2242" s="0"/>
      <c r="VG2242" s="0"/>
      <c r="VH2242" s="0"/>
      <c r="VI2242" s="0"/>
      <c r="VJ2242" s="0"/>
      <c r="VK2242" s="0"/>
      <c r="VL2242" s="0"/>
      <c r="VM2242" s="0"/>
      <c r="VN2242" s="0"/>
      <c r="VO2242" s="0"/>
      <c r="VP2242" s="0"/>
      <c r="VQ2242" s="0"/>
      <c r="VR2242" s="0"/>
      <c r="VS2242" s="0"/>
      <c r="VT2242" s="0"/>
      <c r="VU2242" s="0"/>
      <c r="VV2242" s="0"/>
      <c r="VW2242" s="0"/>
      <c r="VX2242" s="0"/>
      <c r="VY2242" s="0"/>
      <c r="VZ2242" s="0"/>
      <c r="WA2242" s="0"/>
      <c r="WB2242" s="0"/>
      <c r="WC2242" s="0"/>
      <c r="WD2242" s="0"/>
      <c r="WE2242" s="0"/>
      <c r="WF2242" s="0"/>
      <c r="WG2242" s="0"/>
      <c r="WH2242" s="0"/>
      <c r="WI2242" s="0"/>
      <c r="WJ2242" s="0"/>
      <c r="WK2242" s="0"/>
      <c r="WL2242" s="0"/>
      <c r="WM2242" s="0"/>
      <c r="WN2242" s="0"/>
      <c r="WO2242" s="0"/>
      <c r="WP2242" s="0"/>
      <c r="WQ2242" s="0"/>
      <c r="WR2242" s="0"/>
      <c r="WS2242" s="0"/>
      <c r="WT2242" s="0"/>
      <c r="WU2242" s="0"/>
      <c r="WV2242" s="0"/>
      <c r="WW2242" s="0"/>
      <c r="WX2242" s="0"/>
      <c r="WY2242" s="0"/>
      <c r="WZ2242" s="0"/>
      <c r="XA2242" s="0"/>
      <c r="XB2242" s="0"/>
      <c r="XC2242" s="0"/>
      <c r="XD2242" s="0"/>
      <c r="XE2242" s="0"/>
      <c r="XF2242" s="0"/>
      <c r="XG2242" s="0"/>
      <c r="XH2242" s="0"/>
      <c r="XI2242" s="0"/>
      <c r="XJ2242" s="0"/>
      <c r="XK2242" s="0"/>
      <c r="XL2242" s="0"/>
      <c r="XM2242" s="0"/>
      <c r="XN2242" s="0"/>
      <c r="XO2242" s="0"/>
      <c r="XP2242" s="0"/>
      <c r="XQ2242" s="0"/>
      <c r="XR2242" s="0"/>
      <c r="XS2242" s="0"/>
      <c r="XT2242" s="0"/>
      <c r="XU2242" s="0"/>
      <c r="XV2242" s="0"/>
      <c r="XW2242" s="0"/>
      <c r="XX2242" s="0"/>
      <c r="XY2242" s="0"/>
      <c r="XZ2242" s="0"/>
      <c r="YA2242" s="0"/>
      <c r="YB2242" s="0"/>
      <c r="YC2242" s="0"/>
      <c r="YD2242" s="0"/>
      <c r="YE2242" s="0"/>
      <c r="YF2242" s="0"/>
      <c r="YG2242" s="0"/>
      <c r="YH2242" s="0"/>
      <c r="YI2242" s="0"/>
      <c r="YJ2242" s="0"/>
      <c r="YK2242" s="0"/>
      <c r="YL2242" s="0"/>
      <c r="YM2242" s="0"/>
      <c r="YN2242" s="0"/>
      <c r="YO2242" s="0"/>
      <c r="YP2242" s="0"/>
      <c r="YQ2242" s="0"/>
      <c r="YR2242" s="0"/>
      <c r="YS2242" s="0"/>
      <c r="YT2242" s="0"/>
      <c r="YU2242" s="0"/>
      <c r="YV2242" s="0"/>
      <c r="YW2242" s="0"/>
      <c r="YX2242" s="0"/>
      <c r="YY2242" s="0"/>
      <c r="YZ2242" s="0"/>
      <c r="ZA2242" s="0"/>
      <c r="ZB2242" s="0"/>
      <c r="ZC2242" s="0"/>
      <c r="ZD2242" s="0"/>
      <c r="ZE2242" s="0"/>
      <c r="ZF2242" s="0"/>
      <c r="ZG2242" s="0"/>
      <c r="ZH2242" s="0"/>
      <c r="ZI2242" s="0"/>
      <c r="ZJ2242" s="0"/>
      <c r="ZK2242" s="0"/>
      <c r="ZL2242" s="0"/>
      <c r="ZM2242" s="0"/>
      <c r="ZN2242" s="0"/>
      <c r="ZO2242" s="0"/>
      <c r="ZP2242" s="0"/>
      <c r="ZQ2242" s="0"/>
      <c r="ZR2242" s="0"/>
      <c r="ZS2242" s="0"/>
      <c r="ZT2242" s="0"/>
      <c r="ZU2242" s="0"/>
      <c r="ZV2242" s="0"/>
      <c r="ZW2242" s="0"/>
      <c r="ZX2242" s="0"/>
      <c r="ZY2242" s="0"/>
      <c r="ZZ2242" s="0"/>
      <c r="AAA2242" s="0"/>
      <c r="AAB2242" s="0"/>
      <c r="AAC2242" s="0"/>
      <c r="AAD2242" s="0"/>
      <c r="AAE2242" s="0"/>
      <c r="AAF2242" s="0"/>
      <c r="AAG2242" s="0"/>
      <c r="AAH2242" s="0"/>
      <c r="AAI2242" s="0"/>
      <c r="AAJ2242" s="0"/>
      <c r="AAK2242" s="0"/>
      <c r="AAL2242" s="0"/>
      <c r="AAM2242" s="0"/>
      <c r="AAN2242" s="0"/>
      <c r="AAO2242" s="0"/>
      <c r="AAP2242" s="0"/>
      <c r="AAQ2242" s="0"/>
      <c r="AAR2242" s="0"/>
      <c r="AAS2242" s="0"/>
      <c r="AAT2242" s="0"/>
      <c r="AAU2242" s="0"/>
      <c r="AAV2242" s="0"/>
      <c r="AAW2242" s="0"/>
      <c r="AAX2242" s="0"/>
      <c r="AAY2242" s="0"/>
      <c r="AAZ2242" s="0"/>
      <c r="ABA2242" s="0"/>
      <c r="ABB2242" s="0"/>
      <c r="ABC2242" s="0"/>
      <c r="ABD2242" s="0"/>
      <c r="ABE2242" s="0"/>
      <c r="ABF2242" s="0"/>
      <c r="ABG2242" s="0"/>
      <c r="ABH2242" s="0"/>
      <c r="ABI2242" s="0"/>
      <c r="ABJ2242" s="0"/>
      <c r="ABK2242" s="0"/>
      <c r="ABL2242" s="0"/>
      <c r="ABM2242" s="0"/>
      <c r="ABN2242" s="0"/>
      <c r="ABO2242" s="0"/>
      <c r="ABP2242" s="0"/>
      <c r="ABQ2242" s="0"/>
      <c r="ABR2242" s="0"/>
      <c r="ABS2242" s="0"/>
      <c r="ABT2242" s="0"/>
      <c r="ABU2242" s="0"/>
      <c r="ABV2242" s="0"/>
      <c r="ABW2242" s="0"/>
      <c r="ABX2242" s="0"/>
      <c r="ABY2242" s="0"/>
      <c r="ABZ2242" s="0"/>
      <c r="ACA2242" s="0"/>
      <c r="ACB2242" s="0"/>
      <c r="ACC2242" s="0"/>
      <c r="ACD2242" s="0"/>
      <c r="ACE2242" s="0"/>
      <c r="ACF2242" s="0"/>
      <c r="ACG2242" s="0"/>
      <c r="ACH2242" s="0"/>
      <c r="ACI2242" s="0"/>
      <c r="ACJ2242" s="0"/>
      <c r="ACK2242" s="0"/>
      <c r="ACL2242" s="0"/>
      <c r="ACM2242" s="0"/>
      <c r="ACN2242" s="0"/>
      <c r="ACO2242" s="0"/>
      <c r="ACP2242" s="0"/>
      <c r="ACQ2242" s="0"/>
      <c r="ACR2242" s="0"/>
      <c r="ACS2242" s="0"/>
      <c r="ACT2242" s="0"/>
      <c r="ACU2242" s="0"/>
      <c r="ACV2242" s="0"/>
      <c r="ACW2242" s="0"/>
      <c r="ACX2242" s="0"/>
      <c r="ACY2242" s="0"/>
      <c r="ACZ2242" s="0"/>
      <c r="ADA2242" s="0"/>
      <c r="ADB2242" s="0"/>
      <c r="ADC2242" s="0"/>
      <c r="ADD2242" s="0"/>
      <c r="ADE2242" s="0"/>
      <c r="ADF2242" s="0"/>
      <c r="ADG2242" s="0"/>
      <c r="ADH2242" s="0"/>
      <c r="ADI2242" s="0"/>
      <c r="ADJ2242" s="0"/>
      <c r="ADK2242" s="0"/>
      <c r="ADL2242" s="0"/>
      <c r="ADM2242" s="0"/>
      <c r="ADN2242" s="0"/>
      <c r="ADO2242" s="0"/>
      <c r="ADP2242" s="0"/>
      <c r="ADQ2242" s="0"/>
      <c r="ADR2242" s="0"/>
      <c r="ADS2242" s="0"/>
      <c r="ADT2242" s="0"/>
      <c r="ADU2242" s="0"/>
      <c r="ADV2242" s="0"/>
      <c r="ADW2242" s="0"/>
      <c r="ADX2242" s="0"/>
      <c r="ADY2242" s="0"/>
      <c r="ADZ2242" s="0"/>
      <c r="AEA2242" s="0"/>
      <c r="AEB2242" s="0"/>
      <c r="AEC2242" s="0"/>
      <c r="AED2242" s="0"/>
      <c r="AEE2242" s="0"/>
      <c r="AEF2242" s="0"/>
      <c r="AEG2242" s="0"/>
      <c r="AEH2242" s="0"/>
      <c r="AEI2242" s="0"/>
      <c r="AEJ2242" s="0"/>
      <c r="AEK2242" s="0"/>
      <c r="AEL2242" s="0"/>
      <c r="AEM2242" s="0"/>
      <c r="AEN2242" s="0"/>
      <c r="AEO2242" s="0"/>
      <c r="AEP2242" s="0"/>
      <c r="AEQ2242" s="0"/>
      <c r="AER2242" s="0"/>
      <c r="AES2242" s="0"/>
      <c r="AET2242" s="0"/>
      <c r="AEU2242" s="0"/>
      <c r="AEV2242" s="0"/>
      <c r="AEW2242" s="0"/>
      <c r="AEX2242" s="0"/>
      <c r="AEY2242" s="0"/>
      <c r="AEZ2242" s="0"/>
      <c r="AFA2242" s="0"/>
      <c r="AFB2242" s="0"/>
      <c r="AFC2242" s="0"/>
      <c r="AFD2242" s="0"/>
      <c r="AFE2242" s="0"/>
      <c r="AFF2242" s="0"/>
      <c r="AFG2242" s="0"/>
      <c r="AFH2242" s="0"/>
      <c r="AFI2242" s="0"/>
      <c r="AFJ2242" s="0"/>
      <c r="AFK2242" s="0"/>
      <c r="AFL2242" s="0"/>
      <c r="AFM2242" s="0"/>
      <c r="AFN2242" s="0"/>
      <c r="AFO2242" s="0"/>
      <c r="AFP2242" s="0"/>
      <c r="AFQ2242" s="0"/>
      <c r="AFR2242" s="0"/>
      <c r="AFS2242" s="0"/>
      <c r="AFT2242" s="0"/>
      <c r="AFU2242" s="0"/>
      <c r="AFV2242" s="0"/>
      <c r="AFW2242" s="0"/>
      <c r="AFX2242" s="0"/>
      <c r="AFY2242" s="0"/>
      <c r="AFZ2242" s="0"/>
      <c r="AGA2242" s="0"/>
      <c r="AGB2242" s="0"/>
      <c r="AGC2242" s="0"/>
      <c r="AGD2242" s="0"/>
      <c r="AGE2242" s="0"/>
      <c r="AGF2242" s="0"/>
      <c r="AGG2242" s="0"/>
      <c r="AGH2242" s="0"/>
      <c r="AGI2242" s="0"/>
      <c r="AGJ2242" s="0"/>
      <c r="AGK2242" s="0"/>
      <c r="AGL2242" s="0"/>
      <c r="AGM2242" s="0"/>
      <c r="AGN2242" s="0"/>
      <c r="AGO2242" s="0"/>
      <c r="AGP2242" s="0"/>
      <c r="AGQ2242" s="0"/>
      <c r="AGR2242" s="0"/>
      <c r="AGS2242" s="0"/>
      <c r="AGT2242" s="0"/>
      <c r="AGU2242" s="0"/>
      <c r="AGV2242" s="0"/>
      <c r="AGW2242" s="0"/>
      <c r="AGX2242" s="0"/>
      <c r="AGY2242" s="0"/>
      <c r="AGZ2242" s="0"/>
      <c r="AHA2242" s="0"/>
      <c r="AHB2242" s="0"/>
      <c r="AHC2242" s="0"/>
      <c r="AHD2242" s="0"/>
      <c r="AHE2242" s="0"/>
      <c r="AHF2242" s="0"/>
      <c r="AHG2242" s="0"/>
      <c r="AHH2242" s="0"/>
      <c r="AHI2242" s="0"/>
      <c r="AHJ2242" s="0"/>
      <c r="AHK2242" s="0"/>
      <c r="AHL2242" s="0"/>
      <c r="AHM2242" s="0"/>
      <c r="AHN2242" s="0"/>
      <c r="AHO2242" s="0"/>
      <c r="AHP2242" s="0"/>
      <c r="AHQ2242" s="0"/>
      <c r="AHR2242" s="0"/>
      <c r="AHS2242" s="0"/>
      <c r="AHT2242" s="0"/>
      <c r="AHU2242" s="0"/>
      <c r="AHV2242" s="0"/>
      <c r="AHW2242" s="0"/>
      <c r="AHX2242" s="0"/>
      <c r="AHY2242" s="0"/>
      <c r="AHZ2242" s="0"/>
      <c r="AIA2242" s="0"/>
      <c r="AIB2242" s="0"/>
      <c r="AIC2242" s="0"/>
      <c r="AID2242" s="0"/>
      <c r="AIE2242" s="0"/>
      <c r="AIF2242" s="0"/>
      <c r="AIG2242" s="0"/>
      <c r="AIH2242" s="0"/>
      <c r="AII2242" s="0"/>
      <c r="AIJ2242" s="0"/>
      <c r="AIK2242" s="0"/>
      <c r="AIL2242" s="0"/>
      <c r="AIM2242" s="0"/>
      <c r="AIN2242" s="0"/>
      <c r="AIO2242" s="0"/>
      <c r="AIP2242" s="0"/>
      <c r="AIQ2242" s="0"/>
      <c r="AIR2242" s="0"/>
      <c r="AIS2242" s="0"/>
      <c r="AIT2242" s="0"/>
      <c r="AIU2242" s="0"/>
      <c r="AIV2242" s="0"/>
      <c r="AIW2242" s="0"/>
      <c r="AIX2242" s="0"/>
      <c r="AIY2242" s="0"/>
      <c r="AIZ2242" s="0"/>
      <c r="AJA2242" s="0"/>
      <c r="AJB2242" s="0"/>
      <c r="AJC2242" s="0"/>
      <c r="AJD2242" s="0"/>
      <c r="AJE2242" s="0"/>
      <c r="AJF2242" s="0"/>
      <c r="AJG2242" s="0"/>
      <c r="AJH2242" s="0"/>
      <c r="AJI2242" s="0"/>
      <c r="AJJ2242" s="0"/>
      <c r="AJK2242" s="0"/>
      <c r="AJL2242" s="0"/>
      <c r="AJM2242" s="0"/>
      <c r="AJN2242" s="0"/>
      <c r="AJO2242" s="0"/>
      <c r="AJP2242" s="0"/>
      <c r="AJQ2242" s="0"/>
      <c r="AJR2242" s="0"/>
      <c r="AJS2242" s="0"/>
      <c r="AJT2242" s="0"/>
      <c r="AJU2242" s="0"/>
      <c r="AJV2242" s="0"/>
      <c r="AJW2242" s="0"/>
      <c r="AJX2242" s="0"/>
      <c r="AJY2242" s="0"/>
      <c r="AJZ2242" s="0"/>
      <c r="AKA2242" s="0"/>
      <c r="AKB2242" s="0"/>
      <c r="AKC2242" s="0"/>
      <c r="AKD2242" s="0"/>
      <c r="AKE2242" s="0"/>
      <c r="AKF2242" s="0"/>
      <c r="AKG2242" s="0"/>
      <c r="AKH2242" s="0"/>
      <c r="AKI2242" s="0"/>
      <c r="AKJ2242" s="0"/>
      <c r="AKK2242" s="0"/>
      <c r="AKL2242" s="0"/>
      <c r="AKM2242" s="0"/>
      <c r="AKN2242" s="0"/>
      <c r="AKO2242" s="0"/>
      <c r="AKP2242" s="0"/>
      <c r="AKQ2242" s="0"/>
      <c r="AKR2242" s="0"/>
      <c r="AKS2242" s="0"/>
      <c r="AKT2242" s="0"/>
      <c r="AKU2242" s="0"/>
      <c r="AKV2242" s="0"/>
      <c r="AKW2242" s="0"/>
      <c r="AKX2242" s="0"/>
      <c r="AKY2242" s="0"/>
      <c r="AKZ2242" s="0"/>
      <c r="ALA2242" s="0"/>
      <c r="ALB2242" s="0"/>
      <c r="ALC2242" s="0"/>
      <c r="ALD2242" s="0"/>
      <c r="ALE2242" s="0"/>
      <c r="ALF2242" s="0"/>
      <c r="ALG2242" s="0"/>
      <c r="ALH2242" s="0"/>
      <c r="ALI2242" s="0"/>
      <c r="ALJ2242" s="0"/>
      <c r="ALK2242" s="0"/>
      <c r="ALL2242" s="0"/>
      <c r="ALM2242" s="0"/>
      <c r="ALN2242" s="0"/>
      <c r="ALO2242" s="0"/>
      <c r="ALP2242" s="0"/>
      <c r="ALQ2242" s="0"/>
      <c r="ALR2242" s="0"/>
      <c r="ALS2242" s="0"/>
      <c r="ALT2242" s="0"/>
      <c r="ALU2242" s="0"/>
      <c r="ALV2242" s="0"/>
      <c r="ALW2242" s="0"/>
      <c r="ALX2242" s="0"/>
      <c r="ALY2242" s="0"/>
      <c r="ALZ2242" s="0"/>
      <c r="AMA2242" s="0"/>
      <c r="AMB2242" s="0"/>
      <c r="AMC2242" s="0"/>
      <c r="AMD2242" s="0"/>
      <c r="AME2242" s="0"/>
      <c r="AMF2242" s="0"/>
      <c r="AMG2242" s="0"/>
      <c r="AMH2242" s="0"/>
      <c r="AMI2242" s="0"/>
      <c r="AMJ2242" s="0"/>
    </row>
    <row r="2243" customFormat="false" ht="13.8" hidden="false" customHeight="false" outlineLevel="0" collapsed="false">
      <c r="A2243" s="38" t="s">
        <v>52</v>
      </c>
      <c r="B2243" s="39" t="s">
        <v>5170</v>
      </c>
      <c r="C2243" s="40" t="s">
        <v>4754</v>
      </c>
      <c r="D2243" s="40"/>
      <c r="E2243" s="40" t="s">
        <v>4030</v>
      </c>
      <c r="F2243" s="38" t="n">
        <v>2017</v>
      </c>
      <c r="G2243" s="31" t="s">
        <v>5171</v>
      </c>
      <c r="H2243" s="13"/>
      <c r="I2243" s="13"/>
      <c r="J2243" s="13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  <c r="AP2243" s="13"/>
      <c r="AQ2243" s="13"/>
      <c r="AR2243" s="13"/>
      <c r="AS2243" s="13"/>
      <c r="AT2243" s="13"/>
      <c r="AU2243" s="13"/>
      <c r="AV2243" s="0"/>
      <c r="AW2243" s="0"/>
      <c r="AX2243" s="0"/>
      <c r="AY2243" s="0"/>
      <c r="AZ2243" s="0"/>
      <c r="BA2243" s="0"/>
      <c r="BB2243" s="0"/>
      <c r="BC2243" s="0"/>
      <c r="BD2243" s="0"/>
      <c r="BE2243" s="0"/>
      <c r="BF2243" s="0"/>
      <c r="BG2243" s="0"/>
      <c r="BH2243" s="0"/>
      <c r="BI2243" s="0"/>
      <c r="BJ2243" s="0"/>
      <c r="BK2243" s="0"/>
      <c r="BL2243" s="0"/>
      <c r="BM2243" s="0"/>
      <c r="BN2243" s="0"/>
      <c r="BO2243" s="0"/>
      <c r="BP2243" s="0"/>
      <c r="BQ2243" s="0"/>
      <c r="BR2243" s="0"/>
      <c r="BS2243" s="0"/>
      <c r="BT2243" s="0"/>
      <c r="BU2243" s="0"/>
      <c r="BV2243" s="0"/>
      <c r="BW2243" s="0"/>
      <c r="BX2243" s="0"/>
      <c r="BY2243" s="0"/>
      <c r="BZ2243" s="0"/>
      <c r="CA2243" s="0"/>
      <c r="CB2243" s="0"/>
      <c r="CC2243" s="0"/>
      <c r="CD2243" s="0"/>
      <c r="CE2243" s="0"/>
      <c r="CF2243" s="0"/>
      <c r="CG2243" s="0"/>
      <c r="CH2243" s="0"/>
      <c r="CI2243" s="0"/>
      <c r="CJ2243" s="0"/>
      <c r="CK2243" s="0"/>
      <c r="CL2243" s="0"/>
      <c r="CM2243" s="0"/>
      <c r="CN2243" s="0"/>
      <c r="CO2243" s="0"/>
      <c r="CP2243" s="0"/>
      <c r="CQ2243" s="0"/>
      <c r="CR2243" s="0"/>
      <c r="CS2243" s="0"/>
      <c r="CT2243" s="0"/>
      <c r="CU2243" s="0"/>
      <c r="CV2243" s="0"/>
      <c r="CW2243" s="0"/>
      <c r="CX2243" s="0"/>
      <c r="CY2243" s="0"/>
      <c r="CZ2243" s="0"/>
      <c r="DA2243" s="0"/>
      <c r="DB2243" s="0"/>
      <c r="DC2243" s="0"/>
      <c r="DD2243" s="0"/>
      <c r="DE2243" s="0"/>
      <c r="DF2243" s="0"/>
      <c r="DG2243" s="0"/>
      <c r="DH2243" s="0"/>
      <c r="DI2243" s="0"/>
      <c r="DJ2243" s="0"/>
      <c r="DK2243" s="0"/>
      <c r="DL2243" s="0"/>
      <c r="DM2243" s="0"/>
      <c r="DN2243" s="0"/>
      <c r="DO2243" s="0"/>
      <c r="DP2243" s="0"/>
      <c r="DQ2243" s="0"/>
      <c r="DR2243" s="0"/>
      <c r="DS2243" s="0"/>
      <c r="DT2243" s="0"/>
      <c r="DU2243" s="0"/>
      <c r="DV2243" s="0"/>
      <c r="DW2243" s="0"/>
      <c r="DX2243" s="0"/>
      <c r="DY2243" s="0"/>
      <c r="DZ2243" s="0"/>
      <c r="EA2243" s="0"/>
      <c r="EB2243" s="0"/>
      <c r="EC2243" s="0"/>
      <c r="ED2243" s="0"/>
      <c r="EE2243" s="0"/>
      <c r="EF2243" s="0"/>
      <c r="EG2243" s="0"/>
      <c r="EH2243" s="0"/>
      <c r="EI2243" s="0"/>
      <c r="EJ2243" s="0"/>
      <c r="EK2243" s="0"/>
      <c r="EL2243" s="0"/>
      <c r="EM2243" s="0"/>
      <c r="EN2243" s="0"/>
      <c r="EO2243" s="0"/>
      <c r="EP2243" s="0"/>
      <c r="EQ2243" s="0"/>
      <c r="ER2243" s="0"/>
      <c r="ES2243" s="0"/>
      <c r="ET2243" s="0"/>
      <c r="EU2243" s="0"/>
      <c r="EV2243" s="0"/>
      <c r="EW2243" s="0"/>
      <c r="EX2243" s="0"/>
      <c r="EY2243" s="0"/>
      <c r="EZ2243" s="0"/>
      <c r="FA2243" s="0"/>
      <c r="FB2243" s="0"/>
      <c r="FC2243" s="0"/>
      <c r="FD2243" s="0"/>
      <c r="FE2243" s="0"/>
      <c r="FF2243" s="0"/>
      <c r="FG2243" s="0"/>
      <c r="FH2243" s="0"/>
      <c r="FI2243" s="0"/>
      <c r="FJ2243" s="0"/>
      <c r="FK2243" s="0"/>
      <c r="FL2243" s="0"/>
      <c r="FM2243" s="0"/>
      <c r="FN2243" s="0"/>
      <c r="FO2243" s="0"/>
      <c r="FP2243" s="0"/>
      <c r="FQ2243" s="0"/>
      <c r="FR2243" s="0"/>
      <c r="FS2243" s="0"/>
      <c r="FT2243" s="0"/>
      <c r="FU2243" s="0"/>
      <c r="FV2243" s="0"/>
      <c r="FW2243" s="0"/>
      <c r="FX2243" s="0"/>
      <c r="FY2243" s="0"/>
      <c r="FZ2243" s="0"/>
      <c r="GA2243" s="0"/>
      <c r="GB2243" s="0"/>
      <c r="GC2243" s="0"/>
      <c r="GD2243" s="0"/>
      <c r="GE2243" s="0"/>
      <c r="GF2243" s="0"/>
      <c r="GG2243" s="0"/>
      <c r="GH2243" s="0"/>
      <c r="GI2243" s="0"/>
      <c r="GJ2243" s="0"/>
      <c r="GK2243" s="0"/>
      <c r="GL2243" s="0"/>
      <c r="GM2243" s="0"/>
      <c r="GN2243" s="0"/>
      <c r="GO2243" s="0"/>
      <c r="GP2243" s="0"/>
      <c r="GQ2243" s="0"/>
      <c r="GR2243" s="0"/>
      <c r="GS2243" s="0"/>
      <c r="GT2243" s="0"/>
      <c r="GU2243" s="0"/>
      <c r="GV2243" s="0"/>
      <c r="GW2243" s="0"/>
      <c r="GX2243" s="0"/>
      <c r="GY2243" s="0"/>
      <c r="GZ2243" s="0"/>
      <c r="HA2243" s="0"/>
      <c r="HB2243" s="0"/>
      <c r="HC2243" s="0"/>
      <c r="HD2243" s="0"/>
      <c r="HE2243" s="0"/>
      <c r="HF2243" s="0"/>
      <c r="HG2243" s="0"/>
      <c r="HH2243" s="0"/>
      <c r="HI2243" s="0"/>
      <c r="HJ2243" s="0"/>
      <c r="HK2243" s="0"/>
      <c r="HL2243" s="0"/>
      <c r="HM2243" s="0"/>
      <c r="HN2243" s="0"/>
      <c r="HO2243" s="0"/>
      <c r="HP2243" s="0"/>
      <c r="HQ2243" s="0"/>
      <c r="HR2243" s="0"/>
      <c r="HS2243" s="0"/>
      <c r="HT2243" s="0"/>
      <c r="HU2243" s="0"/>
      <c r="HV2243" s="0"/>
      <c r="HW2243" s="0"/>
      <c r="HX2243" s="0"/>
      <c r="HY2243" s="0"/>
      <c r="HZ2243" s="0"/>
      <c r="IA2243" s="0"/>
      <c r="IB2243" s="0"/>
      <c r="IC2243" s="0"/>
      <c r="ID2243" s="0"/>
      <c r="IE2243" s="0"/>
      <c r="IF2243" s="0"/>
      <c r="IG2243" s="0"/>
      <c r="IH2243" s="0"/>
      <c r="II2243" s="0"/>
      <c r="IJ2243" s="0"/>
      <c r="IK2243" s="0"/>
      <c r="IL2243" s="0"/>
      <c r="IM2243" s="0"/>
      <c r="IN2243" s="0"/>
      <c r="IO2243" s="0"/>
      <c r="IP2243" s="0"/>
      <c r="IQ2243" s="0"/>
      <c r="IR2243" s="0"/>
      <c r="IS2243" s="0"/>
      <c r="IT2243" s="0"/>
      <c r="IU2243" s="0"/>
      <c r="IV2243" s="0"/>
      <c r="IW2243" s="0"/>
      <c r="IX2243" s="0"/>
      <c r="IY2243" s="0"/>
      <c r="IZ2243" s="0"/>
      <c r="JA2243" s="0"/>
      <c r="JB2243" s="0"/>
      <c r="JC2243" s="0"/>
      <c r="JD2243" s="0"/>
      <c r="JE2243" s="0"/>
      <c r="JF2243" s="0"/>
      <c r="JG2243" s="0"/>
      <c r="JH2243" s="0"/>
      <c r="JI2243" s="0"/>
      <c r="JJ2243" s="0"/>
      <c r="JK2243" s="0"/>
      <c r="JL2243" s="0"/>
      <c r="JM2243" s="0"/>
      <c r="JN2243" s="0"/>
      <c r="JO2243" s="0"/>
      <c r="JP2243" s="0"/>
      <c r="JQ2243" s="0"/>
      <c r="JR2243" s="0"/>
      <c r="JS2243" s="0"/>
      <c r="JT2243" s="0"/>
      <c r="JU2243" s="0"/>
      <c r="JV2243" s="0"/>
      <c r="JW2243" s="0"/>
      <c r="JX2243" s="0"/>
      <c r="JY2243" s="0"/>
      <c r="JZ2243" s="0"/>
      <c r="KA2243" s="0"/>
      <c r="KB2243" s="0"/>
      <c r="KC2243" s="0"/>
      <c r="KD2243" s="0"/>
      <c r="KE2243" s="0"/>
      <c r="KF2243" s="0"/>
      <c r="KG2243" s="0"/>
      <c r="KH2243" s="0"/>
      <c r="KI2243" s="0"/>
      <c r="KJ2243" s="0"/>
      <c r="KK2243" s="0"/>
      <c r="KL2243" s="0"/>
      <c r="KM2243" s="0"/>
      <c r="KN2243" s="0"/>
      <c r="KO2243" s="0"/>
      <c r="KP2243" s="0"/>
      <c r="KQ2243" s="0"/>
      <c r="KR2243" s="0"/>
      <c r="KS2243" s="0"/>
      <c r="KT2243" s="0"/>
      <c r="KU2243" s="0"/>
      <c r="KV2243" s="0"/>
      <c r="KW2243" s="0"/>
      <c r="KX2243" s="0"/>
      <c r="KY2243" s="0"/>
      <c r="KZ2243" s="0"/>
      <c r="LA2243" s="0"/>
      <c r="LB2243" s="0"/>
      <c r="LC2243" s="0"/>
      <c r="LD2243" s="0"/>
      <c r="LE2243" s="0"/>
      <c r="LF2243" s="0"/>
      <c r="LG2243" s="0"/>
      <c r="LH2243" s="0"/>
      <c r="LI2243" s="0"/>
      <c r="LJ2243" s="0"/>
      <c r="LK2243" s="0"/>
      <c r="LL2243" s="0"/>
      <c r="LM2243" s="0"/>
      <c r="LN2243" s="0"/>
      <c r="LO2243" s="0"/>
      <c r="LP2243" s="0"/>
      <c r="LQ2243" s="0"/>
      <c r="LR2243" s="0"/>
      <c r="LS2243" s="0"/>
      <c r="LT2243" s="0"/>
      <c r="LU2243" s="0"/>
      <c r="LV2243" s="0"/>
      <c r="LW2243" s="0"/>
      <c r="LX2243" s="0"/>
      <c r="LY2243" s="0"/>
      <c r="LZ2243" s="0"/>
      <c r="MA2243" s="0"/>
      <c r="MB2243" s="0"/>
      <c r="MC2243" s="0"/>
      <c r="MD2243" s="0"/>
      <c r="ME2243" s="0"/>
      <c r="MF2243" s="0"/>
      <c r="MG2243" s="0"/>
      <c r="MH2243" s="0"/>
      <c r="MI2243" s="0"/>
      <c r="MJ2243" s="0"/>
      <c r="MK2243" s="0"/>
      <c r="ML2243" s="0"/>
      <c r="MM2243" s="0"/>
      <c r="MN2243" s="0"/>
      <c r="MO2243" s="0"/>
      <c r="MP2243" s="0"/>
      <c r="MQ2243" s="0"/>
      <c r="MR2243" s="0"/>
      <c r="MS2243" s="0"/>
      <c r="MT2243" s="0"/>
      <c r="MU2243" s="0"/>
      <c r="MV2243" s="0"/>
      <c r="MW2243" s="0"/>
      <c r="MX2243" s="0"/>
      <c r="MY2243" s="0"/>
      <c r="MZ2243" s="0"/>
      <c r="NA2243" s="0"/>
      <c r="NB2243" s="0"/>
      <c r="NC2243" s="0"/>
      <c r="ND2243" s="0"/>
      <c r="NE2243" s="0"/>
      <c r="NF2243" s="0"/>
      <c r="NG2243" s="0"/>
      <c r="NH2243" s="0"/>
      <c r="NI2243" s="0"/>
      <c r="NJ2243" s="0"/>
      <c r="NK2243" s="0"/>
      <c r="NL2243" s="0"/>
      <c r="NM2243" s="0"/>
      <c r="NN2243" s="0"/>
      <c r="NO2243" s="0"/>
      <c r="NP2243" s="0"/>
      <c r="NQ2243" s="0"/>
      <c r="NR2243" s="0"/>
      <c r="NS2243" s="0"/>
      <c r="NT2243" s="0"/>
      <c r="NU2243" s="0"/>
      <c r="NV2243" s="0"/>
      <c r="NW2243" s="0"/>
      <c r="NX2243" s="0"/>
      <c r="NY2243" s="0"/>
      <c r="NZ2243" s="0"/>
      <c r="OA2243" s="0"/>
      <c r="OB2243" s="0"/>
      <c r="OC2243" s="0"/>
      <c r="OD2243" s="0"/>
      <c r="OE2243" s="0"/>
      <c r="OF2243" s="0"/>
      <c r="OG2243" s="0"/>
      <c r="OH2243" s="0"/>
      <c r="OI2243" s="0"/>
      <c r="OJ2243" s="0"/>
      <c r="OK2243" s="0"/>
      <c r="OL2243" s="0"/>
      <c r="OM2243" s="0"/>
      <c r="ON2243" s="0"/>
      <c r="OO2243" s="0"/>
      <c r="OP2243" s="0"/>
      <c r="OQ2243" s="0"/>
      <c r="OR2243" s="0"/>
      <c r="OS2243" s="0"/>
      <c r="OT2243" s="0"/>
      <c r="OU2243" s="0"/>
      <c r="OV2243" s="0"/>
      <c r="OW2243" s="0"/>
      <c r="OX2243" s="0"/>
      <c r="OY2243" s="0"/>
      <c r="OZ2243" s="0"/>
      <c r="PA2243" s="0"/>
      <c r="PB2243" s="0"/>
      <c r="PC2243" s="0"/>
      <c r="PD2243" s="0"/>
      <c r="PE2243" s="0"/>
      <c r="PF2243" s="0"/>
      <c r="PG2243" s="0"/>
      <c r="PH2243" s="0"/>
      <c r="PI2243" s="0"/>
      <c r="PJ2243" s="0"/>
      <c r="PK2243" s="0"/>
      <c r="PL2243" s="0"/>
      <c r="PM2243" s="0"/>
      <c r="PN2243" s="0"/>
      <c r="PO2243" s="0"/>
      <c r="PP2243" s="0"/>
      <c r="PQ2243" s="0"/>
      <c r="PR2243" s="0"/>
      <c r="PS2243" s="0"/>
      <c r="PT2243" s="0"/>
      <c r="PU2243" s="0"/>
      <c r="PV2243" s="0"/>
      <c r="PW2243" s="0"/>
      <c r="PX2243" s="0"/>
      <c r="PY2243" s="0"/>
      <c r="PZ2243" s="0"/>
      <c r="QA2243" s="0"/>
      <c r="QB2243" s="0"/>
      <c r="QC2243" s="0"/>
      <c r="QD2243" s="0"/>
      <c r="QE2243" s="0"/>
      <c r="QF2243" s="0"/>
      <c r="QG2243" s="0"/>
      <c r="QH2243" s="0"/>
      <c r="QI2243" s="0"/>
      <c r="QJ2243" s="0"/>
      <c r="QK2243" s="0"/>
      <c r="QL2243" s="0"/>
      <c r="QM2243" s="0"/>
      <c r="QN2243" s="0"/>
      <c r="QO2243" s="0"/>
      <c r="QP2243" s="0"/>
      <c r="QQ2243" s="0"/>
      <c r="QR2243" s="0"/>
      <c r="QS2243" s="0"/>
      <c r="QT2243" s="0"/>
      <c r="QU2243" s="0"/>
      <c r="QV2243" s="0"/>
      <c r="QW2243" s="0"/>
      <c r="QX2243" s="0"/>
      <c r="QY2243" s="0"/>
      <c r="QZ2243" s="0"/>
      <c r="RA2243" s="0"/>
      <c r="RB2243" s="0"/>
      <c r="RC2243" s="0"/>
      <c r="RD2243" s="0"/>
      <c r="RE2243" s="0"/>
      <c r="RF2243" s="0"/>
      <c r="RG2243" s="0"/>
      <c r="RH2243" s="0"/>
      <c r="RI2243" s="0"/>
      <c r="RJ2243" s="0"/>
      <c r="RK2243" s="0"/>
      <c r="RL2243" s="0"/>
      <c r="RM2243" s="0"/>
      <c r="RN2243" s="0"/>
      <c r="RO2243" s="0"/>
      <c r="RP2243" s="0"/>
      <c r="RQ2243" s="0"/>
      <c r="RR2243" s="0"/>
      <c r="RS2243" s="0"/>
      <c r="RT2243" s="0"/>
      <c r="RU2243" s="0"/>
      <c r="RV2243" s="0"/>
      <c r="RW2243" s="0"/>
      <c r="RX2243" s="0"/>
      <c r="RY2243" s="0"/>
      <c r="RZ2243" s="0"/>
      <c r="SA2243" s="0"/>
      <c r="SB2243" s="0"/>
      <c r="SC2243" s="0"/>
      <c r="SD2243" s="0"/>
      <c r="SE2243" s="0"/>
      <c r="SF2243" s="0"/>
      <c r="SG2243" s="0"/>
      <c r="SH2243" s="0"/>
      <c r="SI2243" s="0"/>
      <c r="SJ2243" s="0"/>
      <c r="SK2243" s="0"/>
      <c r="SL2243" s="0"/>
      <c r="SM2243" s="0"/>
      <c r="SN2243" s="0"/>
      <c r="SO2243" s="0"/>
      <c r="SP2243" s="0"/>
      <c r="SQ2243" s="0"/>
      <c r="SR2243" s="0"/>
      <c r="SS2243" s="0"/>
      <c r="ST2243" s="0"/>
      <c r="SU2243" s="0"/>
      <c r="SV2243" s="0"/>
      <c r="SW2243" s="0"/>
      <c r="SX2243" s="0"/>
      <c r="SY2243" s="0"/>
      <c r="SZ2243" s="0"/>
      <c r="TA2243" s="0"/>
      <c r="TB2243" s="0"/>
      <c r="TC2243" s="0"/>
      <c r="TD2243" s="0"/>
      <c r="TE2243" s="0"/>
      <c r="TF2243" s="0"/>
      <c r="TG2243" s="0"/>
      <c r="TH2243" s="0"/>
      <c r="TI2243" s="0"/>
      <c r="TJ2243" s="0"/>
      <c r="TK2243" s="0"/>
      <c r="TL2243" s="0"/>
      <c r="TM2243" s="0"/>
      <c r="TN2243" s="0"/>
      <c r="TO2243" s="0"/>
      <c r="TP2243" s="0"/>
      <c r="TQ2243" s="0"/>
      <c r="TR2243" s="0"/>
      <c r="TS2243" s="0"/>
      <c r="TT2243" s="0"/>
      <c r="TU2243" s="0"/>
      <c r="TV2243" s="0"/>
      <c r="TW2243" s="0"/>
      <c r="TX2243" s="0"/>
      <c r="TY2243" s="0"/>
      <c r="TZ2243" s="0"/>
      <c r="UA2243" s="0"/>
      <c r="UB2243" s="0"/>
      <c r="UC2243" s="0"/>
      <c r="UD2243" s="0"/>
      <c r="UE2243" s="0"/>
      <c r="UF2243" s="0"/>
      <c r="UG2243" s="0"/>
      <c r="UH2243" s="0"/>
      <c r="UI2243" s="0"/>
      <c r="UJ2243" s="0"/>
      <c r="UK2243" s="0"/>
      <c r="UL2243" s="0"/>
      <c r="UM2243" s="0"/>
      <c r="UN2243" s="0"/>
      <c r="UO2243" s="0"/>
      <c r="UP2243" s="0"/>
      <c r="UQ2243" s="0"/>
      <c r="UR2243" s="0"/>
      <c r="US2243" s="0"/>
      <c r="UT2243" s="0"/>
      <c r="UU2243" s="0"/>
      <c r="UV2243" s="0"/>
      <c r="UW2243" s="0"/>
      <c r="UX2243" s="0"/>
      <c r="UY2243" s="0"/>
      <c r="UZ2243" s="0"/>
      <c r="VA2243" s="0"/>
      <c r="VB2243" s="0"/>
      <c r="VC2243" s="0"/>
      <c r="VD2243" s="0"/>
      <c r="VE2243" s="0"/>
      <c r="VF2243" s="0"/>
      <c r="VG2243" s="0"/>
      <c r="VH2243" s="0"/>
      <c r="VI2243" s="0"/>
      <c r="VJ2243" s="0"/>
      <c r="VK2243" s="0"/>
      <c r="VL2243" s="0"/>
      <c r="VM2243" s="0"/>
      <c r="VN2243" s="0"/>
      <c r="VO2243" s="0"/>
      <c r="VP2243" s="0"/>
      <c r="VQ2243" s="0"/>
      <c r="VR2243" s="0"/>
      <c r="VS2243" s="0"/>
      <c r="VT2243" s="0"/>
      <c r="VU2243" s="0"/>
      <c r="VV2243" s="0"/>
      <c r="VW2243" s="0"/>
      <c r="VX2243" s="0"/>
      <c r="VY2243" s="0"/>
      <c r="VZ2243" s="0"/>
      <c r="WA2243" s="0"/>
      <c r="WB2243" s="0"/>
      <c r="WC2243" s="0"/>
      <c r="WD2243" s="0"/>
      <c r="WE2243" s="0"/>
      <c r="WF2243" s="0"/>
      <c r="WG2243" s="0"/>
      <c r="WH2243" s="0"/>
      <c r="WI2243" s="0"/>
      <c r="WJ2243" s="0"/>
      <c r="WK2243" s="0"/>
      <c r="WL2243" s="0"/>
      <c r="WM2243" s="0"/>
      <c r="WN2243" s="0"/>
      <c r="WO2243" s="0"/>
      <c r="WP2243" s="0"/>
      <c r="WQ2243" s="0"/>
      <c r="WR2243" s="0"/>
      <c r="WS2243" s="0"/>
      <c r="WT2243" s="0"/>
      <c r="WU2243" s="0"/>
      <c r="WV2243" s="0"/>
      <c r="WW2243" s="0"/>
      <c r="WX2243" s="0"/>
      <c r="WY2243" s="0"/>
      <c r="WZ2243" s="0"/>
      <c r="XA2243" s="0"/>
      <c r="XB2243" s="0"/>
      <c r="XC2243" s="0"/>
      <c r="XD2243" s="0"/>
      <c r="XE2243" s="0"/>
      <c r="XF2243" s="0"/>
      <c r="XG2243" s="0"/>
      <c r="XH2243" s="0"/>
      <c r="XI2243" s="0"/>
      <c r="XJ2243" s="0"/>
      <c r="XK2243" s="0"/>
      <c r="XL2243" s="0"/>
      <c r="XM2243" s="0"/>
      <c r="XN2243" s="0"/>
      <c r="XO2243" s="0"/>
      <c r="XP2243" s="0"/>
      <c r="XQ2243" s="0"/>
      <c r="XR2243" s="0"/>
      <c r="XS2243" s="0"/>
      <c r="XT2243" s="0"/>
      <c r="XU2243" s="0"/>
      <c r="XV2243" s="0"/>
      <c r="XW2243" s="0"/>
      <c r="XX2243" s="0"/>
      <c r="XY2243" s="0"/>
      <c r="XZ2243" s="0"/>
      <c r="YA2243" s="0"/>
      <c r="YB2243" s="0"/>
      <c r="YC2243" s="0"/>
      <c r="YD2243" s="0"/>
      <c r="YE2243" s="0"/>
      <c r="YF2243" s="0"/>
      <c r="YG2243" s="0"/>
      <c r="YH2243" s="0"/>
      <c r="YI2243" s="0"/>
      <c r="YJ2243" s="0"/>
      <c r="YK2243" s="0"/>
      <c r="YL2243" s="0"/>
      <c r="YM2243" s="0"/>
      <c r="YN2243" s="0"/>
      <c r="YO2243" s="0"/>
      <c r="YP2243" s="0"/>
      <c r="YQ2243" s="0"/>
      <c r="YR2243" s="0"/>
      <c r="YS2243" s="0"/>
      <c r="YT2243" s="0"/>
      <c r="YU2243" s="0"/>
      <c r="YV2243" s="0"/>
      <c r="YW2243" s="0"/>
      <c r="YX2243" s="0"/>
      <c r="YY2243" s="0"/>
      <c r="YZ2243" s="0"/>
      <c r="ZA2243" s="0"/>
      <c r="ZB2243" s="0"/>
      <c r="ZC2243" s="0"/>
      <c r="ZD2243" s="0"/>
      <c r="ZE2243" s="0"/>
      <c r="ZF2243" s="0"/>
      <c r="ZG2243" s="0"/>
      <c r="ZH2243" s="0"/>
      <c r="ZI2243" s="0"/>
      <c r="ZJ2243" s="0"/>
      <c r="ZK2243" s="0"/>
      <c r="ZL2243" s="0"/>
      <c r="ZM2243" s="0"/>
      <c r="ZN2243" s="0"/>
      <c r="ZO2243" s="0"/>
      <c r="ZP2243" s="0"/>
      <c r="ZQ2243" s="0"/>
      <c r="ZR2243" s="0"/>
      <c r="ZS2243" s="0"/>
      <c r="ZT2243" s="0"/>
      <c r="ZU2243" s="0"/>
      <c r="ZV2243" s="0"/>
      <c r="ZW2243" s="0"/>
      <c r="ZX2243" s="0"/>
      <c r="ZY2243" s="0"/>
      <c r="ZZ2243" s="0"/>
      <c r="AAA2243" s="0"/>
      <c r="AAB2243" s="0"/>
      <c r="AAC2243" s="0"/>
      <c r="AAD2243" s="0"/>
      <c r="AAE2243" s="0"/>
      <c r="AAF2243" s="0"/>
      <c r="AAG2243" s="0"/>
      <c r="AAH2243" s="0"/>
      <c r="AAI2243" s="0"/>
      <c r="AAJ2243" s="0"/>
      <c r="AAK2243" s="0"/>
      <c r="AAL2243" s="0"/>
      <c r="AAM2243" s="0"/>
      <c r="AAN2243" s="0"/>
      <c r="AAO2243" s="0"/>
      <c r="AAP2243" s="0"/>
      <c r="AAQ2243" s="0"/>
      <c r="AAR2243" s="0"/>
      <c r="AAS2243" s="0"/>
      <c r="AAT2243" s="0"/>
      <c r="AAU2243" s="0"/>
      <c r="AAV2243" s="0"/>
      <c r="AAW2243" s="0"/>
      <c r="AAX2243" s="0"/>
      <c r="AAY2243" s="0"/>
      <c r="AAZ2243" s="0"/>
      <c r="ABA2243" s="0"/>
      <c r="ABB2243" s="0"/>
      <c r="ABC2243" s="0"/>
      <c r="ABD2243" s="0"/>
      <c r="ABE2243" s="0"/>
      <c r="ABF2243" s="0"/>
      <c r="ABG2243" s="0"/>
      <c r="ABH2243" s="0"/>
      <c r="ABI2243" s="0"/>
      <c r="ABJ2243" s="0"/>
      <c r="ABK2243" s="0"/>
      <c r="ABL2243" s="0"/>
      <c r="ABM2243" s="0"/>
      <c r="ABN2243" s="0"/>
      <c r="ABO2243" s="0"/>
      <c r="ABP2243" s="0"/>
      <c r="ABQ2243" s="0"/>
      <c r="ABR2243" s="0"/>
      <c r="ABS2243" s="0"/>
      <c r="ABT2243" s="0"/>
      <c r="ABU2243" s="0"/>
      <c r="ABV2243" s="0"/>
      <c r="ABW2243" s="0"/>
      <c r="ABX2243" s="0"/>
      <c r="ABY2243" s="0"/>
      <c r="ABZ2243" s="0"/>
      <c r="ACA2243" s="0"/>
      <c r="ACB2243" s="0"/>
      <c r="ACC2243" s="0"/>
      <c r="ACD2243" s="0"/>
      <c r="ACE2243" s="0"/>
      <c r="ACF2243" s="0"/>
      <c r="ACG2243" s="0"/>
      <c r="ACH2243" s="0"/>
      <c r="ACI2243" s="0"/>
      <c r="ACJ2243" s="0"/>
      <c r="ACK2243" s="0"/>
      <c r="ACL2243" s="0"/>
      <c r="ACM2243" s="0"/>
      <c r="ACN2243" s="0"/>
      <c r="ACO2243" s="0"/>
      <c r="ACP2243" s="0"/>
      <c r="ACQ2243" s="0"/>
      <c r="ACR2243" s="0"/>
      <c r="ACS2243" s="0"/>
      <c r="ACT2243" s="0"/>
      <c r="ACU2243" s="0"/>
      <c r="ACV2243" s="0"/>
      <c r="ACW2243" s="0"/>
      <c r="ACX2243" s="0"/>
      <c r="ACY2243" s="0"/>
      <c r="ACZ2243" s="0"/>
      <c r="ADA2243" s="0"/>
      <c r="ADB2243" s="0"/>
      <c r="ADC2243" s="0"/>
      <c r="ADD2243" s="0"/>
      <c r="ADE2243" s="0"/>
      <c r="ADF2243" s="0"/>
      <c r="ADG2243" s="0"/>
      <c r="ADH2243" s="0"/>
      <c r="ADI2243" s="0"/>
      <c r="ADJ2243" s="0"/>
      <c r="ADK2243" s="0"/>
      <c r="ADL2243" s="0"/>
      <c r="ADM2243" s="0"/>
      <c r="ADN2243" s="0"/>
      <c r="ADO2243" s="0"/>
      <c r="ADP2243" s="0"/>
      <c r="ADQ2243" s="0"/>
      <c r="ADR2243" s="0"/>
      <c r="ADS2243" s="0"/>
      <c r="ADT2243" s="0"/>
      <c r="ADU2243" s="0"/>
      <c r="ADV2243" s="0"/>
      <c r="ADW2243" s="0"/>
      <c r="ADX2243" s="0"/>
      <c r="ADY2243" s="0"/>
      <c r="ADZ2243" s="0"/>
      <c r="AEA2243" s="0"/>
      <c r="AEB2243" s="0"/>
      <c r="AEC2243" s="0"/>
      <c r="AED2243" s="0"/>
      <c r="AEE2243" s="0"/>
      <c r="AEF2243" s="0"/>
      <c r="AEG2243" s="0"/>
      <c r="AEH2243" s="0"/>
      <c r="AEI2243" s="0"/>
      <c r="AEJ2243" s="0"/>
      <c r="AEK2243" s="0"/>
      <c r="AEL2243" s="0"/>
      <c r="AEM2243" s="0"/>
      <c r="AEN2243" s="0"/>
      <c r="AEO2243" s="0"/>
      <c r="AEP2243" s="0"/>
      <c r="AEQ2243" s="0"/>
      <c r="AER2243" s="0"/>
      <c r="AES2243" s="0"/>
      <c r="AET2243" s="0"/>
      <c r="AEU2243" s="0"/>
      <c r="AEV2243" s="0"/>
      <c r="AEW2243" s="0"/>
      <c r="AEX2243" s="0"/>
      <c r="AEY2243" s="0"/>
      <c r="AEZ2243" s="0"/>
      <c r="AFA2243" s="0"/>
      <c r="AFB2243" s="0"/>
      <c r="AFC2243" s="0"/>
      <c r="AFD2243" s="0"/>
      <c r="AFE2243" s="0"/>
      <c r="AFF2243" s="0"/>
      <c r="AFG2243" s="0"/>
      <c r="AFH2243" s="0"/>
      <c r="AFI2243" s="0"/>
      <c r="AFJ2243" s="0"/>
      <c r="AFK2243" s="0"/>
      <c r="AFL2243" s="0"/>
      <c r="AFM2243" s="0"/>
      <c r="AFN2243" s="0"/>
      <c r="AFO2243" s="0"/>
      <c r="AFP2243" s="0"/>
      <c r="AFQ2243" s="0"/>
      <c r="AFR2243" s="0"/>
      <c r="AFS2243" s="0"/>
      <c r="AFT2243" s="0"/>
      <c r="AFU2243" s="0"/>
      <c r="AFV2243" s="0"/>
      <c r="AFW2243" s="0"/>
      <c r="AFX2243" s="0"/>
      <c r="AFY2243" s="0"/>
      <c r="AFZ2243" s="0"/>
      <c r="AGA2243" s="0"/>
      <c r="AGB2243" s="0"/>
      <c r="AGC2243" s="0"/>
      <c r="AGD2243" s="0"/>
      <c r="AGE2243" s="0"/>
      <c r="AGF2243" s="0"/>
      <c r="AGG2243" s="0"/>
      <c r="AGH2243" s="0"/>
      <c r="AGI2243" s="0"/>
      <c r="AGJ2243" s="0"/>
      <c r="AGK2243" s="0"/>
      <c r="AGL2243" s="0"/>
      <c r="AGM2243" s="0"/>
      <c r="AGN2243" s="0"/>
      <c r="AGO2243" s="0"/>
      <c r="AGP2243" s="0"/>
      <c r="AGQ2243" s="0"/>
      <c r="AGR2243" s="0"/>
      <c r="AGS2243" s="0"/>
      <c r="AGT2243" s="0"/>
      <c r="AGU2243" s="0"/>
      <c r="AGV2243" s="0"/>
      <c r="AGW2243" s="0"/>
      <c r="AGX2243" s="0"/>
      <c r="AGY2243" s="0"/>
      <c r="AGZ2243" s="0"/>
      <c r="AHA2243" s="0"/>
      <c r="AHB2243" s="0"/>
      <c r="AHC2243" s="0"/>
      <c r="AHD2243" s="0"/>
      <c r="AHE2243" s="0"/>
      <c r="AHF2243" s="0"/>
      <c r="AHG2243" s="0"/>
      <c r="AHH2243" s="0"/>
      <c r="AHI2243" s="0"/>
      <c r="AHJ2243" s="0"/>
      <c r="AHK2243" s="0"/>
      <c r="AHL2243" s="0"/>
      <c r="AHM2243" s="0"/>
      <c r="AHN2243" s="0"/>
      <c r="AHO2243" s="0"/>
      <c r="AHP2243" s="0"/>
      <c r="AHQ2243" s="0"/>
      <c r="AHR2243" s="0"/>
      <c r="AHS2243" s="0"/>
      <c r="AHT2243" s="0"/>
      <c r="AHU2243" s="0"/>
      <c r="AHV2243" s="0"/>
      <c r="AHW2243" s="0"/>
      <c r="AHX2243" s="0"/>
      <c r="AHY2243" s="0"/>
      <c r="AHZ2243" s="0"/>
      <c r="AIA2243" s="0"/>
      <c r="AIB2243" s="0"/>
      <c r="AIC2243" s="0"/>
      <c r="AID2243" s="0"/>
      <c r="AIE2243" s="0"/>
      <c r="AIF2243" s="0"/>
      <c r="AIG2243" s="0"/>
      <c r="AIH2243" s="0"/>
      <c r="AII2243" s="0"/>
      <c r="AIJ2243" s="0"/>
      <c r="AIK2243" s="0"/>
      <c r="AIL2243" s="0"/>
      <c r="AIM2243" s="0"/>
      <c r="AIN2243" s="0"/>
      <c r="AIO2243" s="0"/>
      <c r="AIP2243" s="0"/>
      <c r="AIQ2243" s="0"/>
      <c r="AIR2243" s="0"/>
      <c r="AIS2243" s="0"/>
      <c r="AIT2243" s="0"/>
      <c r="AIU2243" s="0"/>
      <c r="AIV2243" s="0"/>
      <c r="AIW2243" s="0"/>
      <c r="AIX2243" s="0"/>
      <c r="AIY2243" s="0"/>
      <c r="AIZ2243" s="0"/>
      <c r="AJA2243" s="0"/>
      <c r="AJB2243" s="0"/>
      <c r="AJC2243" s="0"/>
      <c r="AJD2243" s="0"/>
      <c r="AJE2243" s="0"/>
      <c r="AJF2243" s="0"/>
      <c r="AJG2243" s="0"/>
      <c r="AJH2243" s="0"/>
      <c r="AJI2243" s="0"/>
      <c r="AJJ2243" s="0"/>
      <c r="AJK2243" s="0"/>
      <c r="AJL2243" s="0"/>
      <c r="AJM2243" s="0"/>
      <c r="AJN2243" s="0"/>
      <c r="AJO2243" s="0"/>
      <c r="AJP2243" s="0"/>
      <c r="AJQ2243" s="0"/>
      <c r="AJR2243" s="0"/>
      <c r="AJS2243" s="0"/>
      <c r="AJT2243" s="0"/>
      <c r="AJU2243" s="0"/>
      <c r="AJV2243" s="0"/>
      <c r="AJW2243" s="0"/>
      <c r="AJX2243" s="0"/>
      <c r="AJY2243" s="0"/>
      <c r="AJZ2243" s="0"/>
      <c r="AKA2243" s="0"/>
      <c r="AKB2243" s="0"/>
      <c r="AKC2243" s="0"/>
      <c r="AKD2243" s="0"/>
      <c r="AKE2243" s="0"/>
      <c r="AKF2243" s="0"/>
      <c r="AKG2243" s="0"/>
      <c r="AKH2243" s="0"/>
      <c r="AKI2243" s="0"/>
      <c r="AKJ2243" s="0"/>
      <c r="AKK2243" s="0"/>
      <c r="AKL2243" s="0"/>
      <c r="AKM2243" s="0"/>
      <c r="AKN2243" s="0"/>
      <c r="AKO2243" s="0"/>
      <c r="AKP2243" s="0"/>
      <c r="AKQ2243" s="0"/>
      <c r="AKR2243" s="0"/>
      <c r="AKS2243" s="0"/>
      <c r="AKT2243" s="0"/>
      <c r="AKU2243" s="0"/>
      <c r="AKV2243" s="0"/>
      <c r="AKW2243" s="0"/>
      <c r="AKX2243" s="0"/>
      <c r="AKY2243" s="0"/>
      <c r="AKZ2243" s="0"/>
      <c r="ALA2243" s="0"/>
      <c r="ALB2243" s="0"/>
      <c r="ALC2243" s="0"/>
      <c r="ALD2243" s="0"/>
      <c r="ALE2243" s="0"/>
      <c r="ALF2243" s="0"/>
      <c r="ALG2243" s="0"/>
      <c r="ALH2243" s="0"/>
      <c r="ALI2243" s="0"/>
      <c r="ALJ2243" s="0"/>
      <c r="ALK2243" s="0"/>
      <c r="ALL2243" s="0"/>
      <c r="ALM2243" s="0"/>
      <c r="ALN2243" s="0"/>
      <c r="ALO2243" s="0"/>
      <c r="ALP2243" s="0"/>
      <c r="ALQ2243" s="0"/>
      <c r="ALR2243" s="0"/>
      <c r="ALS2243" s="0"/>
      <c r="ALT2243" s="0"/>
      <c r="ALU2243" s="0"/>
      <c r="ALV2243" s="0"/>
      <c r="ALW2243" s="0"/>
      <c r="ALX2243" s="0"/>
      <c r="ALY2243" s="0"/>
      <c r="ALZ2243" s="0"/>
      <c r="AMA2243" s="0"/>
      <c r="AMB2243" s="0"/>
      <c r="AMC2243" s="0"/>
      <c r="AMD2243" s="0"/>
      <c r="AME2243" s="0"/>
      <c r="AMF2243" s="0"/>
      <c r="AMG2243" s="0"/>
      <c r="AMH2243" s="0"/>
      <c r="AMI2243" s="0"/>
      <c r="AMJ2243" s="0"/>
    </row>
    <row r="2244" customFormat="false" ht="13.8" hidden="false" customHeight="false" outlineLevel="0" collapsed="false">
      <c r="A2244" s="38" t="s">
        <v>52</v>
      </c>
      <c r="B2244" s="39" t="s">
        <v>3964</v>
      </c>
      <c r="C2244" s="40" t="s">
        <v>3254</v>
      </c>
      <c r="D2244" s="40" t="s">
        <v>487</v>
      </c>
      <c r="E2244" s="40" t="s">
        <v>5091</v>
      </c>
      <c r="F2244" s="38" t="n">
        <v>2017</v>
      </c>
      <c r="G2244" s="31" t="s">
        <v>5172</v>
      </c>
      <c r="H2244" s="13"/>
      <c r="I2244" s="13"/>
      <c r="J2244" s="13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  <c r="AP2244" s="13"/>
      <c r="AQ2244" s="13"/>
      <c r="AR2244" s="13"/>
      <c r="AS2244" s="13"/>
      <c r="AT2244" s="13"/>
      <c r="AU2244" s="13"/>
      <c r="AV2244" s="0"/>
      <c r="AW2244" s="0"/>
      <c r="AX2244" s="0"/>
      <c r="AY2244" s="0"/>
      <c r="AZ2244" s="0"/>
      <c r="BA2244" s="0"/>
      <c r="BB2244" s="0"/>
      <c r="BC2244" s="0"/>
      <c r="BD2244" s="0"/>
      <c r="BE2244" s="0"/>
      <c r="BF2244" s="0"/>
      <c r="BG2244" s="0"/>
      <c r="BH2244" s="0"/>
      <c r="BI2244" s="0"/>
      <c r="BJ2244" s="0"/>
      <c r="BK2244" s="0"/>
      <c r="BL2244" s="0"/>
      <c r="BM2244" s="0"/>
      <c r="BN2244" s="0"/>
      <c r="BO2244" s="0"/>
      <c r="BP2244" s="0"/>
      <c r="BQ2244" s="0"/>
      <c r="BR2244" s="0"/>
      <c r="BS2244" s="0"/>
      <c r="BT2244" s="0"/>
      <c r="BU2244" s="0"/>
      <c r="BV2244" s="0"/>
      <c r="BW2244" s="0"/>
      <c r="BX2244" s="0"/>
      <c r="BY2244" s="0"/>
      <c r="BZ2244" s="0"/>
      <c r="CA2244" s="0"/>
      <c r="CB2244" s="0"/>
      <c r="CC2244" s="0"/>
      <c r="CD2244" s="0"/>
      <c r="CE2244" s="0"/>
      <c r="CF2244" s="0"/>
      <c r="CG2244" s="0"/>
      <c r="CH2244" s="0"/>
      <c r="CI2244" s="0"/>
      <c r="CJ2244" s="0"/>
      <c r="CK2244" s="0"/>
      <c r="CL2244" s="0"/>
      <c r="CM2244" s="0"/>
      <c r="CN2244" s="0"/>
      <c r="CO2244" s="0"/>
      <c r="CP2244" s="0"/>
      <c r="CQ2244" s="0"/>
      <c r="CR2244" s="0"/>
      <c r="CS2244" s="0"/>
      <c r="CT2244" s="0"/>
      <c r="CU2244" s="0"/>
      <c r="CV2244" s="0"/>
      <c r="CW2244" s="0"/>
      <c r="CX2244" s="0"/>
      <c r="CY2244" s="0"/>
      <c r="CZ2244" s="0"/>
      <c r="DA2244" s="0"/>
      <c r="DB2244" s="0"/>
      <c r="DC2244" s="0"/>
      <c r="DD2244" s="0"/>
      <c r="DE2244" s="0"/>
      <c r="DF2244" s="0"/>
      <c r="DG2244" s="0"/>
      <c r="DH2244" s="0"/>
      <c r="DI2244" s="0"/>
      <c r="DJ2244" s="0"/>
      <c r="DK2244" s="0"/>
      <c r="DL2244" s="0"/>
      <c r="DM2244" s="0"/>
      <c r="DN2244" s="0"/>
      <c r="DO2244" s="0"/>
      <c r="DP2244" s="0"/>
      <c r="DQ2244" s="0"/>
      <c r="DR2244" s="0"/>
      <c r="DS2244" s="0"/>
      <c r="DT2244" s="0"/>
      <c r="DU2244" s="0"/>
      <c r="DV2244" s="0"/>
      <c r="DW2244" s="0"/>
      <c r="DX2244" s="0"/>
      <c r="DY2244" s="0"/>
      <c r="DZ2244" s="0"/>
      <c r="EA2244" s="0"/>
      <c r="EB2244" s="0"/>
      <c r="EC2244" s="0"/>
      <c r="ED2244" s="0"/>
      <c r="EE2244" s="0"/>
      <c r="EF2244" s="0"/>
      <c r="EG2244" s="0"/>
      <c r="EH2244" s="0"/>
      <c r="EI2244" s="0"/>
      <c r="EJ2244" s="0"/>
      <c r="EK2244" s="0"/>
      <c r="EL2244" s="0"/>
      <c r="EM2244" s="0"/>
      <c r="EN2244" s="0"/>
      <c r="EO2244" s="0"/>
      <c r="EP2244" s="0"/>
      <c r="EQ2244" s="0"/>
      <c r="ER2244" s="0"/>
      <c r="ES2244" s="0"/>
      <c r="ET2244" s="0"/>
      <c r="EU2244" s="0"/>
      <c r="EV2244" s="0"/>
      <c r="EW2244" s="0"/>
      <c r="EX2244" s="0"/>
      <c r="EY2244" s="0"/>
      <c r="EZ2244" s="0"/>
      <c r="FA2244" s="0"/>
      <c r="FB2244" s="0"/>
      <c r="FC2244" s="0"/>
      <c r="FD2244" s="0"/>
      <c r="FE2244" s="0"/>
      <c r="FF2244" s="0"/>
      <c r="FG2244" s="0"/>
      <c r="FH2244" s="0"/>
      <c r="FI2244" s="0"/>
      <c r="FJ2244" s="0"/>
      <c r="FK2244" s="0"/>
      <c r="FL2244" s="0"/>
      <c r="FM2244" s="0"/>
      <c r="FN2244" s="0"/>
      <c r="FO2244" s="0"/>
      <c r="FP2244" s="0"/>
      <c r="FQ2244" s="0"/>
      <c r="FR2244" s="0"/>
      <c r="FS2244" s="0"/>
      <c r="FT2244" s="0"/>
      <c r="FU2244" s="0"/>
      <c r="FV2244" s="0"/>
      <c r="FW2244" s="0"/>
      <c r="FX2244" s="0"/>
      <c r="FY2244" s="0"/>
      <c r="FZ2244" s="0"/>
      <c r="GA2244" s="0"/>
      <c r="GB2244" s="0"/>
      <c r="GC2244" s="0"/>
      <c r="GD2244" s="0"/>
      <c r="GE2244" s="0"/>
      <c r="GF2244" s="0"/>
      <c r="GG2244" s="0"/>
      <c r="GH2244" s="0"/>
      <c r="GI2244" s="0"/>
      <c r="GJ2244" s="0"/>
      <c r="GK2244" s="0"/>
      <c r="GL2244" s="0"/>
      <c r="GM2244" s="0"/>
      <c r="GN2244" s="0"/>
      <c r="GO2244" s="0"/>
      <c r="GP2244" s="0"/>
      <c r="GQ2244" s="0"/>
      <c r="GR2244" s="0"/>
      <c r="GS2244" s="0"/>
      <c r="GT2244" s="0"/>
      <c r="GU2244" s="0"/>
      <c r="GV2244" s="0"/>
      <c r="GW2244" s="0"/>
      <c r="GX2244" s="0"/>
      <c r="GY2244" s="0"/>
      <c r="GZ2244" s="0"/>
      <c r="HA2244" s="0"/>
      <c r="HB2244" s="0"/>
      <c r="HC2244" s="0"/>
      <c r="HD2244" s="0"/>
      <c r="HE2244" s="0"/>
      <c r="HF2244" s="0"/>
      <c r="HG2244" s="0"/>
      <c r="HH2244" s="0"/>
      <c r="HI2244" s="0"/>
      <c r="HJ2244" s="0"/>
      <c r="HK2244" s="0"/>
      <c r="HL2244" s="0"/>
      <c r="HM2244" s="0"/>
      <c r="HN2244" s="0"/>
      <c r="HO2244" s="0"/>
      <c r="HP2244" s="0"/>
      <c r="HQ2244" s="0"/>
      <c r="HR2244" s="0"/>
      <c r="HS2244" s="0"/>
      <c r="HT2244" s="0"/>
      <c r="HU2244" s="0"/>
      <c r="HV2244" s="0"/>
      <c r="HW2244" s="0"/>
      <c r="HX2244" s="0"/>
      <c r="HY2244" s="0"/>
      <c r="HZ2244" s="0"/>
      <c r="IA2244" s="0"/>
      <c r="IB2244" s="0"/>
      <c r="IC2244" s="0"/>
      <c r="ID2244" s="0"/>
      <c r="IE2244" s="0"/>
      <c r="IF2244" s="0"/>
      <c r="IG2244" s="0"/>
      <c r="IH2244" s="0"/>
      <c r="II2244" s="0"/>
      <c r="IJ2244" s="0"/>
      <c r="IK2244" s="0"/>
      <c r="IL2244" s="0"/>
      <c r="IM2244" s="0"/>
      <c r="IN2244" s="0"/>
      <c r="IO2244" s="0"/>
      <c r="IP2244" s="0"/>
      <c r="IQ2244" s="0"/>
      <c r="IR2244" s="0"/>
      <c r="IS2244" s="0"/>
      <c r="IT2244" s="0"/>
      <c r="IU2244" s="0"/>
      <c r="IV2244" s="0"/>
      <c r="IW2244" s="0"/>
      <c r="IX2244" s="0"/>
      <c r="IY2244" s="0"/>
      <c r="IZ2244" s="0"/>
      <c r="JA2244" s="0"/>
      <c r="JB2244" s="0"/>
      <c r="JC2244" s="0"/>
      <c r="JD2244" s="0"/>
      <c r="JE2244" s="0"/>
      <c r="JF2244" s="0"/>
      <c r="JG2244" s="0"/>
      <c r="JH2244" s="0"/>
      <c r="JI2244" s="0"/>
      <c r="JJ2244" s="0"/>
      <c r="JK2244" s="0"/>
      <c r="JL2244" s="0"/>
      <c r="JM2244" s="0"/>
      <c r="JN2244" s="0"/>
      <c r="JO2244" s="0"/>
      <c r="JP2244" s="0"/>
      <c r="JQ2244" s="0"/>
      <c r="JR2244" s="0"/>
      <c r="JS2244" s="0"/>
      <c r="JT2244" s="0"/>
      <c r="JU2244" s="0"/>
      <c r="JV2244" s="0"/>
      <c r="JW2244" s="0"/>
      <c r="JX2244" s="0"/>
      <c r="JY2244" s="0"/>
      <c r="JZ2244" s="0"/>
      <c r="KA2244" s="0"/>
      <c r="KB2244" s="0"/>
      <c r="KC2244" s="0"/>
      <c r="KD2244" s="0"/>
      <c r="KE2244" s="0"/>
      <c r="KF2244" s="0"/>
      <c r="KG2244" s="0"/>
      <c r="KH2244" s="0"/>
      <c r="KI2244" s="0"/>
      <c r="KJ2244" s="0"/>
      <c r="KK2244" s="0"/>
      <c r="KL2244" s="0"/>
      <c r="KM2244" s="0"/>
      <c r="KN2244" s="0"/>
      <c r="KO2244" s="0"/>
      <c r="KP2244" s="0"/>
      <c r="KQ2244" s="0"/>
      <c r="KR2244" s="0"/>
      <c r="KS2244" s="0"/>
      <c r="KT2244" s="0"/>
      <c r="KU2244" s="0"/>
      <c r="KV2244" s="0"/>
      <c r="KW2244" s="0"/>
      <c r="KX2244" s="0"/>
      <c r="KY2244" s="0"/>
      <c r="KZ2244" s="0"/>
      <c r="LA2244" s="0"/>
      <c r="LB2244" s="0"/>
      <c r="LC2244" s="0"/>
      <c r="LD2244" s="0"/>
      <c r="LE2244" s="0"/>
      <c r="LF2244" s="0"/>
      <c r="LG2244" s="0"/>
      <c r="LH2244" s="0"/>
      <c r="LI2244" s="0"/>
      <c r="LJ2244" s="0"/>
      <c r="LK2244" s="0"/>
      <c r="LL2244" s="0"/>
      <c r="LM2244" s="0"/>
      <c r="LN2244" s="0"/>
      <c r="LO2244" s="0"/>
      <c r="LP2244" s="0"/>
      <c r="LQ2244" s="0"/>
      <c r="LR2244" s="0"/>
      <c r="LS2244" s="0"/>
      <c r="LT2244" s="0"/>
      <c r="LU2244" s="0"/>
      <c r="LV2244" s="0"/>
      <c r="LW2244" s="0"/>
      <c r="LX2244" s="0"/>
      <c r="LY2244" s="0"/>
      <c r="LZ2244" s="0"/>
      <c r="MA2244" s="0"/>
      <c r="MB2244" s="0"/>
      <c r="MC2244" s="0"/>
      <c r="MD2244" s="0"/>
      <c r="ME2244" s="0"/>
      <c r="MF2244" s="0"/>
      <c r="MG2244" s="0"/>
      <c r="MH2244" s="0"/>
      <c r="MI2244" s="0"/>
      <c r="MJ2244" s="0"/>
      <c r="MK2244" s="0"/>
      <c r="ML2244" s="0"/>
      <c r="MM2244" s="0"/>
      <c r="MN2244" s="0"/>
      <c r="MO2244" s="0"/>
      <c r="MP2244" s="0"/>
      <c r="MQ2244" s="0"/>
      <c r="MR2244" s="0"/>
      <c r="MS2244" s="0"/>
      <c r="MT2244" s="0"/>
      <c r="MU2244" s="0"/>
      <c r="MV2244" s="0"/>
      <c r="MW2244" s="0"/>
      <c r="MX2244" s="0"/>
      <c r="MY2244" s="0"/>
      <c r="MZ2244" s="0"/>
      <c r="NA2244" s="0"/>
      <c r="NB2244" s="0"/>
      <c r="NC2244" s="0"/>
      <c r="ND2244" s="0"/>
      <c r="NE2244" s="0"/>
      <c r="NF2244" s="0"/>
      <c r="NG2244" s="0"/>
      <c r="NH2244" s="0"/>
      <c r="NI2244" s="0"/>
      <c r="NJ2244" s="0"/>
      <c r="NK2244" s="0"/>
      <c r="NL2244" s="0"/>
      <c r="NM2244" s="0"/>
      <c r="NN2244" s="0"/>
      <c r="NO2244" s="0"/>
      <c r="NP2244" s="0"/>
      <c r="NQ2244" s="0"/>
      <c r="NR2244" s="0"/>
      <c r="NS2244" s="0"/>
      <c r="NT2244" s="0"/>
      <c r="NU2244" s="0"/>
      <c r="NV2244" s="0"/>
      <c r="NW2244" s="0"/>
      <c r="NX2244" s="0"/>
      <c r="NY2244" s="0"/>
      <c r="NZ2244" s="0"/>
      <c r="OA2244" s="0"/>
      <c r="OB2244" s="0"/>
      <c r="OC2244" s="0"/>
      <c r="OD2244" s="0"/>
      <c r="OE2244" s="0"/>
      <c r="OF2244" s="0"/>
      <c r="OG2244" s="0"/>
      <c r="OH2244" s="0"/>
      <c r="OI2244" s="0"/>
      <c r="OJ2244" s="0"/>
      <c r="OK2244" s="0"/>
      <c r="OL2244" s="0"/>
      <c r="OM2244" s="0"/>
      <c r="ON2244" s="0"/>
      <c r="OO2244" s="0"/>
      <c r="OP2244" s="0"/>
      <c r="OQ2244" s="0"/>
      <c r="OR2244" s="0"/>
      <c r="OS2244" s="0"/>
      <c r="OT2244" s="0"/>
      <c r="OU2244" s="0"/>
      <c r="OV2244" s="0"/>
      <c r="OW2244" s="0"/>
      <c r="OX2244" s="0"/>
      <c r="OY2244" s="0"/>
      <c r="OZ2244" s="0"/>
      <c r="PA2244" s="0"/>
      <c r="PB2244" s="0"/>
      <c r="PC2244" s="0"/>
      <c r="PD2244" s="0"/>
      <c r="PE2244" s="0"/>
      <c r="PF2244" s="0"/>
      <c r="PG2244" s="0"/>
      <c r="PH2244" s="0"/>
      <c r="PI2244" s="0"/>
      <c r="PJ2244" s="0"/>
      <c r="PK2244" s="0"/>
      <c r="PL2244" s="0"/>
      <c r="PM2244" s="0"/>
      <c r="PN2244" s="0"/>
      <c r="PO2244" s="0"/>
      <c r="PP2244" s="0"/>
      <c r="PQ2244" s="0"/>
      <c r="PR2244" s="0"/>
      <c r="PS2244" s="0"/>
      <c r="PT2244" s="0"/>
      <c r="PU2244" s="0"/>
      <c r="PV2244" s="0"/>
      <c r="PW2244" s="0"/>
      <c r="PX2244" s="0"/>
      <c r="PY2244" s="0"/>
      <c r="PZ2244" s="0"/>
      <c r="QA2244" s="0"/>
      <c r="QB2244" s="0"/>
      <c r="QC2244" s="0"/>
      <c r="QD2244" s="0"/>
      <c r="QE2244" s="0"/>
      <c r="QF2244" s="0"/>
      <c r="QG2244" s="0"/>
      <c r="QH2244" s="0"/>
      <c r="QI2244" s="0"/>
      <c r="QJ2244" s="0"/>
      <c r="QK2244" s="0"/>
      <c r="QL2244" s="0"/>
      <c r="QM2244" s="0"/>
      <c r="QN2244" s="0"/>
      <c r="QO2244" s="0"/>
      <c r="QP2244" s="0"/>
      <c r="QQ2244" s="0"/>
      <c r="QR2244" s="0"/>
      <c r="QS2244" s="0"/>
      <c r="QT2244" s="0"/>
      <c r="QU2244" s="0"/>
      <c r="QV2244" s="0"/>
      <c r="QW2244" s="0"/>
      <c r="QX2244" s="0"/>
      <c r="QY2244" s="0"/>
      <c r="QZ2244" s="0"/>
      <c r="RA2244" s="0"/>
      <c r="RB2244" s="0"/>
      <c r="RC2244" s="0"/>
      <c r="RD2244" s="0"/>
      <c r="RE2244" s="0"/>
      <c r="RF2244" s="0"/>
      <c r="RG2244" s="0"/>
      <c r="RH2244" s="0"/>
      <c r="RI2244" s="0"/>
      <c r="RJ2244" s="0"/>
      <c r="RK2244" s="0"/>
      <c r="RL2244" s="0"/>
      <c r="RM2244" s="0"/>
      <c r="RN2244" s="0"/>
      <c r="RO2244" s="0"/>
      <c r="RP2244" s="0"/>
      <c r="RQ2244" s="0"/>
      <c r="RR2244" s="0"/>
      <c r="RS2244" s="0"/>
      <c r="RT2244" s="0"/>
      <c r="RU2244" s="0"/>
      <c r="RV2244" s="0"/>
      <c r="RW2244" s="0"/>
      <c r="RX2244" s="0"/>
      <c r="RY2244" s="0"/>
      <c r="RZ2244" s="0"/>
      <c r="SA2244" s="0"/>
      <c r="SB2244" s="0"/>
      <c r="SC2244" s="0"/>
      <c r="SD2244" s="0"/>
      <c r="SE2244" s="0"/>
      <c r="SF2244" s="0"/>
      <c r="SG2244" s="0"/>
      <c r="SH2244" s="0"/>
      <c r="SI2244" s="0"/>
      <c r="SJ2244" s="0"/>
      <c r="SK2244" s="0"/>
      <c r="SL2244" s="0"/>
      <c r="SM2244" s="0"/>
      <c r="SN2244" s="0"/>
      <c r="SO2244" s="0"/>
      <c r="SP2244" s="0"/>
      <c r="SQ2244" s="0"/>
      <c r="SR2244" s="0"/>
      <c r="SS2244" s="0"/>
      <c r="ST2244" s="0"/>
      <c r="SU2244" s="0"/>
      <c r="SV2244" s="0"/>
      <c r="SW2244" s="0"/>
      <c r="SX2244" s="0"/>
      <c r="SY2244" s="0"/>
      <c r="SZ2244" s="0"/>
      <c r="TA2244" s="0"/>
      <c r="TB2244" s="0"/>
      <c r="TC2244" s="0"/>
      <c r="TD2244" s="0"/>
      <c r="TE2244" s="0"/>
      <c r="TF2244" s="0"/>
      <c r="TG2244" s="0"/>
      <c r="TH2244" s="0"/>
      <c r="TI2244" s="0"/>
      <c r="TJ2244" s="0"/>
      <c r="TK2244" s="0"/>
      <c r="TL2244" s="0"/>
      <c r="TM2244" s="0"/>
      <c r="TN2244" s="0"/>
      <c r="TO2244" s="0"/>
      <c r="TP2244" s="0"/>
      <c r="TQ2244" s="0"/>
      <c r="TR2244" s="0"/>
      <c r="TS2244" s="0"/>
      <c r="TT2244" s="0"/>
      <c r="TU2244" s="0"/>
      <c r="TV2244" s="0"/>
      <c r="TW2244" s="0"/>
      <c r="TX2244" s="0"/>
      <c r="TY2244" s="0"/>
      <c r="TZ2244" s="0"/>
      <c r="UA2244" s="0"/>
      <c r="UB2244" s="0"/>
      <c r="UC2244" s="0"/>
      <c r="UD2244" s="0"/>
      <c r="UE2244" s="0"/>
      <c r="UF2244" s="0"/>
      <c r="UG2244" s="0"/>
      <c r="UH2244" s="0"/>
      <c r="UI2244" s="0"/>
      <c r="UJ2244" s="0"/>
      <c r="UK2244" s="0"/>
      <c r="UL2244" s="0"/>
      <c r="UM2244" s="0"/>
      <c r="UN2244" s="0"/>
      <c r="UO2244" s="0"/>
      <c r="UP2244" s="0"/>
      <c r="UQ2244" s="0"/>
      <c r="UR2244" s="0"/>
      <c r="US2244" s="0"/>
      <c r="UT2244" s="0"/>
      <c r="UU2244" s="0"/>
      <c r="UV2244" s="0"/>
      <c r="UW2244" s="0"/>
      <c r="UX2244" s="0"/>
      <c r="UY2244" s="0"/>
      <c r="UZ2244" s="0"/>
      <c r="VA2244" s="0"/>
      <c r="VB2244" s="0"/>
      <c r="VC2244" s="0"/>
      <c r="VD2244" s="0"/>
      <c r="VE2244" s="0"/>
      <c r="VF2244" s="0"/>
      <c r="VG2244" s="0"/>
      <c r="VH2244" s="0"/>
      <c r="VI2244" s="0"/>
      <c r="VJ2244" s="0"/>
      <c r="VK2244" s="0"/>
      <c r="VL2244" s="0"/>
      <c r="VM2244" s="0"/>
      <c r="VN2244" s="0"/>
      <c r="VO2244" s="0"/>
      <c r="VP2244" s="0"/>
      <c r="VQ2244" s="0"/>
      <c r="VR2244" s="0"/>
      <c r="VS2244" s="0"/>
      <c r="VT2244" s="0"/>
      <c r="VU2244" s="0"/>
      <c r="VV2244" s="0"/>
      <c r="VW2244" s="0"/>
      <c r="VX2244" s="0"/>
      <c r="VY2244" s="0"/>
      <c r="VZ2244" s="0"/>
      <c r="WA2244" s="0"/>
      <c r="WB2244" s="0"/>
      <c r="WC2244" s="0"/>
      <c r="WD2244" s="0"/>
      <c r="WE2244" s="0"/>
      <c r="WF2244" s="0"/>
      <c r="WG2244" s="0"/>
      <c r="WH2244" s="0"/>
      <c r="WI2244" s="0"/>
      <c r="WJ2244" s="0"/>
      <c r="WK2244" s="0"/>
      <c r="WL2244" s="0"/>
      <c r="WM2244" s="0"/>
      <c r="WN2244" s="0"/>
      <c r="WO2244" s="0"/>
      <c r="WP2244" s="0"/>
      <c r="WQ2244" s="0"/>
      <c r="WR2244" s="0"/>
      <c r="WS2244" s="0"/>
      <c r="WT2244" s="0"/>
      <c r="WU2244" s="0"/>
      <c r="WV2244" s="0"/>
      <c r="WW2244" s="0"/>
      <c r="WX2244" s="0"/>
      <c r="WY2244" s="0"/>
      <c r="WZ2244" s="0"/>
      <c r="XA2244" s="0"/>
      <c r="XB2244" s="0"/>
      <c r="XC2244" s="0"/>
      <c r="XD2244" s="0"/>
      <c r="XE2244" s="0"/>
      <c r="XF2244" s="0"/>
      <c r="XG2244" s="0"/>
      <c r="XH2244" s="0"/>
      <c r="XI2244" s="0"/>
      <c r="XJ2244" s="0"/>
      <c r="XK2244" s="0"/>
      <c r="XL2244" s="0"/>
      <c r="XM2244" s="0"/>
      <c r="XN2244" s="0"/>
      <c r="XO2244" s="0"/>
      <c r="XP2244" s="0"/>
      <c r="XQ2244" s="0"/>
      <c r="XR2244" s="0"/>
      <c r="XS2244" s="0"/>
      <c r="XT2244" s="0"/>
      <c r="XU2244" s="0"/>
      <c r="XV2244" s="0"/>
      <c r="XW2244" s="0"/>
      <c r="XX2244" s="0"/>
      <c r="XY2244" s="0"/>
      <c r="XZ2244" s="0"/>
      <c r="YA2244" s="0"/>
      <c r="YB2244" s="0"/>
      <c r="YC2244" s="0"/>
      <c r="YD2244" s="0"/>
      <c r="YE2244" s="0"/>
      <c r="YF2244" s="0"/>
      <c r="YG2244" s="0"/>
      <c r="YH2244" s="0"/>
      <c r="YI2244" s="0"/>
      <c r="YJ2244" s="0"/>
      <c r="YK2244" s="0"/>
      <c r="YL2244" s="0"/>
      <c r="YM2244" s="0"/>
      <c r="YN2244" s="0"/>
      <c r="YO2244" s="0"/>
      <c r="YP2244" s="0"/>
      <c r="YQ2244" s="0"/>
      <c r="YR2244" s="0"/>
      <c r="YS2244" s="0"/>
      <c r="YT2244" s="0"/>
      <c r="YU2244" s="0"/>
      <c r="YV2244" s="0"/>
      <c r="YW2244" s="0"/>
      <c r="YX2244" s="0"/>
      <c r="YY2244" s="0"/>
      <c r="YZ2244" s="0"/>
      <c r="ZA2244" s="0"/>
      <c r="ZB2244" s="0"/>
      <c r="ZC2244" s="0"/>
      <c r="ZD2244" s="0"/>
      <c r="ZE2244" s="0"/>
      <c r="ZF2244" s="0"/>
      <c r="ZG2244" s="0"/>
      <c r="ZH2244" s="0"/>
      <c r="ZI2244" s="0"/>
      <c r="ZJ2244" s="0"/>
      <c r="ZK2244" s="0"/>
      <c r="ZL2244" s="0"/>
      <c r="ZM2244" s="0"/>
      <c r="ZN2244" s="0"/>
      <c r="ZO2244" s="0"/>
      <c r="ZP2244" s="0"/>
      <c r="ZQ2244" s="0"/>
      <c r="ZR2244" s="0"/>
      <c r="ZS2244" s="0"/>
      <c r="ZT2244" s="0"/>
      <c r="ZU2244" s="0"/>
      <c r="ZV2244" s="0"/>
      <c r="ZW2244" s="0"/>
      <c r="ZX2244" s="0"/>
      <c r="ZY2244" s="0"/>
      <c r="ZZ2244" s="0"/>
      <c r="AAA2244" s="0"/>
      <c r="AAB2244" s="0"/>
      <c r="AAC2244" s="0"/>
      <c r="AAD2244" s="0"/>
      <c r="AAE2244" s="0"/>
      <c r="AAF2244" s="0"/>
      <c r="AAG2244" s="0"/>
      <c r="AAH2244" s="0"/>
      <c r="AAI2244" s="0"/>
      <c r="AAJ2244" s="0"/>
      <c r="AAK2244" s="0"/>
      <c r="AAL2244" s="0"/>
      <c r="AAM2244" s="0"/>
      <c r="AAN2244" s="0"/>
      <c r="AAO2244" s="0"/>
      <c r="AAP2244" s="0"/>
      <c r="AAQ2244" s="0"/>
      <c r="AAR2244" s="0"/>
      <c r="AAS2244" s="0"/>
      <c r="AAT2244" s="0"/>
      <c r="AAU2244" s="0"/>
      <c r="AAV2244" s="0"/>
      <c r="AAW2244" s="0"/>
      <c r="AAX2244" s="0"/>
      <c r="AAY2244" s="0"/>
      <c r="AAZ2244" s="0"/>
      <c r="ABA2244" s="0"/>
      <c r="ABB2244" s="0"/>
      <c r="ABC2244" s="0"/>
      <c r="ABD2244" s="0"/>
      <c r="ABE2244" s="0"/>
      <c r="ABF2244" s="0"/>
      <c r="ABG2244" s="0"/>
      <c r="ABH2244" s="0"/>
      <c r="ABI2244" s="0"/>
      <c r="ABJ2244" s="0"/>
      <c r="ABK2244" s="0"/>
      <c r="ABL2244" s="0"/>
      <c r="ABM2244" s="0"/>
      <c r="ABN2244" s="0"/>
      <c r="ABO2244" s="0"/>
      <c r="ABP2244" s="0"/>
      <c r="ABQ2244" s="0"/>
      <c r="ABR2244" s="0"/>
      <c r="ABS2244" s="0"/>
      <c r="ABT2244" s="0"/>
      <c r="ABU2244" s="0"/>
      <c r="ABV2244" s="0"/>
      <c r="ABW2244" s="0"/>
      <c r="ABX2244" s="0"/>
      <c r="ABY2244" s="0"/>
      <c r="ABZ2244" s="0"/>
      <c r="ACA2244" s="0"/>
      <c r="ACB2244" s="0"/>
      <c r="ACC2244" s="0"/>
      <c r="ACD2244" s="0"/>
      <c r="ACE2244" s="0"/>
      <c r="ACF2244" s="0"/>
      <c r="ACG2244" s="0"/>
      <c r="ACH2244" s="0"/>
      <c r="ACI2244" s="0"/>
      <c r="ACJ2244" s="0"/>
      <c r="ACK2244" s="0"/>
      <c r="ACL2244" s="0"/>
      <c r="ACM2244" s="0"/>
      <c r="ACN2244" s="0"/>
      <c r="ACO2244" s="0"/>
      <c r="ACP2244" s="0"/>
      <c r="ACQ2244" s="0"/>
      <c r="ACR2244" s="0"/>
      <c r="ACS2244" s="0"/>
      <c r="ACT2244" s="0"/>
      <c r="ACU2244" s="0"/>
      <c r="ACV2244" s="0"/>
      <c r="ACW2244" s="0"/>
      <c r="ACX2244" s="0"/>
      <c r="ACY2244" s="0"/>
      <c r="ACZ2244" s="0"/>
      <c r="ADA2244" s="0"/>
      <c r="ADB2244" s="0"/>
      <c r="ADC2244" s="0"/>
      <c r="ADD2244" s="0"/>
      <c r="ADE2244" s="0"/>
      <c r="ADF2244" s="0"/>
      <c r="ADG2244" s="0"/>
      <c r="ADH2244" s="0"/>
      <c r="ADI2244" s="0"/>
      <c r="ADJ2244" s="0"/>
      <c r="ADK2244" s="0"/>
      <c r="ADL2244" s="0"/>
      <c r="ADM2244" s="0"/>
      <c r="ADN2244" s="0"/>
      <c r="ADO2244" s="0"/>
      <c r="ADP2244" s="0"/>
      <c r="ADQ2244" s="0"/>
      <c r="ADR2244" s="0"/>
      <c r="ADS2244" s="0"/>
      <c r="ADT2244" s="0"/>
      <c r="ADU2244" s="0"/>
      <c r="ADV2244" s="0"/>
      <c r="ADW2244" s="0"/>
      <c r="ADX2244" s="0"/>
      <c r="ADY2244" s="0"/>
      <c r="ADZ2244" s="0"/>
      <c r="AEA2244" s="0"/>
      <c r="AEB2244" s="0"/>
      <c r="AEC2244" s="0"/>
      <c r="AED2244" s="0"/>
      <c r="AEE2244" s="0"/>
      <c r="AEF2244" s="0"/>
      <c r="AEG2244" s="0"/>
      <c r="AEH2244" s="0"/>
      <c r="AEI2244" s="0"/>
      <c r="AEJ2244" s="0"/>
      <c r="AEK2244" s="0"/>
      <c r="AEL2244" s="0"/>
      <c r="AEM2244" s="0"/>
      <c r="AEN2244" s="0"/>
      <c r="AEO2244" s="0"/>
      <c r="AEP2244" s="0"/>
      <c r="AEQ2244" s="0"/>
      <c r="AER2244" s="0"/>
      <c r="AES2244" s="0"/>
      <c r="AET2244" s="0"/>
      <c r="AEU2244" s="0"/>
      <c r="AEV2244" s="0"/>
      <c r="AEW2244" s="0"/>
      <c r="AEX2244" s="0"/>
      <c r="AEY2244" s="0"/>
      <c r="AEZ2244" s="0"/>
      <c r="AFA2244" s="0"/>
      <c r="AFB2244" s="0"/>
      <c r="AFC2244" s="0"/>
      <c r="AFD2244" s="0"/>
      <c r="AFE2244" s="0"/>
      <c r="AFF2244" s="0"/>
      <c r="AFG2244" s="0"/>
      <c r="AFH2244" s="0"/>
      <c r="AFI2244" s="0"/>
      <c r="AFJ2244" s="0"/>
      <c r="AFK2244" s="0"/>
      <c r="AFL2244" s="0"/>
      <c r="AFM2244" s="0"/>
      <c r="AFN2244" s="0"/>
      <c r="AFO2244" s="0"/>
      <c r="AFP2244" s="0"/>
      <c r="AFQ2244" s="0"/>
      <c r="AFR2244" s="0"/>
      <c r="AFS2244" s="0"/>
      <c r="AFT2244" s="0"/>
      <c r="AFU2244" s="0"/>
      <c r="AFV2244" s="0"/>
      <c r="AFW2244" s="0"/>
      <c r="AFX2244" s="0"/>
      <c r="AFY2244" s="0"/>
      <c r="AFZ2244" s="0"/>
      <c r="AGA2244" s="0"/>
      <c r="AGB2244" s="0"/>
      <c r="AGC2244" s="0"/>
      <c r="AGD2244" s="0"/>
      <c r="AGE2244" s="0"/>
      <c r="AGF2244" s="0"/>
      <c r="AGG2244" s="0"/>
      <c r="AGH2244" s="0"/>
      <c r="AGI2244" s="0"/>
      <c r="AGJ2244" s="0"/>
      <c r="AGK2244" s="0"/>
      <c r="AGL2244" s="0"/>
      <c r="AGM2244" s="0"/>
      <c r="AGN2244" s="0"/>
      <c r="AGO2244" s="0"/>
      <c r="AGP2244" s="0"/>
      <c r="AGQ2244" s="0"/>
      <c r="AGR2244" s="0"/>
      <c r="AGS2244" s="0"/>
      <c r="AGT2244" s="0"/>
      <c r="AGU2244" s="0"/>
      <c r="AGV2244" s="0"/>
      <c r="AGW2244" s="0"/>
      <c r="AGX2244" s="0"/>
      <c r="AGY2244" s="0"/>
      <c r="AGZ2244" s="0"/>
      <c r="AHA2244" s="0"/>
      <c r="AHB2244" s="0"/>
      <c r="AHC2244" s="0"/>
      <c r="AHD2244" s="0"/>
      <c r="AHE2244" s="0"/>
      <c r="AHF2244" s="0"/>
      <c r="AHG2244" s="0"/>
      <c r="AHH2244" s="0"/>
      <c r="AHI2244" s="0"/>
      <c r="AHJ2244" s="0"/>
      <c r="AHK2244" s="0"/>
      <c r="AHL2244" s="0"/>
      <c r="AHM2244" s="0"/>
      <c r="AHN2244" s="0"/>
      <c r="AHO2244" s="0"/>
      <c r="AHP2244" s="0"/>
      <c r="AHQ2244" s="0"/>
      <c r="AHR2244" s="0"/>
      <c r="AHS2244" s="0"/>
      <c r="AHT2244" s="0"/>
      <c r="AHU2244" s="0"/>
      <c r="AHV2244" s="0"/>
      <c r="AHW2244" s="0"/>
      <c r="AHX2244" s="0"/>
      <c r="AHY2244" s="0"/>
      <c r="AHZ2244" s="0"/>
      <c r="AIA2244" s="0"/>
      <c r="AIB2244" s="0"/>
      <c r="AIC2244" s="0"/>
      <c r="AID2244" s="0"/>
      <c r="AIE2244" s="0"/>
      <c r="AIF2244" s="0"/>
      <c r="AIG2244" s="0"/>
      <c r="AIH2244" s="0"/>
      <c r="AII2244" s="0"/>
      <c r="AIJ2244" s="0"/>
      <c r="AIK2244" s="0"/>
      <c r="AIL2244" s="0"/>
      <c r="AIM2244" s="0"/>
      <c r="AIN2244" s="0"/>
      <c r="AIO2244" s="0"/>
      <c r="AIP2244" s="0"/>
      <c r="AIQ2244" s="0"/>
      <c r="AIR2244" s="0"/>
      <c r="AIS2244" s="0"/>
      <c r="AIT2244" s="0"/>
      <c r="AIU2244" s="0"/>
      <c r="AIV2244" s="0"/>
      <c r="AIW2244" s="0"/>
      <c r="AIX2244" s="0"/>
      <c r="AIY2244" s="0"/>
      <c r="AIZ2244" s="0"/>
      <c r="AJA2244" s="0"/>
      <c r="AJB2244" s="0"/>
      <c r="AJC2244" s="0"/>
      <c r="AJD2244" s="0"/>
      <c r="AJE2244" s="0"/>
      <c r="AJF2244" s="0"/>
      <c r="AJG2244" s="0"/>
      <c r="AJH2244" s="0"/>
      <c r="AJI2244" s="0"/>
      <c r="AJJ2244" s="0"/>
      <c r="AJK2244" s="0"/>
      <c r="AJL2244" s="0"/>
      <c r="AJM2244" s="0"/>
      <c r="AJN2244" s="0"/>
      <c r="AJO2244" s="0"/>
      <c r="AJP2244" s="0"/>
      <c r="AJQ2244" s="0"/>
      <c r="AJR2244" s="0"/>
      <c r="AJS2244" s="0"/>
      <c r="AJT2244" s="0"/>
      <c r="AJU2244" s="0"/>
      <c r="AJV2244" s="0"/>
      <c r="AJW2244" s="0"/>
      <c r="AJX2244" s="0"/>
      <c r="AJY2244" s="0"/>
      <c r="AJZ2244" s="0"/>
      <c r="AKA2244" s="0"/>
      <c r="AKB2244" s="0"/>
      <c r="AKC2244" s="0"/>
      <c r="AKD2244" s="0"/>
      <c r="AKE2244" s="0"/>
      <c r="AKF2244" s="0"/>
      <c r="AKG2244" s="0"/>
      <c r="AKH2244" s="0"/>
      <c r="AKI2244" s="0"/>
      <c r="AKJ2244" s="0"/>
      <c r="AKK2244" s="0"/>
      <c r="AKL2244" s="0"/>
      <c r="AKM2244" s="0"/>
      <c r="AKN2244" s="0"/>
      <c r="AKO2244" s="0"/>
      <c r="AKP2244" s="0"/>
      <c r="AKQ2244" s="0"/>
      <c r="AKR2244" s="0"/>
      <c r="AKS2244" s="0"/>
      <c r="AKT2244" s="0"/>
      <c r="AKU2244" s="0"/>
      <c r="AKV2244" s="0"/>
      <c r="AKW2244" s="0"/>
      <c r="AKX2244" s="0"/>
      <c r="AKY2244" s="0"/>
      <c r="AKZ2244" s="0"/>
      <c r="ALA2244" s="0"/>
      <c r="ALB2244" s="0"/>
      <c r="ALC2244" s="0"/>
      <c r="ALD2244" s="0"/>
      <c r="ALE2244" s="0"/>
      <c r="ALF2244" s="0"/>
      <c r="ALG2244" s="0"/>
      <c r="ALH2244" s="0"/>
      <c r="ALI2244" s="0"/>
      <c r="ALJ2244" s="0"/>
      <c r="ALK2244" s="0"/>
      <c r="ALL2244" s="0"/>
      <c r="ALM2244" s="0"/>
      <c r="ALN2244" s="0"/>
      <c r="ALO2244" s="0"/>
      <c r="ALP2244" s="0"/>
      <c r="ALQ2244" s="0"/>
      <c r="ALR2244" s="0"/>
      <c r="ALS2244" s="0"/>
      <c r="ALT2244" s="0"/>
      <c r="ALU2244" s="0"/>
      <c r="ALV2244" s="0"/>
      <c r="ALW2244" s="0"/>
      <c r="ALX2244" s="0"/>
      <c r="ALY2244" s="0"/>
      <c r="ALZ2244" s="0"/>
      <c r="AMA2244" s="0"/>
      <c r="AMB2244" s="0"/>
      <c r="AMC2244" s="0"/>
      <c r="AMD2244" s="0"/>
      <c r="AME2244" s="0"/>
      <c r="AMF2244" s="0"/>
      <c r="AMG2244" s="0"/>
      <c r="AMH2244" s="0"/>
      <c r="AMI2244" s="0"/>
      <c r="AMJ2244" s="0"/>
    </row>
    <row r="2245" customFormat="false" ht="13.8" hidden="false" customHeight="false" outlineLevel="0" collapsed="false">
      <c r="A2245" s="38" t="s">
        <v>52</v>
      </c>
      <c r="B2245" s="39" t="s">
        <v>5173</v>
      </c>
      <c r="C2245" s="40" t="s">
        <v>5066</v>
      </c>
      <c r="D2245" s="40" t="s">
        <v>4779</v>
      </c>
      <c r="E2245" s="40" t="s">
        <v>5174</v>
      </c>
      <c r="F2245" s="38" t="n">
        <v>2017</v>
      </c>
      <c r="G2245" s="31" t="s">
        <v>5175</v>
      </c>
      <c r="H2245" s="13"/>
      <c r="I2245" s="13"/>
      <c r="J2245" s="13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3"/>
      <c r="AU2245" s="13"/>
      <c r="AV2245" s="0"/>
      <c r="AW2245" s="0"/>
      <c r="AX2245" s="0"/>
      <c r="AY2245" s="0"/>
      <c r="AZ2245" s="0"/>
      <c r="BA2245" s="0"/>
      <c r="BB2245" s="0"/>
      <c r="BC2245" s="0"/>
      <c r="BD2245" s="0"/>
      <c r="BE2245" s="0"/>
      <c r="BF2245" s="0"/>
      <c r="BG2245" s="0"/>
      <c r="BH2245" s="0"/>
      <c r="BI2245" s="0"/>
      <c r="BJ2245" s="0"/>
      <c r="BK2245" s="0"/>
      <c r="BL2245" s="0"/>
      <c r="BM2245" s="0"/>
      <c r="BN2245" s="0"/>
      <c r="BO2245" s="0"/>
      <c r="BP2245" s="0"/>
      <c r="BQ2245" s="0"/>
      <c r="BR2245" s="0"/>
      <c r="BS2245" s="0"/>
      <c r="BT2245" s="0"/>
      <c r="BU2245" s="0"/>
      <c r="BV2245" s="0"/>
      <c r="BW2245" s="0"/>
      <c r="BX2245" s="0"/>
      <c r="BY2245" s="0"/>
      <c r="BZ2245" s="0"/>
      <c r="CA2245" s="0"/>
      <c r="CB2245" s="0"/>
      <c r="CC2245" s="0"/>
      <c r="CD2245" s="0"/>
      <c r="CE2245" s="0"/>
      <c r="CF2245" s="0"/>
      <c r="CG2245" s="0"/>
      <c r="CH2245" s="0"/>
      <c r="CI2245" s="0"/>
      <c r="CJ2245" s="0"/>
      <c r="CK2245" s="0"/>
      <c r="CL2245" s="0"/>
      <c r="CM2245" s="0"/>
      <c r="CN2245" s="0"/>
      <c r="CO2245" s="0"/>
      <c r="CP2245" s="0"/>
      <c r="CQ2245" s="0"/>
      <c r="CR2245" s="0"/>
      <c r="CS2245" s="0"/>
      <c r="CT2245" s="0"/>
      <c r="CU2245" s="0"/>
      <c r="CV2245" s="0"/>
      <c r="CW2245" s="0"/>
      <c r="CX2245" s="0"/>
      <c r="CY2245" s="0"/>
      <c r="CZ2245" s="0"/>
      <c r="DA2245" s="0"/>
      <c r="DB2245" s="0"/>
      <c r="DC2245" s="0"/>
      <c r="DD2245" s="0"/>
      <c r="DE2245" s="0"/>
      <c r="DF2245" s="0"/>
      <c r="DG2245" s="0"/>
      <c r="DH2245" s="0"/>
      <c r="DI2245" s="0"/>
      <c r="DJ2245" s="0"/>
      <c r="DK2245" s="0"/>
      <c r="DL2245" s="0"/>
      <c r="DM2245" s="0"/>
      <c r="DN2245" s="0"/>
      <c r="DO2245" s="0"/>
      <c r="DP2245" s="0"/>
      <c r="DQ2245" s="0"/>
      <c r="DR2245" s="0"/>
      <c r="DS2245" s="0"/>
      <c r="DT2245" s="0"/>
      <c r="DU2245" s="0"/>
      <c r="DV2245" s="0"/>
      <c r="DW2245" s="0"/>
      <c r="DX2245" s="0"/>
      <c r="DY2245" s="0"/>
      <c r="DZ2245" s="0"/>
      <c r="EA2245" s="0"/>
      <c r="EB2245" s="0"/>
      <c r="EC2245" s="0"/>
      <c r="ED2245" s="0"/>
      <c r="EE2245" s="0"/>
      <c r="EF2245" s="0"/>
      <c r="EG2245" s="0"/>
      <c r="EH2245" s="0"/>
      <c r="EI2245" s="0"/>
      <c r="EJ2245" s="0"/>
      <c r="EK2245" s="0"/>
      <c r="EL2245" s="0"/>
      <c r="EM2245" s="0"/>
      <c r="EN2245" s="0"/>
      <c r="EO2245" s="0"/>
      <c r="EP2245" s="0"/>
      <c r="EQ2245" s="0"/>
      <c r="ER2245" s="0"/>
      <c r="ES2245" s="0"/>
      <c r="ET2245" s="0"/>
      <c r="EU2245" s="0"/>
      <c r="EV2245" s="0"/>
      <c r="EW2245" s="0"/>
      <c r="EX2245" s="0"/>
      <c r="EY2245" s="0"/>
      <c r="EZ2245" s="0"/>
      <c r="FA2245" s="0"/>
      <c r="FB2245" s="0"/>
      <c r="FC2245" s="0"/>
      <c r="FD2245" s="0"/>
      <c r="FE2245" s="0"/>
      <c r="FF2245" s="0"/>
      <c r="FG2245" s="0"/>
      <c r="FH2245" s="0"/>
      <c r="FI2245" s="0"/>
      <c r="FJ2245" s="0"/>
      <c r="FK2245" s="0"/>
      <c r="FL2245" s="0"/>
      <c r="FM2245" s="0"/>
      <c r="FN2245" s="0"/>
      <c r="FO2245" s="0"/>
      <c r="FP2245" s="0"/>
      <c r="FQ2245" s="0"/>
      <c r="FR2245" s="0"/>
      <c r="FS2245" s="0"/>
      <c r="FT2245" s="0"/>
      <c r="FU2245" s="0"/>
      <c r="FV2245" s="0"/>
      <c r="FW2245" s="0"/>
      <c r="FX2245" s="0"/>
      <c r="FY2245" s="0"/>
      <c r="FZ2245" s="0"/>
      <c r="GA2245" s="0"/>
      <c r="GB2245" s="0"/>
      <c r="GC2245" s="0"/>
      <c r="GD2245" s="0"/>
      <c r="GE2245" s="0"/>
      <c r="GF2245" s="0"/>
      <c r="GG2245" s="0"/>
      <c r="GH2245" s="0"/>
      <c r="GI2245" s="0"/>
      <c r="GJ2245" s="0"/>
      <c r="GK2245" s="0"/>
      <c r="GL2245" s="0"/>
      <c r="GM2245" s="0"/>
      <c r="GN2245" s="0"/>
      <c r="GO2245" s="0"/>
      <c r="GP2245" s="0"/>
      <c r="GQ2245" s="0"/>
      <c r="GR2245" s="0"/>
      <c r="GS2245" s="0"/>
      <c r="GT2245" s="0"/>
      <c r="GU2245" s="0"/>
      <c r="GV2245" s="0"/>
      <c r="GW2245" s="0"/>
      <c r="GX2245" s="0"/>
      <c r="GY2245" s="0"/>
      <c r="GZ2245" s="0"/>
      <c r="HA2245" s="0"/>
      <c r="HB2245" s="0"/>
      <c r="HC2245" s="0"/>
      <c r="HD2245" s="0"/>
      <c r="HE2245" s="0"/>
      <c r="HF2245" s="0"/>
      <c r="HG2245" s="0"/>
      <c r="HH2245" s="0"/>
      <c r="HI2245" s="0"/>
      <c r="HJ2245" s="0"/>
      <c r="HK2245" s="0"/>
      <c r="HL2245" s="0"/>
      <c r="HM2245" s="0"/>
      <c r="HN2245" s="0"/>
      <c r="HO2245" s="0"/>
      <c r="HP2245" s="0"/>
      <c r="HQ2245" s="0"/>
      <c r="HR2245" s="0"/>
      <c r="HS2245" s="0"/>
      <c r="HT2245" s="0"/>
      <c r="HU2245" s="0"/>
      <c r="HV2245" s="0"/>
      <c r="HW2245" s="0"/>
      <c r="HX2245" s="0"/>
      <c r="HY2245" s="0"/>
      <c r="HZ2245" s="0"/>
      <c r="IA2245" s="0"/>
      <c r="IB2245" s="0"/>
      <c r="IC2245" s="0"/>
      <c r="ID2245" s="0"/>
      <c r="IE2245" s="0"/>
      <c r="IF2245" s="0"/>
      <c r="IG2245" s="0"/>
      <c r="IH2245" s="0"/>
      <c r="II2245" s="0"/>
      <c r="IJ2245" s="0"/>
      <c r="IK2245" s="0"/>
      <c r="IL2245" s="0"/>
      <c r="IM2245" s="0"/>
      <c r="IN2245" s="0"/>
      <c r="IO2245" s="0"/>
      <c r="IP2245" s="0"/>
      <c r="IQ2245" s="0"/>
      <c r="IR2245" s="0"/>
      <c r="IS2245" s="0"/>
      <c r="IT2245" s="0"/>
      <c r="IU2245" s="0"/>
      <c r="IV2245" s="0"/>
      <c r="IW2245" s="0"/>
      <c r="IX2245" s="0"/>
      <c r="IY2245" s="0"/>
      <c r="IZ2245" s="0"/>
      <c r="JA2245" s="0"/>
      <c r="JB2245" s="0"/>
      <c r="JC2245" s="0"/>
      <c r="JD2245" s="0"/>
      <c r="JE2245" s="0"/>
      <c r="JF2245" s="0"/>
      <c r="JG2245" s="0"/>
      <c r="JH2245" s="0"/>
      <c r="JI2245" s="0"/>
      <c r="JJ2245" s="0"/>
      <c r="JK2245" s="0"/>
      <c r="JL2245" s="0"/>
      <c r="JM2245" s="0"/>
      <c r="JN2245" s="0"/>
      <c r="JO2245" s="0"/>
      <c r="JP2245" s="0"/>
      <c r="JQ2245" s="0"/>
      <c r="JR2245" s="0"/>
      <c r="JS2245" s="0"/>
      <c r="JT2245" s="0"/>
      <c r="JU2245" s="0"/>
      <c r="JV2245" s="0"/>
      <c r="JW2245" s="0"/>
      <c r="JX2245" s="0"/>
      <c r="JY2245" s="0"/>
      <c r="JZ2245" s="0"/>
      <c r="KA2245" s="0"/>
      <c r="KB2245" s="0"/>
      <c r="KC2245" s="0"/>
      <c r="KD2245" s="0"/>
      <c r="KE2245" s="0"/>
      <c r="KF2245" s="0"/>
      <c r="KG2245" s="0"/>
      <c r="KH2245" s="0"/>
      <c r="KI2245" s="0"/>
      <c r="KJ2245" s="0"/>
      <c r="KK2245" s="0"/>
      <c r="KL2245" s="0"/>
      <c r="KM2245" s="0"/>
      <c r="KN2245" s="0"/>
      <c r="KO2245" s="0"/>
      <c r="KP2245" s="0"/>
      <c r="KQ2245" s="0"/>
      <c r="KR2245" s="0"/>
      <c r="KS2245" s="0"/>
      <c r="KT2245" s="0"/>
      <c r="KU2245" s="0"/>
      <c r="KV2245" s="0"/>
      <c r="KW2245" s="0"/>
      <c r="KX2245" s="0"/>
      <c r="KY2245" s="0"/>
      <c r="KZ2245" s="0"/>
      <c r="LA2245" s="0"/>
      <c r="LB2245" s="0"/>
      <c r="LC2245" s="0"/>
      <c r="LD2245" s="0"/>
      <c r="LE2245" s="0"/>
      <c r="LF2245" s="0"/>
      <c r="LG2245" s="0"/>
      <c r="LH2245" s="0"/>
      <c r="LI2245" s="0"/>
      <c r="LJ2245" s="0"/>
      <c r="LK2245" s="0"/>
      <c r="LL2245" s="0"/>
      <c r="LM2245" s="0"/>
      <c r="LN2245" s="0"/>
      <c r="LO2245" s="0"/>
      <c r="LP2245" s="0"/>
      <c r="LQ2245" s="0"/>
      <c r="LR2245" s="0"/>
      <c r="LS2245" s="0"/>
      <c r="LT2245" s="0"/>
      <c r="LU2245" s="0"/>
      <c r="LV2245" s="0"/>
      <c r="LW2245" s="0"/>
      <c r="LX2245" s="0"/>
      <c r="LY2245" s="0"/>
      <c r="LZ2245" s="0"/>
      <c r="MA2245" s="0"/>
      <c r="MB2245" s="0"/>
      <c r="MC2245" s="0"/>
      <c r="MD2245" s="0"/>
      <c r="ME2245" s="0"/>
      <c r="MF2245" s="0"/>
      <c r="MG2245" s="0"/>
      <c r="MH2245" s="0"/>
      <c r="MI2245" s="0"/>
      <c r="MJ2245" s="0"/>
      <c r="MK2245" s="0"/>
      <c r="ML2245" s="0"/>
      <c r="MM2245" s="0"/>
      <c r="MN2245" s="0"/>
      <c r="MO2245" s="0"/>
      <c r="MP2245" s="0"/>
      <c r="MQ2245" s="0"/>
      <c r="MR2245" s="0"/>
      <c r="MS2245" s="0"/>
      <c r="MT2245" s="0"/>
      <c r="MU2245" s="0"/>
      <c r="MV2245" s="0"/>
      <c r="MW2245" s="0"/>
      <c r="MX2245" s="0"/>
      <c r="MY2245" s="0"/>
      <c r="MZ2245" s="0"/>
      <c r="NA2245" s="0"/>
      <c r="NB2245" s="0"/>
      <c r="NC2245" s="0"/>
      <c r="ND2245" s="0"/>
      <c r="NE2245" s="0"/>
      <c r="NF2245" s="0"/>
      <c r="NG2245" s="0"/>
      <c r="NH2245" s="0"/>
      <c r="NI2245" s="0"/>
      <c r="NJ2245" s="0"/>
      <c r="NK2245" s="0"/>
      <c r="NL2245" s="0"/>
      <c r="NM2245" s="0"/>
      <c r="NN2245" s="0"/>
      <c r="NO2245" s="0"/>
      <c r="NP2245" s="0"/>
      <c r="NQ2245" s="0"/>
      <c r="NR2245" s="0"/>
      <c r="NS2245" s="0"/>
      <c r="NT2245" s="0"/>
      <c r="NU2245" s="0"/>
      <c r="NV2245" s="0"/>
      <c r="NW2245" s="0"/>
      <c r="NX2245" s="0"/>
      <c r="NY2245" s="0"/>
      <c r="NZ2245" s="0"/>
      <c r="OA2245" s="0"/>
      <c r="OB2245" s="0"/>
      <c r="OC2245" s="0"/>
      <c r="OD2245" s="0"/>
      <c r="OE2245" s="0"/>
      <c r="OF2245" s="0"/>
      <c r="OG2245" s="0"/>
      <c r="OH2245" s="0"/>
      <c r="OI2245" s="0"/>
      <c r="OJ2245" s="0"/>
      <c r="OK2245" s="0"/>
      <c r="OL2245" s="0"/>
      <c r="OM2245" s="0"/>
      <c r="ON2245" s="0"/>
      <c r="OO2245" s="0"/>
      <c r="OP2245" s="0"/>
      <c r="OQ2245" s="0"/>
      <c r="OR2245" s="0"/>
      <c r="OS2245" s="0"/>
      <c r="OT2245" s="0"/>
      <c r="OU2245" s="0"/>
      <c r="OV2245" s="0"/>
      <c r="OW2245" s="0"/>
      <c r="OX2245" s="0"/>
      <c r="OY2245" s="0"/>
      <c r="OZ2245" s="0"/>
      <c r="PA2245" s="0"/>
      <c r="PB2245" s="0"/>
      <c r="PC2245" s="0"/>
      <c r="PD2245" s="0"/>
      <c r="PE2245" s="0"/>
      <c r="PF2245" s="0"/>
      <c r="PG2245" s="0"/>
      <c r="PH2245" s="0"/>
      <c r="PI2245" s="0"/>
      <c r="PJ2245" s="0"/>
      <c r="PK2245" s="0"/>
      <c r="PL2245" s="0"/>
      <c r="PM2245" s="0"/>
      <c r="PN2245" s="0"/>
      <c r="PO2245" s="0"/>
      <c r="PP2245" s="0"/>
      <c r="PQ2245" s="0"/>
      <c r="PR2245" s="0"/>
      <c r="PS2245" s="0"/>
      <c r="PT2245" s="0"/>
      <c r="PU2245" s="0"/>
      <c r="PV2245" s="0"/>
      <c r="PW2245" s="0"/>
      <c r="PX2245" s="0"/>
      <c r="PY2245" s="0"/>
      <c r="PZ2245" s="0"/>
      <c r="QA2245" s="0"/>
      <c r="QB2245" s="0"/>
      <c r="QC2245" s="0"/>
      <c r="QD2245" s="0"/>
      <c r="QE2245" s="0"/>
      <c r="QF2245" s="0"/>
      <c r="QG2245" s="0"/>
      <c r="QH2245" s="0"/>
      <c r="QI2245" s="0"/>
      <c r="QJ2245" s="0"/>
      <c r="QK2245" s="0"/>
      <c r="QL2245" s="0"/>
      <c r="QM2245" s="0"/>
      <c r="QN2245" s="0"/>
      <c r="QO2245" s="0"/>
      <c r="QP2245" s="0"/>
      <c r="QQ2245" s="0"/>
      <c r="QR2245" s="0"/>
      <c r="QS2245" s="0"/>
      <c r="QT2245" s="0"/>
      <c r="QU2245" s="0"/>
      <c r="QV2245" s="0"/>
      <c r="QW2245" s="0"/>
      <c r="QX2245" s="0"/>
      <c r="QY2245" s="0"/>
      <c r="QZ2245" s="0"/>
      <c r="RA2245" s="0"/>
      <c r="RB2245" s="0"/>
      <c r="RC2245" s="0"/>
      <c r="RD2245" s="0"/>
      <c r="RE2245" s="0"/>
      <c r="RF2245" s="0"/>
      <c r="RG2245" s="0"/>
      <c r="RH2245" s="0"/>
      <c r="RI2245" s="0"/>
      <c r="RJ2245" s="0"/>
      <c r="RK2245" s="0"/>
      <c r="RL2245" s="0"/>
      <c r="RM2245" s="0"/>
      <c r="RN2245" s="0"/>
      <c r="RO2245" s="0"/>
      <c r="RP2245" s="0"/>
      <c r="RQ2245" s="0"/>
      <c r="RR2245" s="0"/>
      <c r="RS2245" s="0"/>
      <c r="RT2245" s="0"/>
      <c r="RU2245" s="0"/>
      <c r="RV2245" s="0"/>
      <c r="RW2245" s="0"/>
      <c r="RX2245" s="0"/>
      <c r="RY2245" s="0"/>
      <c r="RZ2245" s="0"/>
      <c r="SA2245" s="0"/>
      <c r="SB2245" s="0"/>
      <c r="SC2245" s="0"/>
      <c r="SD2245" s="0"/>
      <c r="SE2245" s="0"/>
      <c r="SF2245" s="0"/>
      <c r="SG2245" s="0"/>
      <c r="SH2245" s="0"/>
      <c r="SI2245" s="0"/>
      <c r="SJ2245" s="0"/>
      <c r="SK2245" s="0"/>
      <c r="SL2245" s="0"/>
      <c r="SM2245" s="0"/>
      <c r="SN2245" s="0"/>
      <c r="SO2245" s="0"/>
      <c r="SP2245" s="0"/>
      <c r="SQ2245" s="0"/>
      <c r="SR2245" s="0"/>
      <c r="SS2245" s="0"/>
      <c r="ST2245" s="0"/>
      <c r="SU2245" s="0"/>
      <c r="SV2245" s="0"/>
      <c r="SW2245" s="0"/>
      <c r="SX2245" s="0"/>
      <c r="SY2245" s="0"/>
      <c r="SZ2245" s="0"/>
      <c r="TA2245" s="0"/>
      <c r="TB2245" s="0"/>
      <c r="TC2245" s="0"/>
      <c r="TD2245" s="0"/>
      <c r="TE2245" s="0"/>
      <c r="TF2245" s="0"/>
      <c r="TG2245" s="0"/>
      <c r="TH2245" s="0"/>
      <c r="TI2245" s="0"/>
      <c r="TJ2245" s="0"/>
      <c r="TK2245" s="0"/>
      <c r="TL2245" s="0"/>
      <c r="TM2245" s="0"/>
      <c r="TN2245" s="0"/>
      <c r="TO2245" s="0"/>
      <c r="TP2245" s="0"/>
      <c r="TQ2245" s="0"/>
      <c r="TR2245" s="0"/>
      <c r="TS2245" s="0"/>
      <c r="TT2245" s="0"/>
      <c r="TU2245" s="0"/>
      <c r="TV2245" s="0"/>
      <c r="TW2245" s="0"/>
      <c r="TX2245" s="0"/>
      <c r="TY2245" s="0"/>
      <c r="TZ2245" s="0"/>
      <c r="UA2245" s="0"/>
      <c r="UB2245" s="0"/>
      <c r="UC2245" s="0"/>
      <c r="UD2245" s="0"/>
      <c r="UE2245" s="0"/>
      <c r="UF2245" s="0"/>
      <c r="UG2245" s="0"/>
      <c r="UH2245" s="0"/>
      <c r="UI2245" s="0"/>
      <c r="UJ2245" s="0"/>
      <c r="UK2245" s="0"/>
      <c r="UL2245" s="0"/>
      <c r="UM2245" s="0"/>
      <c r="UN2245" s="0"/>
      <c r="UO2245" s="0"/>
      <c r="UP2245" s="0"/>
      <c r="UQ2245" s="0"/>
      <c r="UR2245" s="0"/>
      <c r="US2245" s="0"/>
      <c r="UT2245" s="0"/>
      <c r="UU2245" s="0"/>
      <c r="UV2245" s="0"/>
      <c r="UW2245" s="0"/>
      <c r="UX2245" s="0"/>
      <c r="UY2245" s="0"/>
      <c r="UZ2245" s="0"/>
      <c r="VA2245" s="0"/>
      <c r="VB2245" s="0"/>
      <c r="VC2245" s="0"/>
      <c r="VD2245" s="0"/>
      <c r="VE2245" s="0"/>
      <c r="VF2245" s="0"/>
      <c r="VG2245" s="0"/>
      <c r="VH2245" s="0"/>
      <c r="VI2245" s="0"/>
      <c r="VJ2245" s="0"/>
      <c r="VK2245" s="0"/>
      <c r="VL2245" s="0"/>
      <c r="VM2245" s="0"/>
      <c r="VN2245" s="0"/>
      <c r="VO2245" s="0"/>
      <c r="VP2245" s="0"/>
      <c r="VQ2245" s="0"/>
      <c r="VR2245" s="0"/>
      <c r="VS2245" s="0"/>
      <c r="VT2245" s="0"/>
      <c r="VU2245" s="0"/>
      <c r="VV2245" s="0"/>
      <c r="VW2245" s="0"/>
      <c r="VX2245" s="0"/>
      <c r="VY2245" s="0"/>
      <c r="VZ2245" s="0"/>
      <c r="WA2245" s="0"/>
      <c r="WB2245" s="0"/>
      <c r="WC2245" s="0"/>
      <c r="WD2245" s="0"/>
      <c r="WE2245" s="0"/>
      <c r="WF2245" s="0"/>
      <c r="WG2245" s="0"/>
      <c r="WH2245" s="0"/>
      <c r="WI2245" s="0"/>
      <c r="WJ2245" s="0"/>
      <c r="WK2245" s="0"/>
      <c r="WL2245" s="0"/>
      <c r="WM2245" s="0"/>
      <c r="WN2245" s="0"/>
      <c r="WO2245" s="0"/>
      <c r="WP2245" s="0"/>
      <c r="WQ2245" s="0"/>
      <c r="WR2245" s="0"/>
      <c r="WS2245" s="0"/>
      <c r="WT2245" s="0"/>
      <c r="WU2245" s="0"/>
      <c r="WV2245" s="0"/>
      <c r="WW2245" s="0"/>
      <c r="WX2245" s="0"/>
      <c r="WY2245" s="0"/>
      <c r="WZ2245" s="0"/>
      <c r="XA2245" s="0"/>
      <c r="XB2245" s="0"/>
      <c r="XC2245" s="0"/>
      <c r="XD2245" s="0"/>
      <c r="XE2245" s="0"/>
      <c r="XF2245" s="0"/>
      <c r="XG2245" s="0"/>
      <c r="XH2245" s="0"/>
      <c r="XI2245" s="0"/>
      <c r="XJ2245" s="0"/>
      <c r="XK2245" s="0"/>
      <c r="XL2245" s="0"/>
      <c r="XM2245" s="0"/>
      <c r="XN2245" s="0"/>
      <c r="XO2245" s="0"/>
      <c r="XP2245" s="0"/>
      <c r="XQ2245" s="0"/>
      <c r="XR2245" s="0"/>
      <c r="XS2245" s="0"/>
      <c r="XT2245" s="0"/>
      <c r="XU2245" s="0"/>
      <c r="XV2245" s="0"/>
      <c r="XW2245" s="0"/>
      <c r="XX2245" s="0"/>
      <c r="XY2245" s="0"/>
      <c r="XZ2245" s="0"/>
      <c r="YA2245" s="0"/>
      <c r="YB2245" s="0"/>
      <c r="YC2245" s="0"/>
      <c r="YD2245" s="0"/>
      <c r="YE2245" s="0"/>
      <c r="YF2245" s="0"/>
      <c r="YG2245" s="0"/>
      <c r="YH2245" s="0"/>
      <c r="YI2245" s="0"/>
      <c r="YJ2245" s="0"/>
      <c r="YK2245" s="0"/>
      <c r="YL2245" s="0"/>
      <c r="YM2245" s="0"/>
      <c r="YN2245" s="0"/>
      <c r="YO2245" s="0"/>
      <c r="YP2245" s="0"/>
      <c r="YQ2245" s="0"/>
      <c r="YR2245" s="0"/>
      <c r="YS2245" s="0"/>
      <c r="YT2245" s="0"/>
      <c r="YU2245" s="0"/>
      <c r="YV2245" s="0"/>
      <c r="YW2245" s="0"/>
      <c r="YX2245" s="0"/>
      <c r="YY2245" s="0"/>
      <c r="YZ2245" s="0"/>
      <c r="ZA2245" s="0"/>
      <c r="ZB2245" s="0"/>
      <c r="ZC2245" s="0"/>
      <c r="ZD2245" s="0"/>
      <c r="ZE2245" s="0"/>
      <c r="ZF2245" s="0"/>
      <c r="ZG2245" s="0"/>
      <c r="ZH2245" s="0"/>
      <c r="ZI2245" s="0"/>
      <c r="ZJ2245" s="0"/>
      <c r="ZK2245" s="0"/>
      <c r="ZL2245" s="0"/>
      <c r="ZM2245" s="0"/>
      <c r="ZN2245" s="0"/>
      <c r="ZO2245" s="0"/>
      <c r="ZP2245" s="0"/>
      <c r="ZQ2245" s="0"/>
      <c r="ZR2245" s="0"/>
      <c r="ZS2245" s="0"/>
      <c r="ZT2245" s="0"/>
      <c r="ZU2245" s="0"/>
      <c r="ZV2245" s="0"/>
      <c r="ZW2245" s="0"/>
      <c r="ZX2245" s="0"/>
      <c r="ZY2245" s="0"/>
      <c r="ZZ2245" s="0"/>
      <c r="AAA2245" s="0"/>
      <c r="AAB2245" s="0"/>
      <c r="AAC2245" s="0"/>
      <c r="AAD2245" s="0"/>
      <c r="AAE2245" s="0"/>
      <c r="AAF2245" s="0"/>
      <c r="AAG2245" s="0"/>
      <c r="AAH2245" s="0"/>
      <c r="AAI2245" s="0"/>
      <c r="AAJ2245" s="0"/>
      <c r="AAK2245" s="0"/>
      <c r="AAL2245" s="0"/>
      <c r="AAM2245" s="0"/>
      <c r="AAN2245" s="0"/>
      <c r="AAO2245" s="0"/>
      <c r="AAP2245" s="0"/>
      <c r="AAQ2245" s="0"/>
      <c r="AAR2245" s="0"/>
      <c r="AAS2245" s="0"/>
      <c r="AAT2245" s="0"/>
      <c r="AAU2245" s="0"/>
      <c r="AAV2245" s="0"/>
      <c r="AAW2245" s="0"/>
      <c r="AAX2245" s="0"/>
      <c r="AAY2245" s="0"/>
      <c r="AAZ2245" s="0"/>
      <c r="ABA2245" s="0"/>
      <c r="ABB2245" s="0"/>
      <c r="ABC2245" s="0"/>
      <c r="ABD2245" s="0"/>
      <c r="ABE2245" s="0"/>
      <c r="ABF2245" s="0"/>
      <c r="ABG2245" s="0"/>
      <c r="ABH2245" s="0"/>
      <c r="ABI2245" s="0"/>
      <c r="ABJ2245" s="0"/>
      <c r="ABK2245" s="0"/>
      <c r="ABL2245" s="0"/>
      <c r="ABM2245" s="0"/>
      <c r="ABN2245" s="0"/>
      <c r="ABO2245" s="0"/>
      <c r="ABP2245" s="0"/>
      <c r="ABQ2245" s="0"/>
      <c r="ABR2245" s="0"/>
      <c r="ABS2245" s="0"/>
      <c r="ABT2245" s="0"/>
      <c r="ABU2245" s="0"/>
      <c r="ABV2245" s="0"/>
      <c r="ABW2245" s="0"/>
      <c r="ABX2245" s="0"/>
      <c r="ABY2245" s="0"/>
      <c r="ABZ2245" s="0"/>
      <c r="ACA2245" s="0"/>
      <c r="ACB2245" s="0"/>
      <c r="ACC2245" s="0"/>
      <c r="ACD2245" s="0"/>
      <c r="ACE2245" s="0"/>
      <c r="ACF2245" s="0"/>
      <c r="ACG2245" s="0"/>
      <c r="ACH2245" s="0"/>
      <c r="ACI2245" s="0"/>
      <c r="ACJ2245" s="0"/>
      <c r="ACK2245" s="0"/>
      <c r="ACL2245" s="0"/>
      <c r="ACM2245" s="0"/>
      <c r="ACN2245" s="0"/>
      <c r="ACO2245" s="0"/>
      <c r="ACP2245" s="0"/>
      <c r="ACQ2245" s="0"/>
      <c r="ACR2245" s="0"/>
      <c r="ACS2245" s="0"/>
      <c r="ACT2245" s="0"/>
      <c r="ACU2245" s="0"/>
      <c r="ACV2245" s="0"/>
      <c r="ACW2245" s="0"/>
      <c r="ACX2245" s="0"/>
      <c r="ACY2245" s="0"/>
      <c r="ACZ2245" s="0"/>
      <c r="ADA2245" s="0"/>
      <c r="ADB2245" s="0"/>
      <c r="ADC2245" s="0"/>
      <c r="ADD2245" s="0"/>
      <c r="ADE2245" s="0"/>
      <c r="ADF2245" s="0"/>
      <c r="ADG2245" s="0"/>
      <c r="ADH2245" s="0"/>
      <c r="ADI2245" s="0"/>
      <c r="ADJ2245" s="0"/>
      <c r="ADK2245" s="0"/>
      <c r="ADL2245" s="0"/>
      <c r="ADM2245" s="0"/>
      <c r="ADN2245" s="0"/>
      <c r="ADO2245" s="0"/>
      <c r="ADP2245" s="0"/>
      <c r="ADQ2245" s="0"/>
      <c r="ADR2245" s="0"/>
      <c r="ADS2245" s="0"/>
      <c r="ADT2245" s="0"/>
      <c r="ADU2245" s="0"/>
      <c r="ADV2245" s="0"/>
      <c r="ADW2245" s="0"/>
      <c r="ADX2245" s="0"/>
      <c r="ADY2245" s="0"/>
      <c r="ADZ2245" s="0"/>
      <c r="AEA2245" s="0"/>
      <c r="AEB2245" s="0"/>
      <c r="AEC2245" s="0"/>
      <c r="AED2245" s="0"/>
      <c r="AEE2245" s="0"/>
      <c r="AEF2245" s="0"/>
      <c r="AEG2245" s="0"/>
      <c r="AEH2245" s="0"/>
      <c r="AEI2245" s="0"/>
      <c r="AEJ2245" s="0"/>
      <c r="AEK2245" s="0"/>
      <c r="AEL2245" s="0"/>
      <c r="AEM2245" s="0"/>
      <c r="AEN2245" s="0"/>
      <c r="AEO2245" s="0"/>
      <c r="AEP2245" s="0"/>
      <c r="AEQ2245" s="0"/>
      <c r="AER2245" s="0"/>
      <c r="AES2245" s="0"/>
      <c r="AET2245" s="0"/>
      <c r="AEU2245" s="0"/>
      <c r="AEV2245" s="0"/>
      <c r="AEW2245" s="0"/>
      <c r="AEX2245" s="0"/>
      <c r="AEY2245" s="0"/>
      <c r="AEZ2245" s="0"/>
      <c r="AFA2245" s="0"/>
      <c r="AFB2245" s="0"/>
      <c r="AFC2245" s="0"/>
      <c r="AFD2245" s="0"/>
      <c r="AFE2245" s="0"/>
      <c r="AFF2245" s="0"/>
      <c r="AFG2245" s="0"/>
      <c r="AFH2245" s="0"/>
      <c r="AFI2245" s="0"/>
      <c r="AFJ2245" s="0"/>
      <c r="AFK2245" s="0"/>
      <c r="AFL2245" s="0"/>
      <c r="AFM2245" s="0"/>
      <c r="AFN2245" s="0"/>
      <c r="AFO2245" s="0"/>
      <c r="AFP2245" s="0"/>
      <c r="AFQ2245" s="0"/>
      <c r="AFR2245" s="0"/>
      <c r="AFS2245" s="0"/>
      <c r="AFT2245" s="0"/>
      <c r="AFU2245" s="0"/>
      <c r="AFV2245" s="0"/>
      <c r="AFW2245" s="0"/>
      <c r="AFX2245" s="0"/>
      <c r="AFY2245" s="0"/>
      <c r="AFZ2245" s="0"/>
      <c r="AGA2245" s="0"/>
      <c r="AGB2245" s="0"/>
      <c r="AGC2245" s="0"/>
      <c r="AGD2245" s="0"/>
      <c r="AGE2245" s="0"/>
      <c r="AGF2245" s="0"/>
      <c r="AGG2245" s="0"/>
      <c r="AGH2245" s="0"/>
      <c r="AGI2245" s="0"/>
      <c r="AGJ2245" s="0"/>
      <c r="AGK2245" s="0"/>
      <c r="AGL2245" s="0"/>
      <c r="AGM2245" s="0"/>
      <c r="AGN2245" s="0"/>
      <c r="AGO2245" s="0"/>
      <c r="AGP2245" s="0"/>
      <c r="AGQ2245" s="0"/>
      <c r="AGR2245" s="0"/>
      <c r="AGS2245" s="0"/>
      <c r="AGT2245" s="0"/>
      <c r="AGU2245" s="0"/>
      <c r="AGV2245" s="0"/>
      <c r="AGW2245" s="0"/>
      <c r="AGX2245" s="0"/>
      <c r="AGY2245" s="0"/>
      <c r="AGZ2245" s="0"/>
      <c r="AHA2245" s="0"/>
      <c r="AHB2245" s="0"/>
      <c r="AHC2245" s="0"/>
      <c r="AHD2245" s="0"/>
      <c r="AHE2245" s="0"/>
      <c r="AHF2245" s="0"/>
      <c r="AHG2245" s="0"/>
      <c r="AHH2245" s="0"/>
      <c r="AHI2245" s="0"/>
      <c r="AHJ2245" s="0"/>
      <c r="AHK2245" s="0"/>
      <c r="AHL2245" s="0"/>
      <c r="AHM2245" s="0"/>
      <c r="AHN2245" s="0"/>
      <c r="AHO2245" s="0"/>
      <c r="AHP2245" s="0"/>
      <c r="AHQ2245" s="0"/>
      <c r="AHR2245" s="0"/>
      <c r="AHS2245" s="0"/>
      <c r="AHT2245" s="0"/>
      <c r="AHU2245" s="0"/>
      <c r="AHV2245" s="0"/>
      <c r="AHW2245" s="0"/>
      <c r="AHX2245" s="0"/>
      <c r="AHY2245" s="0"/>
      <c r="AHZ2245" s="0"/>
      <c r="AIA2245" s="0"/>
      <c r="AIB2245" s="0"/>
      <c r="AIC2245" s="0"/>
      <c r="AID2245" s="0"/>
      <c r="AIE2245" s="0"/>
      <c r="AIF2245" s="0"/>
      <c r="AIG2245" s="0"/>
      <c r="AIH2245" s="0"/>
      <c r="AII2245" s="0"/>
      <c r="AIJ2245" s="0"/>
      <c r="AIK2245" s="0"/>
      <c r="AIL2245" s="0"/>
      <c r="AIM2245" s="0"/>
      <c r="AIN2245" s="0"/>
      <c r="AIO2245" s="0"/>
      <c r="AIP2245" s="0"/>
      <c r="AIQ2245" s="0"/>
      <c r="AIR2245" s="0"/>
      <c r="AIS2245" s="0"/>
      <c r="AIT2245" s="0"/>
      <c r="AIU2245" s="0"/>
      <c r="AIV2245" s="0"/>
      <c r="AIW2245" s="0"/>
      <c r="AIX2245" s="0"/>
      <c r="AIY2245" s="0"/>
      <c r="AIZ2245" s="0"/>
      <c r="AJA2245" s="0"/>
      <c r="AJB2245" s="0"/>
      <c r="AJC2245" s="0"/>
      <c r="AJD2245" s="0"/>
      <c r="AJE2245" s="0"/>
      <c r="AJF2245" s="0"/>
      <c r="AJG2245" s="0"/>
      <c r="AJH2245" s="0"/>
      <c r="AJI2245" s="0"/>
      <c r="AJJ2245" s="0"/>
      <c r="AJK2245" s="0"/>
      <c r="AJL2245" s="0"/>
      <c r="AJM2245" s="0"/>
      <c r="AJN2245" s="0"/>
      <c r="AJO2245" s="0"/>
      <c r="AJP2245" s="0"/>
      <c r="AJQ2245" s="0"/>
      <c r="AJR2245" s="0"/>
      <c r="AJS2245" s="0"/>
      <c r="AJT2245" s="0"/>
      <c r="AJU2245" s="0"/>
      <c r="AJV2245" s="0"/>
      <c r="AJW2245" s="0"/>
      <c r="AJX2245" s="0"/>
      <c r="AJY2245" s="0"/>
      <c r="AJZ2245" s="0"/>
      <c r="AKA2245" s="0"/>
      <c r="AKB2245" s="0"/>
      <c r="AKC2245" s="0"/>
      <c r="AKD2245" s="0"/>
      <c r="AKE2245" s="0"/>
      <c r="AKF2245" s="0"/>
      <c r="AKG2245" s="0"/>
      <c r="AKH2245" s="0"/>
      <c r="AKI2245" s="0"/>
      <c r="AKJ2245" s="0"/>
      <c r="AKK2245" s="0"/>
      <c r="AKL2245" s="0"/>
      <c r="AKM2245" s="0"/>
      <c r="AKN2245" s="0"/>
      <c r="AKO2245" s="0"/>
      <c r="AKP2245" s="0"/>
      <c r="AKQ2245" s="0"/>
      <c r="AKR2245" s="0"/>
      <c r="AKS2245" s="0"/>
      <c r="AKT2245" s="0"/>
      <c r="AKU2245" s="0"/>
      <c r="AKV2245" s="0"/>
      <c r="AKW2245" s="0"/>
      <c r="AKX2245" s="0"/>
      <c r="AKY2245" s="0"/>
      <c r="AKZ2245" s="0"/>
      <c r="ALA2245" s="0"/>
      <c r="ALB2245" s="0"/>
      <c r="ALC2245" s="0"/>
      <c r="ALD2245" s="0"/>
      <c r="ALE2245" s="0"/>
      <c r="ALF2245" s="0"/>
      <c r="ALG2245" s="0"/>
      <c r="ALH2245" s="0"/>
      <c r="ALI2245" s="0"/>
      <c r="ALJ2245" s="0"/>
      <c r="ALK2245" s="0"/>
      <c r="ALL2245" s="0"/>
      <c r="ALM2245" s="0"/>
      <c r="ALN2245" s="0"/>
      <c r="ALO2245" s="0"/>
      <c r="ALP2245" s="0"/>
      <c r="ALQ2245" s="0"/>
      <c r="ALR2245" s="0"/>
      <c r="ALS2245" s="0"/>
      <c r="ALT2245" s="0"/>
      <c r="ALU2245" s="0"/>
      <c r="ALV2245" s="0"/>
      <c r="ALW2245" s="0"/>
      <c r="ALX2245" s="0"/>
      <c r="ALY2245" s="0"/>
      <c r="ALZ2245" s="0"/>
      <c r="AMA2245" s="0"/>
      <c r="AMB2245" s="0"/>
      <c r="AMC2245" s="0"/>
      <c r="AMD2245" s="0"/>
      <c r="AME2245" s="0"/>
      <c r="AMF2245" s="0"/>
      <c r="AMG2245" s="0"/>
      <c r="AMH2245" s="0"/>
      <c r="AMI2245" s="0"/>
      <c r="AMJ2245" s="0"/>
    </row>
    <row r="2246" customFormat="false" ht="13.8" hidden="false" customHeight="false" outlineLevel="0" collapsed="false">
      <c r="A2246" s="38" t="s">
        <v>52</v>
      </c>
      <c r="B2246" s="40" t="s">
        <v>5176</v>
      </c>
      <c r="C2246" s="40" t="s">
        <v>2347</v>
      </c>
      <c r="D2246" s="40" t="s">
        <v>4779</v>
      </c>
      <c r="E2246" s="40" t="s">
        <v>2583</v>
      </c>
      <c r="F2246" s="38" t="n">
        <v>2017</v>
      </c>
      <c r="G2246" s="31" t="s">
        <v>5177</v>
      </c>
      <c r="H2246" s="13"/>
      <c r="I2246" s="13"/>
      <c r="J2246" s="13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  <c r="AP2246" s="13"/>
      <c r="AQ2246" s="13"/>
      <c r="AR2246" s="13"/>
      <c r="AS2246" s="13"/>
      <c r="AT2246" s="13"/>
      <c r="AU2246" s="13"/>
      <c r="AV2246" s="0"/>
      <c r="AW2246" s="0"/>
      <c r="AX2246" s="0"/>
      <c r="AY2246" s="0"/>
      <c r="AZ2246" s="0"/>
      <c r="BA2246" s="0"/>
      <c r="BB2246" s="0"/>
      <c r="BC2246" s="0"/>
      <c r="BD2246" s="0"/>
      <c r="BE2246" s="0"/>
      <c r="BF2246" s="0"/>
      <c r="BG2246" s="0"/>
      <c r="BH2246" s="0"/>
      <c r="BI2246" s="0"/>
      <c r="BJ2246" s="0"/>
      <c r="BK2246" s="0"/>
      <c r="BL2246" s="0"/>
      <c r="BM2246" s="0"/>
      <c r="BN2246" s="0"/>
      <c r="BO2246" s="0"/>
      <c r="BP2246" s="0"/>
      <c r="BQ2246" s="0"/>
      <c r="BR2246" s="0"/>
      <c r="BS2246" s="0"/>
      <c r="BT2246" s="0"/>
      <c r="BU2246" s="0"/>
      <c r="BV2246" s="0"/>
      <c r="BW2246" s="0"/>
      <c r="BX2246" s="0"/>
      <c r="BY2246" s="0"/>
      <c r="BZ2246" s="0"/>
      <c r="CA2246" s="0"/>
      <c r="CB2246" s="0"/>
      <c r="CC2246" s="0"/>
      <c r="CD2246" s="0"/>
      <c r="CE2246" s="0"/>
      <c r="CF2246" s="0"/>
      <c r="CG2246" s="0"/>
      <c r="CH2246" s="0"/>
      <c r="CI2246" s="0"/>
      <c r="CJ2246" s="0"/>
      <c r="CK2246" s="0"/>
      <c r="CL2246" s="0"/>
      <c r="CM2246" s="0"/>
      <c r="CN2246" s="0"/>
      <c r="CO2246" s="0"/>
      <c r="CP2246" s="0"/>
      <c r="CQ2246" s="0"/>
      <c r="CR2246" s="0"/>
      <c r="CS2246" s="0"/>
      <c r="CT2246" s="0"/>
      <c r="CU2246" s="0"/>
      <c r="CV2246" s="0"/>
      <c r="CW2246" s="0"/>
      <c r="CX2246" s="0"/>
      <c r="CY2246" s="0"/>
      <c r="CZ2246" s="0"/>
      <c r="DA2246" s="0"/>
      <c r="DB2246" s="0"/>
      <c r="DC2246" s="0"/>
      <c r="DD2246" s="0"/>
      <c r="DE2246" s="0"/>
      <c r="DF2246" s="0"/>
      <c r="DG2246" s="0"/>
      <c r="DH2246" s="0"/>
      <c r="DI2246" s="0"/>
      <c r="DJ2246" s="0"/>
      <c r="DK2246" s="0"/>
      <c r="DL2246" s="0"/>
      <c r="DM2246" s="0"/>
      <c r="DN2246" s="0"/>
      <c r="DO2246" s="0"/>
      <c r="DP2246" s="0"/>
      <c r="DQ2246" s="0"/>
      <c r="DR2246" s="0"/>
      <c r="DS2246" s="0"/>
      <c r="DT2246" s="0"/>
      <c r="DU2246" s="0"/>
      <c r="DV2246" s="0"/>
      <c r="DW2246" s="0"/>
      <c r="DX2246" s="0"/>
      <c r="DY2246" s="0"/>
      <c r="DZ2246" s="0"/>
      <c r="EA2246" s="0"/>
      <c r="EB2246" s="0"/>
      <c r="EC2246" s="0"/>
      <c r="ED2246" s="0"/>
      <c r="EE2246" s="0"/>
      <c r="EF2246" s="0"/>
      <c r="EG2246" s="0"/>
      <c r="EH2246" s="0"/>
      <c r="EI2246" s="0"/>
      <c r="EJ2246" s="0"/>
      <c r="EK2246" s="0"/>
      <c r="EL2246" s="0"/>
      <c r="EM2246" s="0"/>
      <c r="EN2246" s="0"/>
      <c r="EO2246" s="0"/>
      <c r="EP2246" s="0"/>
      <c r="EQ2246" s="0"/>
      <c r="ER2246" s="0"/>
      <c r="ES2246" s="0"/>
      <c r="ET2246" s="0"/>
      <c r="EU2246" s="0"/>
      <c r="EV2246" s="0"/>
      <c r="EW2246" s="0"/>
      <c r="EX2246" s="0"/>
      <c r="EY2246" s="0"/>
      <c r="EZ2246" s="0"/>
      <c r="FA2246" s="0"/>
      <c r="FB2246" s="0"/>
      <c r="FC2246" s="0"/>
      <c r="FD2246" s="0"/>
      <c r="FE2246" s="0"/>
      <c r="FF2246" s="0"/>
      <c r="FG2246" s="0"/>
      <c r="FH2246" s="0"/>
      <c r="FI2246" s="0"/>
      <c r="FJ2246" s="0"/>
      <c r="FK2246" s="0"/>
      <c r="FL2246" s="0"/>
      <c r="FM2246" s="0"/>
      <c r="FN2246" s="0"/>
      <c r="FO2246" s="0"/>
      <c r="FP2246" s="0"/>
      <c r="FQ2246" s="0"/>
      <c r="FR2246" s="0"/>
      <c r="FS2246" s="0"/>
      <c r="FT2246" s="0"/>
      <c r="FU2246" s="0"/>
      <c r="FV2246" s="0"/>
      <c r="FW2246" s="0"/>
      <c r="FX2246" s="0"/>
      <c r="FY2246" s="0"/>
      <c r="FZ2246" s="0"/>
      <c r="GA2246" s="0"/>
      <c r="GB2246" s="0"/>
      <c r="GC2246" s="0"/>
      <c r="GD2246" s="0"/>
      <c r="GE2246" s="0"/>
      <c r="GF2246" s="0"/>
      <c r="GG2246" s="0"/>
      <c r="GH2246" s="0"/>
      <c r="GI2246" s="0"/>
      <c r="GJ2246" s="0"/>
      <c r="GK2246" s="0"/>
      <c r="GL2246" s="0"/>
      <c r="GM2246" s="0"/>
      <c r="GN2246" s="0"/>
      <c r="GO2246" s="0"/>
      <c r="GP2246" s="0"/>
      <c r="GQ2246" s="0"/>
      <c r="GR2246" s="0"/>
      <c r="GS2246" s="0"/>
      <c r="GT2246" s="0"/>
      <c r="GU2246" s="0"/>
      <c r="GV2246" s="0"/>
      <c r="GW2246" s="0"/>
      <c r="GX2246" s="0"/>
      <c r="GY2246" s="0"/>
      <c r="GZ2246" s="0"/>
      <c r="HA2246" s="0"/>
      <c r="HB2246" s="0"/>
      <c r="HC2246" s="0"/>
      <c r="HD2246" s="0"/>
      <c r="HE2246" s="0"/>
      <c r="HF2246" s="0"/>
      <c r="HG2246" s="0"/>
      <c r="HH2246" s="0"/>
      <c r="HI2246" s="0"/>
      <c r="HJ2246" s="0"/>
      <c r="HK2246" s="0"/>
      <c r="HL2246" s="0"/>
      <c r="HM2246" s="0"/>
      <c r="HN2246" s="0"/>
      <c r="HO2246" s="0"/>
      <c r="HP2246" s="0"/>
      <c r="HQ2246" s="0"/>
      <c r="HR2246" s="0"/>
      <c r="HS2246" s="0"/>
      <c r="HT2246" s="0"/>
      <c r="HU2246" s="0"/>
      <c r="HV2246" s="0"/>
      <c r="HW2246" s="0"/>
      <c r="HX2246" s="0"/>
      <c r="HY2246" s="0"/>
      <c r="HZ2246" s="0"/>
      <c r="IA2246" s="0"/>
      <c r="IB2246" s="0"/>
      <c r="IC2246" s="0"/>
      <c r="ID2246" s="0"/>
      <c r="IE2246" s="0"/>
      <c r="IF2246" s="0"/>
      <c r="IG2246" s="0"/>
      <c r="IH2246" s="0"/>
      <c r="II2246" s="0"/>
      <c r="IJ2246" s="0"/>
      <c r="IK2246" s="0"/>
      <c r="IL2246" s="0"/>
      <c r="IM2246" s="0"/>
      <c r="IN2246" s="0"/>
      <c r="IO2246" s="0"/>
      <c r="IP2246" s="0"/>
      <c r="IQ2246" s="0"/>
      <c r="IR2246" s="0"/>
      <c r="IS2246" s="0"/>
      <c r="IT2246" s="0"/>
      <c r="IU2246" s="0"/>
      <c r="IV2246" s="0"/>
      <c r="IW2246" s="0"/>
      <c r="IX2246" s="0"/>
      <c r="IY2246" s="0"/>
      <c r="IZ2246" s="0"/>
      <c r="JA2246" s="0"/>
      <c r="JB2246" s="0"/>
      <c r="JC2246" s="0"/>
      <c r="JD2246" s="0"/>
      <c r="JE2246" s="0"/>
      <c r="JF2246" s="0"/>
      <c r="JG2246" s="0"/>
      <c r="JH2246" s="0"/>
      <c r="JI2246" s="0"/>
      <c r="JJ2246" s="0"/>
      <c r="JK2246" s="0"/>
      <c r="JL2246" s="0"/>
      <c r="JM2246" s="0"/>
      <c r="JN2246" s="0"/>
      <c r="JO2246" s="0"/>
      <c r="JP2246" s="0"/>
      <c r="JQ2246" s="0"/>
      <c r="JR2246" s="0"/>
      <c r="JS2246" s="0"/>
      <c r="JT2246" s="0"/>
      <c r="JU2246" s="0"/>
      <c r="JV2246" s="0"/>
      <c r="JW2246" s="0"/>
      <c r="JX2246" s="0"/>
      <c r="JY2246" s="0"/>
      <c r="JZ2246" s="0"/>
      <c r="KA2246" s="0"/>
      <c r="KB2246" s="0"/>
      <c r="KC2246" s="0"/>
      <c r="KD2246" s="0"/>
      <c r="KE2246" s="0"/>
      <c r="KF2246" s="0"/>
      <c r="KG2246" s="0"/>
      <c r="KH2246" s="0"/>
      <c r="KI2246" s="0"/>
      <c r="KJ2246" s="0"/>
      <c r="KK2246" s="0"/>
      <c r="KL2246" s="0"/>
      <c r="KM2246" s="0"/>
      <c r="KN2246" s="0"/>
      <c r="KO2246" s="0"/>
      <c r="KP2246" s="0"/>
      <c r="KQ2246" s="0"/>
      <c r="KR2246" s="0"/>
      <c r="KS2246" s="0"/>
      <c r="KT2246" s="0"/>
      <c r="KU2246" s="0"/>
      <c r="KV2246" s="0"/>
      <c r="KW2246" s="0"/>
      <c r="KX2246" s="0"/>
      <c r="KY2246" s="0"/>
      <c r="KZ2246" s="0"/>
      <c r="LA2246" s="0"/>
      <c r="LB2246" s="0"/>
      <c r="LC2246" s="0"/>
      <c r="LD2246" s="0"/>
      <c r="LE2246" s="0"/>
      <c r="LF2246" s="0"/>
      <c r="LG2246" s="0"/>
      <c r="LH2246" s="0"/>
      <c r="LI2246" s="0"/>
      <c r="LJ2246" s="0"/>
      <c r="LK2246" s="0"/>
      <c r="LL2246" s="0"/>
      <c r="LM2246" s="0"/>
      <c r="LN2246" s="0"/>
      <c r="LO2246" s="0"/>
      <c r="LP2246" s="0"/>
      <c r="LQ2246" s="0"/>
      <c r="LR2246" s="0"/>
      <c r="LS2246" s="0"/>
      <c r="LT2246" s="0"/>
      <c r="LU2246" s="0"/>
      <c r="LV2246" s="0"/>
      <c r="LW2246" s="0"/>
      <c r="LX2246" s="0"/>
      <c r="LY2246" s="0"/>
      <c r="LZ2246" s="0"/>
      <c r="MA2246" s="0"/>
      <c r="MB2246" s="0"/>
      <c r="MC2246" s="0"/>
      <c r="MD2246" s="0"/>
      <c r="ME2246" s="0"/>
      <c r="MF2246" s="0"/>
      <c r="MG2246" s="0"/>
      <c r="MH2246" s="0"/>
      <c r="MI2246" s="0"/>
      <c r="MJ2246" s="0"/>
      <c r="MK2246" s="0"/>
      <c r="ML2246" s="0"/>
      <c r="MM2246" s="0"/>
      <c r="MN2246" s="0"/>
      <c r="MO2246" s="0"/>
      <c r="MP2246" s="0"/>
      <c r="MQ2246" s="0"/>
      <c r="MR2246" s="0"/>
      <c r="MS2246" s="0"/>
      <c r="MT2246" s="0"/>
      <c r="MU2246" s="0"/>
      <c r="MV2246" s="0"/>
      <c r="MW2246" s="0"/>
      <c r="MX2246" s="0"/>
      <c r="MY2246" s="0"/>
      <c r="MZ2246" s="0"/>
      <c r="NA2246" s="0"/>
      <c r="NB2246" s="0"/>
      <c r="NC2246" s="0"/>
      <c r="ND2246" s="0"/>
      <c r="NE2246" s="0"/>
      <c r="NF2246" s="0"/>
      <c r="NG2246" s="0"/>
      <c r="NH2246" s="0"/>
      <c r="NI2246" s="0"/>
      <c r="NJ2246" s="0"/>
      <c r="NK2246" s="0"/>
      <c r="NL2246" s="0"/>
      <c r="NM2246" s="0"/>
      <c r="NN2246" s="0"/>
      <c r="NO2246" s="0"/>
      <c r="NP2246" s="0"/>
      <c r="NQ2246" s="0"/>
      <c r="NR2246" s="0"/>
      <c r="NS2246" s="0"/>
      <c r="NT2246" s="0"/>
      <c r="NU2246" s="0"/>
      <c r="NV2246" s="0"/>
      <c r="NW2246" s="0"/>
      <c r="NX2246" s="0"/>
      <c r="NY2246" s="0"/>
      <c r="NZ2246" s="0"/>
      <c r="OA2246" s="0"/>
      <c r="OB2246" s="0"/>
      <c r="OC2246" s="0"/>
      <c r="OD2246" s="0"/>
      <c r="OE2246" s="0"/>
      <c r="OF2246" s="0"/>
      <c r="OG2246" s="0"/>
      <c r="OH2246" s="0"/>
      <c r="OI2246" s="0"/>
      <c r="OJ2246" s="0"/>
      <c r="OK2246" s="0"/>
      <c r="OL2246" s="0"/>
      <c r="OM2246" s="0"/>
      <c r="ON2246" s="0"/>
      <c r="OO2246" s="0"/>
      <c r="OP2246" s="0"/>
      <c r="OQ2246" s="0"/>
      <c r="OR2246" s="0"/>
      <c r="OS2246" s="0"/>
      <c r="OT2246" s="0"/>
      <c r="OU2246" s="0"/>
      <c r="OV2246" s="0"/>
      <c r="OW2246" s="0"/>
      <c r="OX2246" s="0"/>
      <c r="OY2246" s="0"/>
      <c r="OZ2246" s="0"/>
      <c r="PA2246" s="0"/>
      <c r="PB2246" s="0"/>
      <c r="PC2246" s="0"/>
      <c r="PD2246" s="0"/>
      <c r="PE2246" s="0"/>
      <c r="PF2246" s="0"/>
      <c r="PG2246" s="0"/>
      <c r="PH2246" s="0"/>
      <c r="PI2246" s="0"/>
      <c r="PJ2246" s="0"/>
      <c r="PK2246" s="0"/>
      <c r="PL2246" s="0"/>
      <c r="PM2246" s="0"/>
      <c r="PN2246" s="0"/>
      <c r="PO2246" s="0"/>
      <c r="PP2246" s="0"/>
      <c r="PQ2246" s="0"/>
      <c r="PR2246" s="0"/>
      <c r="PS2246" s="0"/>
      <c r="PT2246" s="0"/>
      <c r="PU2246" s="0"/>
      <c r="PV2246" s="0"/>
      <c r="PW2246" s="0"/>
      <c r="PX2246" s="0"/>
      <c r="PY2246" s="0"/>
      <c r="PZ2246" s="0"/>
      <c r="QA2246" s="0"/>
      <c r="QB2246" s="0"/>
      <c r="QC2246" s="0"/>
      <c r="QD2246" s="0"/>
      <c r="QE2246" s="0"/>
      <c r="QF2246" s="0"/>
      <c r="QG2246" s="0"/>
      <c r="QH2246" s="0"/>
      <c r="QI2246" s="0"/>
      <c r="QJ2246" s="0"/>
      <c r="QK2246" s="0"/>
      <c r="QL2246" s="0"/>
      <c r="QM2246" s="0"/>
      <c r="QN2246" s="0"/>
      <c r="QO2246" s="0"/>
      <c r="QP2246" s="0"/>
      <c r="QQ2246" s="0"/>
      <c r="QR2246" s="0"/>
      <c r="QS2246" s="0"/>
      <c r="QT2246" s="0"/>
      <c r="QU2246" s="0"/>
      <c r="QV2246" s="0"/>
      <c r="QW2246" s="0"/>
      <c r="QX2246" s="0"/>
      <c r="QY2246" s="0"/>
      <c r="QZ2246" s="0"/>
      <c r="RA2246" s="0"/>
      <c r="RB2246" s="0"/>
      <c r="RC2246" s="0"/>
      <c r="RD2246" s="0"/>
      <c r="RE2246" s="0"/>
      <c r="RF2246" s="0"/>
      <c r="RG2246" s="0"/>
      <c r="RH2246" s="0"/>
      <c r="RI2246" s="0"/>
      <c r="RJ2246" s="0"/>
      <c r="RK2246" s="0"/>
      <c r="RL2246" s="0"/>
      <c r="RM2246" s="0"/>
      <c r="RN2246" s="0"/>
      <c r="RO2246" s="0"/>
      <c r="RP2246" s="0"/>
      <c r="RQ2246" s="0"/>
      <c r="RR2246" s="0"/>
      <c r="RS2246" s="0"/>
      <c r="RT2246" s="0"/>
      <c r="RU2246" s="0"/>
      <c r="RV2246" s="0"/>
      <c r="RW2246" s="0"/>
      <c r="RX2246" s="0"/>
      <c r="RY2246" s="0"/>
      <c r="RZ2246" s="0"/>
      <c r="SA2246" s="0"/>
      <c r="SB2246" s="0"/>
      <c r="SC2246" s="0"/>
      <c r="SD2246" s="0"/>
      <c r="SE2246" s="0"/>
      <c r="SF2246" s="0"/>
      <c r="SG2246" s="0"/>
      <c r="SH2246" s="0"/>
      <c r="SI2246" s="0"/>
      <c r="SJ2246" s="0"/>
      <c r="SK2246" s="0"/>
      <c r="SL2246" s="0"/>
      <c r="SM2246" s="0"/>
      <c r="SN2246" s="0"/>
      <c r="SO2246" s="0"/>
      <c r="SP2246" s="0"/>
      <c r="SQ2246" s="0"/>
      <c r="SR2246" s="0"/>
      <c r="SS2246" s="0"/>
      <c r="ST2246" s="0"/>
      <c r="SU2246" s="0"/>
      <c r="SV2246" s="0"/>
      <c r="SW2246" s="0"/>
      <c r="SX2246" s="0"/>
      <c r="SY2246" s="0"/>
      <c r="SZ2246" s="0"/>
      <c r="TA2246" s="0"/>
      <c r="TB2246" s="0"/>
      <c r="TC2246" s="0"/>
      <c r="TD2246" s="0"/>
      <c r="TE2246" s="0"/>
      <c r="TF2246" s="0"/>
      <c r="TG2246" s="0"/>
      <c r="TH2246" s="0"/>
      <c r="TI2246" s="0"/>
      <c r="TJ2246" s="0"/>
      <c r="TK2246" s="0"/>
      <c r="TL2246" s="0"/>
      <c r="TM2246" s="0"/>
      <c r="TN2246" s="0"/>
      <c r="TO2246" s="0"/>
      <c r="TP2246" s="0"/>
      <c r="TQ2246" s="0"/>
      <c r="TR2246" s="0"/>
      <c r="TS2246" s="0"/>
      <c r="TT2246" s="0"/>
      <c r="TU2246" s="0"/>
      <c r="TV2246" s="0"/>
      <c r="TW2246" s="0"/>
      <c r="TX2246" s="0"/>
      <c r="TY2246" s="0"/>
      <c r="TZ2246" s="0"/>
      <c r="UA2246" s="0"/>
      <c r="UB2246" s="0"/>
      <c r="UC2246" s="0"/>
      <c r="UD2246" s="0"/>
      <c r="UE2246" s="0"/>
      <c r="UF2246" s="0"/>
      <c r="UG2246" s="0"/>
      <c r="UH2246" s="0"/>
      <c r="UI2246" s="0"/>
      <c r="UJ2246" s="0"/>
      <c r="UK2246" s="0"/>
      <c r="UL2246" s="0"/>
      <c r="UM2246" s="0"/>
      <c r="UN2246" s="0"/>
      <c r="UO2246" s="0"/>
      <c r="UP2246" s="0"/>
      <c r="UQ2246" s="0"/>
      <c r="UR2246" s="0"/>
      <c r="US2246" s="0"/>
      <c r="UT2246" s="0"/>
      <c r="UU2246" s="0"/>
      <c r="UV2246" s="0"/>
      <c r="UW2246" s="0"/>
      <c r="UX2246" s="0"/>
      <c r="UY2246" s="0"/>
      <c r="UZ2246" s="0"/>
      <c r="VA2246" s="0"/>
      <c r="VB2246" s="0"/>
      <c r="VC2246" s="0"/>
      <c r="VD2246" s="0"/>
      <c r="VE2246" s="0"/>
      <c r="VF2246" s="0"/>
      <c r="VG2246" s="0"/>
      <c r="VH2246" s="0"/>
      <c r="VI2246" s="0"/>
      <c r="VJ2246" s="0"/>
      <c r="VK2246" s="0"/>
      <c r="VL2246" s="0"/>
      <c r="VM2246" s="0"/>
      <c r="VN2246" s="0"/>
      <c r="VO2246" s="0"/>
      <c r="VP2246" s="0"/>
      <c r="VQ2246" s="0"/>
      <c r="VR2246" s="0"/>
      <c r="VS2246" s="0"/>
      <c r="VT2246" s="0"/>
      <c r="VU2246" s="0"/>
      <c r="VV2246" s="0"/>
      <c r="VW2246" s="0"/>
      <c r="VX2246" s="0"/>
      <c r="VY2246" s="0"/>
      <c r="VZ2246" s="0"/>
      <c r="WA2246" s="0"/>
      <c r="WB2246" s="0"/>
      <c r="WC2246" s="0"/>
      <c r="WD2246" s="0"/>
      <c r="WE2246" s="0"/>
      <c r="WF2246" s="0"/>
      <c r="WG2246" s="0"/>
      <c r="WH2246" s="0"/>
      <c r="WI2246" s="0"/>
      <c r="WJ2246" s="0"/>
      <c r="WK2246" s="0"/>
      <c r="WL2246" s="0"/>
      <c r="WM2246" s="0"/>
      <c r="WN2246" s="0"/>
      <c r="WO2246" s="0"/>
      <c r="WP2246" s="0"/>
      <c r="WQ2246" s="0"/>
      <c r="WR2246" s="0"/>
      <c r="WS2246" s="0"/>
      <c r="WT2246" s="0"/>
      <c r="WU2246" s="0"/>
      <c r="WV2246" s="0"/>
      <c r="WW2246" s="0"/>
      <c r="WX2246" s="0"/>
      <c r="WY2246" s="0"/>
      <c r="WZ2246" s="0"/>
      <c r="XA2246" s="0"/>
      <c r="XB2246" s="0"/>
      <c r="XC2246" s="0"/>
      <c r="XD2246" s="0"/>
      <c r="XE2246" s="0"/>
      <c r="XF2246" s="0"/>
      <c r="XG2246" s="0"/>
      <c r="XH2246" s="0"/>
      <c r="XI2246" s="0"/>
      <c r="XJ2246" s="0"/>
      <c r="XK2246" s="0"/>
      <c r="XL2246" s="0"/>
      <c r="XM2246" s="0"/>
      <c r="XN2246" s="0"/>
      <c r="XO2246" s="0"/>
      <c r="XP2246" s="0"/>
      <c r="XQ2246" s="0"/>
      <c r="XR2246" s="0"/>
      <c r="XS2246" s="0"/>
      <c r="XT2246" s="0"/>
      <c r="XU2246" s="0"/>
      <c r="XV2246" s="0"/>
      <c r="XW2246" s="0"/>
      <c r="XX2246" s="0"/>
      <c r="XY2246" s="0"/>
      <c r="XZ2246" s="0"/>
      <c r="YA2246" s="0"/>
      <c r="YB2246" s="0"/>
      <c r="YC2246" s="0"/>
      <c r="YD2246" s="0"/>
      <c r="YE2246" s="0"/>
      <c r="YF2246" s="0"/>
      <c r="YG2246" s="0"/>
      <c r="YH2246" s="0"/>
      <c r="YI2246" s="0"/>
      <c r="YJ2246" s="0"/>
      <c r="YK2246" s="0"/>
      <c r="YL2246" s="0"/>
      <c r="YM2246" s="0"/>
      <c r="YN2246" s="0"/>
      <c r="YO2246" s="0"/>
      <c r="YP2246" s="0"/>
      <c r="YQ2246" s="0"/>
      <c r="YR2246" s="0"/>
      <c r="YS2246" s="0"/>
      <c r="YT2246" s="0"/>
      <c r="YU2246" s="0"/>
      <c r="YV2246" s="0"/>
      <c r="YW2246" s="0"/>
      <c r="YX2246" s="0"/>
      <c r="YY2246" s="0"/>
      <c r="YZ2246" s="0"/>
      <c r="ZA2246" s="0"/>
      <c r="ZB2246" s="0"/>
      <c r="ZC2246" s="0"/>
      <c r="ZD2246" s="0"/>
      <c r="ZE2246" s="0"/>
      <c r="ZF2246" s="0"/>
      <c r="ZG2246" s="0"/>
      <c r="ZH2246" s="0"/>
      <c r="ZI2246" s="0"/>
      <c r="ZJ2246" s="0"/>
      <c r="ZK2246" s="0"/>
      <c r="ZL2246" s="0"/>
      <c r="ZM2246" s="0"/>
      <c r="ZN2246" s="0"/>
      <c r="ZO2246" s="0"/>
      <c r="ZP2246" s="0"/>
      <c r="ZQ2246" s="0"/>
      <c r="ZR2246" s="0"/>
      <c r="ZS2246" s="0"/>
      <c r="ZT2246" s="0"/>
      <c r="ZU2246" s="0"/>
      <c r="ZV2246" s="0"/>
      <c r="ZW2246" s="0"/>
      <c r="ZX2246" s="0"/>
      <c r="ZY2246" s="0"/>
      <c r="ZZ2246" s="0"/>
      <c r="AAA2246" s="0"/>
      <c r="AAB2246" s="0"/>
      <c r="AAC2246" s="0"/>
      <c r="AAD2246" s="0"/>
      <c r="AAE2246" s="0"/>
      <c r="AAF2246" s="0"/>
      <c r="AAG2246" s="0"/>
      <c r="AAH2246" s="0"/>
      <c r="AAI2246" s="0"/>
      <c r="AAJ2246" s="0"/>
      <c r="AAK2246" s="0"/>
      <c r="AAL2246" s="0"/>
      <c r="AAM2246" s="0"/>
      <c r="AAN2246" s="0"/>
      <c r="AAO2246" s="0"/>
      <c r="AAP2246" s="0"/>
      <c r="AAQ2246" s="0"/>
      <c r="AAR2246" s="0"/>
      <c r="AAS2246" s="0"/>
      <c r="AAT2246" s="0"/>
      <c r="AAU2246" s="0"/>
      <c r="AAV2246" s="0"/>
      <c r="AAW2246" s="0"/>
      <c r="AAX2246" s="0"/>
      <c r="AAY2246" s="0"/>
      <c r="AAZ2246" s="0"/>
      <c r="ABA2246" s="0"/>
      <c r="ABB2246" s="0"/>
      <c r="ABC2246" s="0"/>
      <c r="ABD2246" s="0"/>
      <c r="ABE2246" s="0"/>
      <c r="ABF2246" s="0"/>
      <c r="ABG2246" s="0"/>
      <c r="ABH2246" s="0"/>
      <c r="ABI2246" s="0"/>
      <c r="ABJ2246" s="0"/>
      <c r="ABK2246" s="0"/>
      <c r="ABL2246" s="0"/>
      <c r="ABM2246" s="0"/>
      <c r="ABN2246" s="0"/>
      <c r="ABO2246" s="0"/>
      <c r="ABP2246" s="0"/>
      <c r="ABQ2246" s="0"/>
      <c r="ABR2246" s="0"/>
      <c r="ABS2246" s="0"/>
      <c r="ABT2246" s="0"/>
      <c r="ABU2246" s="0"/>
      <c r="ABV2246" s="0"/>
      <c r="ABW2246" s="0"/>
      <c r="ABX2246" s="0"/>
      <c r="ABY2246" s="0"/>
      <c r="ABZ2246" s="0"/>
      <c r="ACA2246" s="0"/>
      <c r="ACB2246" s="0"/>
      <c r="ACC2246" s="0"/>
      <c r="ACD2246" s="0"/>
      <c r="ACE2246" s="0"/>
      <c r="ACF2246" s="0"/>
      <c r="ACG2246" s="0"/>
      <c r="ACH2246" s="0"/>
      <c r="ACI2246" s="0"/>
      <c r="ACJ2246" s="0"/>
      <c r="ACK2246" s="0"/>
      <c r="ACL2246" s="0"/>
      <c r="ACM2246" s="0"/>
      <c r="ACN2246" s="0"/>
      <c r="ACO2246" s="0"/>
      <c r="ACP2246" s="0"/>
      <c r="ACQ2246" s="0"/>
      <c r="ACR2246" s="0"/>
      <c r="ACS2246" s="0"/>
      <c r="ACT2246" s="0"/>
      <c r="ACU2246" s="0"/>
      <c r="ACV2246" s="0"/>
      <c r="ACW2246" s="0"/>
      <c r="ACX2246" s="0"/>
      <c r="ACY2246" s="0"/>
      <c r="ACZ2246" s="0"/>
      <c r="ADA2246" s="0"/>
      <c r="ADB2246" s="0"/>
      <c r="ADC2246" s="0"/>
      <c r="ADD2246" s="0"/>
      <c r="ADE2246" s="0"/>
      <c r="ADF2246" s="0"/>
      <c r="ADG2246" s="0"/>
      <c r="ADH2246" s="0"/>
      <c r="ADI2246" s="0"/>
      <c r="ADJ2246" s="0"/>
      <c r="ADK2246" s="0"/>
      <c r="ADL2246" s="0"/>
      <c r="ADM2246" s="0"/>
      <c r="ADN2246" s="0"/>
      <c r="ADO2246" s="0"/>
      <c r="ADP2246" s="0"/>
      <c r="ADQ2246" s="0"/>
      <c r="ADR2246" s="0"/>
      <c r="ADS2246" s="0"/>
      <c r="ADT2246" s="0"/>
      <c r="ADU2246" s="0"/>
      <c r="ADV2246" s="0"/>
      <c r="ADW2246" s="0"/>
      <c r="ADX2246" s="0"/>
      <c r="ADY2246" s="0"/>
      <c r="ADZ2246" s="0"/>
      <c r="AEA2246" s="0"/>
      <c r="AEB2246" s="0"/>
      <c r="AEC2246" s="0"/>
      <c r="AED2246" s="0"/>
      <c r="AEE2246" s="0"/>
      <c r="AEF2246" s="0"/>
      <c r="AEG2246" s="0"/>
      <c r="AEH2246" s="0"/>
      <c r="AEI2246" s="0"/>
      <c r="AEJ2246" s="0"/>
      <c r="AEK2246" s="0"/>
      <c r="AEL2246" s="0"/>
      <c r="AEM2246" s="0"/>
      <c r="AEN2246" s="0"/>
      <c r="AEO2246" s="0"/>
      <c r="AEP2246" s="0"/>
      <c r="AEQ2246" s="0"/>
      <c r="AER2246" s="0"/>
      <c r="AES2246" s="0"/>
      <c r="AET2246" s="0"/>
      <c r="AEU2246" s="0"/>
      <c r="AEV2246" s="0"/>
      <c r="AEW2246" s="0"/>
      <c r="AEX2246" s="0"/>
      <c r="AEY2246" s="0"/>
      <c r="AEZ2246" s="0"/>
      <c r="AFA2246" s="0"/>
      <c r="AFB2246" s="0"/>
      <c r="AFC2246" s="0"/>
      <c r="AFD2246" s="0"/>
      <c r="AFE2246" s="0"/>
      <c r="AFF2246" s="0"/>
      <c r="AFG2246" s="0"/>
      <c r="AFH2246" s="0"/>
      <c r="AFI2246" s="0"/>
      <c r="AFJ2246" s="0"/>
      <c r="AFK2246" s="0"/>
      <c r="AFL2246" s="0"/>
      <c r="AFM2246" s="0"/>
      <c r="AFN2246" s="0"/>
      <c r="AFO2246" s="0"/>
      <c r="AFP2246" s="0"/>
      <c r="AFQ2246" s="0"/>
      <c r="AFR2246" s="0"/>
      <c r="AFS2246" s="0"/>
      <c r="AFT2246" s="0"/>
      <c r="AFU2246" s="0"/>
      <c r="AFV2246" s="0"/>
      <c r="AFW2246" s="0"/>
      <c r="AFX2246" s="0"/>
      <c r="AFY2246" s="0"/>
      <c r="AFZ2246" s="0"/>
      <c r="AGA2246" s="0"/>
      <c r="AGB2246" s="0"/>
      <c r="AGC2246" s="0"/>
      <c r="AGD2246" s="0"/>
      <c r="AGE2246" s="0"/>
      <c r="AGF2246" s="0"/>
      <c r="AGG2246" s="0"/>
      <c r="AGH2246" s="0"/>
      <c r="AGI2246" s="0"/>
      <c r="AGJ2246" s="0"/>
      <c r="AGK2246" s="0"/>
      <c r="AGL2246" s="0"/>
      <c r="AGM2246" s="0"/>
      <c r="AGN2246" s="0"/>
      <c r="AGO2246" s="0"/>
      <c r="AGP2246" s="0"/>
      <c r="AGQ2246" s="0"/>
      <c r="AGR2246" s="0"/>
      <c r="AGS2246" s="0"/>
      <c r="AGT2246" s="0"/>
      <c r="AGU2246" s="0"/>
      <c r="AGV2246" s="0"/>
      <c r="AGW2246" s="0"/>
      <c r="AGX2246" s="0"/>
      <c r="AGY2246" s="0"/>
      <c r="AGZ2246" s="0"/>
      <c r="AHA2246" s="0"/>
      <c r="AHB2246" s="0"/>
      <c r="AHC2246" s="0"/>
      <c r="AHD2246" s="0"/>
      <c r="AHE2246" s="0"/>
      <c r="AHF2246" s="0"/>
      <c r="AHG2246" s="0"/>
      <c r="AHH2246" s="0"/>
      <c r="AHI2246" s="0"/>
      <c r="AHJ2246" s="0"/>
      <c r="AHK2246" s="0"/>
      <c r="AHL2246" s="0"/>
      <c r="AHM2246" s="0"/>
      <c r="AHN2246" s="0"/>
      <c r="AHO2246" s="0"/>
      <c r="AHP2246" s="0"/>
      <c r="AHQ2246" s="0"/>
      <c r="AHR2246" s="0"/>
      <c r="AHS2246" s="0"/>
      <c r="AHT2246" s="0"/>
      <c r="AHU2246" s="0"/>
      <c r="AHV2246" s="0"/>
      <c r="AHW2246" s="0"/>
      <c r="AHX2246" s="0"/>
      <c r="AHY2246" s="0"/>
      <c r="AHZ2246" s="0"/>
      <c r="AIA2246" s="0"/>
      <c r="AIB2246" s="0"/>
      <c r="AIC2246" s="0"/>
      <c r="AID2246" s="0"/>
      <c r="AIE2246" s="0"/>
      <c r="AIF2246" s="0"/>
      <c r="AIG2246" s="0"/>
      <c r="AIH2246" s="0"/>
      <c r="AII2246" s="0"/>
      <c r="AIJ2246" s="0"/>
      <c r="AIK2246" s="0"/>
      <c r="AIL2246" s="0"/>
      <c r="AIM2246" s="0"/>
      <c r="AIN2246" s="0"/>
      <c r="AIO2246" s="0"/>
      <c r="AIP2246" s="0"/>
      <c r="AIQ2246" s="0"/>
      <c r="AIR2246" s="0"/>
      <c r="AIS2246" s="0"/>
      <c r="AIT2246" s="0"/>
      <c r="AIU2246" s="0"/>
      <c r="AIV2246" s="0"/>
      <c r="AIW2246" s="0"/>
      <c r="AIX2246" s="0"/>
      <c r="AIY2246" s="0"/>
      <c r="AIZ2246" s="0"/>
      <c r="AJA2246" s="0"/>
      <c r="AJB2246" s="0"/>
      <c r="AJC2246" s="0"/>
      <c r="AJD2246" s="0"/>
      <c r="AJE2246" s="0"/>
      <c r="AJF2246" s="0"/>
      <c r="AJG2246" s="0"/>
      <c r="AJH2246" s="0"/>
      <c r="AJI2246" s="0"/>
      <c r="AJJ2246" s="0"/>
      <c r="AJK2246" s="0"/>
      <c r="AJL2246" s="0"/>
      <c r="AJM2246" s="0"/>
      <c r="AJN2246" s="0"/>
      <c r="AJO2246" s="0"/>
      <c r="AJP2246" s="0"/>
      <c r="AJQ2246" s="0"/>
      <c r="AJR2246" s="0"/>
      <c r="AJS2246" s="0"/>
      <c r="AJT2246" s="0"/>
      <c r="AJU2246" s="0"/>
      <c r="AJV2246" s="0"/>
      <c r="AJW2246" s="0"/>
      <c r="AJX2246" s="0"/>
      <c r="AJY2246" s="0"/>
      <c r="AJZ2246" s="0"/>
      <c r="AKA2246" s="0"/>
      <c r="AKB2246" s="0"/>
      <c r="AKC2246" s="0"/>
      <c r="AKD2246" s="0"/>
      <c r="AKE2246" s="0"/>
      <c r="AKF2246" s="0"/>
      <c r="AKG2246" s="0"/>
      <c r="AKH2246" s="0"/>
      <c r="AKI2246" s="0"/>
      <c r="AKJ2246" s="0"/>
      <c r="AKK2246" s="0"/>
      <c r="AKL2246" s="0"/>
      <c r="AKM2246" s="0"/>
      <c r="AKN2246" s="0"/>
      <c r="AKO2246" s="0"/>
      <c r="AKP2246" s="0"/>
      <c r="AKQ2246" s="0"/>
      <c r="AKR2246" s="0"/>
      <c r="AKS2246" s="0"/>
      <c r="AKT2246" s="0"/>
      <c r="AKU2246" s="0"/>
      <c r="AKV2246" s="0"/>
      <c r="AKW2246" s="0"/>
      <c r="AKX2246" s="0"/>
      <c r="AKY2246" s="0"/>
      <c r="AKZ2246" s="0"/>
      <c r="ALA2246" s="0"/>
      <c r="ALB2246" s="0"/>
      <c r="ALC2246" s="0"/>
      <c r="ALD2246" s="0"/>
      <c r="ALE2246" s="0"/>
      <c r="ALF2246" s="0"/>
      <c r="ALG2246" s="0"/>
      <c r="ALH2246" s="0"/>
      <c r="ALI2246" s="0"/>
      <c r="ALJ2246" s="0"/>
      <c r="ALK2246" s="0"/>
      <c r="ALL2246" s="0"/>
      <c r="ALM2246" s="0"/>
      <c r="ALN2246" s="0"/>
      <c r="ALO2246" s="0"/>
      <c r="ALP2246" s="0"/>
      <c r="ALQ2246" s="0"/>
      <c r="ALR2246" s="0"/>
      <c r="ALS2246" s="0"/>
      <c r="ALT2246" s="0"/>
      <c r="ALU2246" s="0"/>
      <c r="ALV2246" s="0"/>
      <c r="ALW2246" s="0"/>
      <c r="ALX2246" s="0"/>
      <c r="ALY2246" s="0"/>
      <c r="ALZ2246" s="0"/>
      <c r="AMA2246" s="0"/>
      <c r="AMB2246" s="0"/>
      <c r="AMC2246" s="0"/>
      <c r="AMD2246" s="0"/>
      <c r="AME2246" s="0"/>
      <c r="AMF2246" s="0"/>
      <c r="AMG2246" s="0"/>
      <c r="AMH2246" s="0"/>
      <c r="AMI2246" s="0"/>
      <c r="AMJ2246" s="0"/>
    </row>
    <row r="2247" customFormat="false" ht="13.8" hidden="false" customHeight="false" outlineLevel="0" collapsed="false">
      <c r="A2247" s="38" t="s">
        <v>52</v>
      </c>
      <c r="B2247" s="39" t="s">
        <v>5178</v>
      </c>
      <c r="C2247" s="40" t="s">
        <v>3843</v>
      </c>
      <c r="D2247" s="40" t="s">
        <v>1898</v>
      </c>
      <c r="E2247" s="40" t="s">
        <v>1027</v>
      </c>
      <c r="F2247" s="38" t="n">
        <v>2017</v>
      </c>
      <c r="G2247" s="41" t="s">
        <v>5179</v>
      </c>
      <c r="H2247" s="13"/>
      <c r="I2247" s="13"/>
      <c r="J2247" s="13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  <c r="AP2247" s="13"/>
      <c r="AQ2247" s="13"/>
      <c r="AR2247" s="13"/>
      <c r="AS2247" s="13"/>
      <c r="AT2247" s="13"/>
      <c r="AU2247" s="13"/>
      <c r="AV2247" s="0"/>
      <c r="AW2247" s="0"/>
      <c r="AX2247" s="0"/>
      <c r="AY2247" s="0"/>
      <c r="AZ2247" s="0"/>
      <c r="BA2247" s="0"/>
      <c r="BB2247" s="0"/>
      <c r="BC2247" s="0"/>
      <c r="BD2247" s="0"/>
      <c r="BE2247" s="0"/>
      <c r="BF2247" s="0"/>
      <c r="BG2247" s="0"/>
      <c r="BH2247" s="0"/>
      <c r="BI2247" s="0"/>
      <c r="BJ2247" s="0"/>
      <c r="BK2247" s="0"/>
      <c r="BL2247" s="0"/>
      <c r="BM2247" s="0"/>
      <c r="BN2247" s="0"/>
      <c r="BO2247" s="0"/>
      <c r="BP2247" s="0"/>
      <c r="BQ2247" s="0"/>
      <c r="BR2247" s="0"/>
      <c r="BS2247" s="0"/>
      <c r="BT2247" s="0"/>
      <c r="BU2247" s="0"/>
      <c r="BV2247" s="0"/>
      <c r="BW2247" s="0"/>
      <c r="BX2247" s="0"/>
      <c r="BY2247" s="0"/>
      <c r="BZ2247" s="0"/>
      <c r="CA2247" s="0"/>
      <c r="CB2247" s="0"/>
      <c r="CC2247" s="0"/>
      <c r="CD2247" s="0"/>
      <c r="CE2247" s="0"/>
      <c r="CF2247" s="0"/>
      <c r="CG2247" s="0"/>
      <c r="CH2247" s="0"/>
      <c r="CI2247" s="0"/>
      <c r="CJ2247" s="0"/>
      <c r="CK2247" s="0"/>
      <c r="CL2247" s="0"/>
      <c r="CM2247" s="0"/>
      <c r="CN2247" s="0"/>
      <c r="CO2247" s="0"/>
      <c r="CP2247" s="0"/>
      <c r="CQ2247" s="0"/>
      <c r="CR2247" s="0"/>
      <c r="CS2247" s="0"/>
      <c r="CT2247" s="0"/>
      <c r="CU2247" s="0"/>
      <c r="CV2247" s="0"/>
      <c r="CW2247" s="0"/>
      <c r="CX2247" s="0"/>
      <c r="CY2247" s="0"/>
      <c r="CZ2247" s="0"/>
      <c r="DA2247" s="0"/>
      <c r="DB2247" s="0"/>
      <c r="DC2247" s="0"/>
      <c r="DD2247" s="0"/>
      <c r="DE2247" s="0"/>
      <c r="DF2247" s="0"/>
      <c r="DG2247" s="0"/>
      <c r="DH2247" s="0"/>
      <c r="DI2247" s="0"/>
      <c r="DJ2247" s="0"/>
      <c r="DK2247" s="0"/>
      <c r="DL2247" s="0"/>
      <c r="DM2247" s="0"/>
      <c r="DN2247" s="0"/>
      <c r="DO2247" s="0"/>
      <c r="DP2247" s="0"/>
      <c r="DQ2247" s="0"/>
      <c r="DR2247" s="0"/>
      <c r="DS2247" s="0"/>
      <c r="DT2247" s="0"/>
      <c r="DU2247" s="0"/>
      <c r="DV2247" s="0"/>
      <c r="DW2247" s="0"/>
      <c r="DX2247" s="0"/>
      <c r="DY2247" s="0"/>
      <c r="DZ2247" s="0"/>
      <c r="EA2247" s="0"/>
      <c r="EB2247" s="0"/>
      <c r="EC2247" s="0"/>
      <c r="ED2247" s="0"/>
      <c r="EE2247" s="0"/>
      <c r="EF2247" s="0"/>
      <c r="EG2247" s="0"/>
      <c r="EH2247" s="0"/>
      <c r="EI2247" s="0"/>
      <c r="EJ2247" s="0"/>
      <c r="EK2247" s="0"/>
      <c r="EL2247" s="0"/>
      <c r="EM2247" s="0"/>
      <c r="EN2247" s="0"/>
      <c r="EO2247" s="0"/>
      <c r="EP2247" s="0"/>
      <c r="EQ2247" s="0"/>
      <c r="ER2247" s="0"/>
      <c r="ES2247" s="0"/>
      <c r="ET2247" s="0"/>
      <c r="EU2247" s="0"/>
      <c r="EV2247" s="0"/>
      <c r="EW2247" s="0"/>
      <c r="EX2247" s="0"/>
      <c r="EY2247" s="0"/>
      <c r="EZ2247" s="0"/>
      <c r="FA2247" s="0"/>
      <c r="FB2247" s="0"/>
      <c r="FC2247" s="0"/>
      <c r="FD2247" s="0"/>
      <c r="FE2247" s="0"/>
      <c r="FF2247" s="0"/>
      <c r="FG2247" s="0"/>
      <c r="FH2247" s="0"/>
      <c r="FI2247" s="0"/>
      <c r="FJ2247" s="0"/>
      <c r="FK2247" s="0"/>
      <c r="FL2247" s="0"/>
      <c r="FM2247" s="0"/>
      <c r="FN2247" s="0"/>
      <c r="FO2247" s="0"/>
      <c r="FP2247" s="0"/>
      <c r="FQ2247" s="0"/>
      <c r="FR2247" s="0"/>
      <c r="FS2247" s="0"/>
      <c r="FT2247" s="0"/>
      <c r="FU2247" s="0"/>
      <c r="FV2247" s="0"/>
      <c r="FW2247" s="0"/>
      <c r="FX2247" s="0"/>
      <c r="FY2247" s="0"/>
      <c r="FZ2247" s="0"/>
      <c r="GA2247" s="0"/>
      <c r="GB2247" s="0"/>
      <c r="GC2247" s="0"/>
      <c r="GD2247" s="0"/>
      <c r="GE2247" s="0"/>
      <c r="GF2247" s="0"/>
      <c r="GG2247" s="0"/>
      <c r="GH2247" s="0"/>
      <c r="GI2247" s="0"/>
      <c r="GJ2247" s="0"/>
      <c r="GK2247" s="0"/>
      <c r="GL2247" s="0"/>
      <c r="GM2247" s="0"/>
      <c r="GN2247" s="0"/>
      <c r="GO2247" s="0"/>
      <c r="GP2247" s="0"/>
      <c r="GQ2247" s="0"/>
      <c r="GR2247" s="0"/>
      <c r="GS2247" s="0"/>
      <c r="GT2247" s="0"/>
      <c r="GU2247" s="0"/>
      <c r="GV2247" s="0"/>
      <c r="GW2247" s="0"/>
      <c r="GX2247" s="0"/>
      <c r="GY2247" s="0"/>
      <c r="GZ2247" s="0"/>
      <c r="HA2247" s="0"/>
      <c r="HB2247" s="0"/>
      <c r="HC2247" s="0"/>
      <c r="HD2247" s="0"/>
      <c r="HE2247" s="0"/>
      <c r="HF2247" s="0"/>
      <c r="HG2247" s="0"/>
      <c r="HH2247" s="0"/>
      <c r="HI2247" s="0"/>
      <c r="HJ2247" s="0"/>
      <c r="HK2247" s="0"/>
      <c r="HL2247" s="0"/>
      <c r="HM2247" s="0"/>
      <c r="HN2247" s="0"/>
      <c r="HO2247" s="0"/>
      <c r="HP2247" s="0"/>
      <c r="HQ2247" s="0"/>
      <c r="HR2247" s="0"/>
      <c r="HS2247" s="0"/>
      <c r="HT2247" s="0"/>
      <c r="HU2247" s="0"/>
      <c r="HV2247" s="0"/>
      <c r="HW2247" s="0"/>
      <c r="HX2247" s="0"/>
      <c r="HY2247" s="0"/>
      <c r="HZ2247" s="0"/>
      <c r="IA2247" s="0"/>
      <c r="IB2247" s="0"/>
      <c r="IC2247" s="0"/>
      <c r="ID2247" s="0"/>
      <c r="IE2247" s="0"/>
      <c r="IF2247" s="0"/>
      <c r="IG2247" s="0"/>
      <c r="IH2247" s="0"/>
      <c r="II2247" s="0"/>
      <c r="IJ2247" s="0"/>
      <c r="IK2247" s="0"/>
      <c r="IL2247" s="0"/>
      <c r="IM2247" s="0"/>
      <c r="IN2247" s="0"/>
      <c r="IO2247" s="0"/>
      <c r="IP2247" s="0"/>
      <c r="IQ2247" s="0"/>
      <c r="IR2247" s="0"/>
      <c r="IS2247" s="0"/>
      <c r="IT2247" s="0"/>
      <c r="IU2247" s="0"/>
      <c r="IV2247" s="0"/>
      <c r="IW2247" s="0"/>
      <c r="IX2247" s="0"/>
      <c r="IY2247" s="0"/>
      <c r="IZ2247" s="0"/>
      <c r="JA2247" s="0"/>
      <c r="JB2247" s="0"/>
      <c r="JC2247" s="0"/>
      <c r="JD2247" s="0"/>
      <c r="JE2247" s="0"/>
      <c r="JF2247" s="0"/>
      <c r="JG2247" s="0"/>
      <c r="JH2247" s="0"/>
      <c r="JI2247" s="0"/>
      <c r="JJ2247" s="0"/>
      <c r="JK2247" s="0"/>
      <c r="JL2247" s="0"/>
      <c r="JM2247" s="0"/>
      <c r="JN2247" s="0"/>
      <c r="JO2247" s="0"/>
      <c r="JP2247" s="0"/>
      <c r="JQ2247" s="0"/>
      <c r="JR2247" s="0"/>
      <c r="JS2247" s="0"/>
      <c r="JT2247" s="0"/>
      <c r="JU2247" s="0"/>
      <c r="JV2247" s="0"/>
      <c r="JW2247" s="0"/>
      <c r="JX2247" s="0"/>
      <c r="JY2247" s="0"/>
      <c r="JZ2247" s="0"/>
      <c r="KA2247" s="0"/>
      <c r="KB2247" s="0"/>
      <c r="KC2247" s="0"/>
      <c r="KD2247" s="0"/>
      <c r="KE2247" s="0"/>
      <c r="KF2247" s="0"/>
      <c r="KG2247" s="0"/>
      <c r="KH2247" s="0"/>
      <c r="KI2247" s="0"/>
      <c r="KJ2247" s="0"/>
      <c r="KK2247" s="0"/>
      <c r="KL2247" s="0"/>
      <c r="KM2247" s="0"/>
      <c r="KN2247" s="0"/>
      <c r="KO2247" s="0"/>
      <c r="KP2247" s="0"/>
      <c r="KQ2247" s="0"/>
      <c r="KR2247" s="0"/>
      <c r="KS2247" s="0"/>
      <c r="KT2247" s="0"/>
      <c r="KU2247" s="0"/>
      <c r="KV2247" s="0"/>
      <c r="KW2247" s="0"/>
      <c r="KX2247" s="0"/>
      <c r="KY2247" s="0"/>
      <c r="KZ2247" s="0"/>
      <c r="LA2247" s="0"/>
      <c r="LB2247" s="0"/>
      <c r="LC2247" s="0"/>
      <c r="LD2247" s="0"/>
      <c r="LE2247" s="0"/>
      <c r="LF2247" s="0"/>
      <c r="LG2247" s="0"/>
      <c r="LH2247" s="0"/>
      <c r="LI2247" s="0"/>
      <c r="LJ2247" s="0"/>
      <c r="LK2247" s="0"/>
      <c r="LL2247" s="0"/>
      <c r="LM2247" s="0"/>
      <c r="LN2247" s="0"/>
      <c r="LO2247" s="0"/>
      <c r="LP2247" s="0"/>
      <c r="LQ2247" s="0"/>
      <c r="LR2247" s="0"/>
      <c r="LS2247" s="0"/>
      <c r="LT2247" s="0"/>
      <c r="LU2247" s="0"/>
      <c r="LV2247" s="0"/>
      <c r="LW2247" s="0"/>
      <c r="LX2247" s="0"/>
      <c r="LY2247" s="0"/>
      <c r="LZ2247" s="0"/>
      <c r="MA2247" s="0"/>
      <c r="MB2247" s="0"/>
      <c r="MC2247" s="0"/>
      <c r="MD2247" s="0"/>
      <c r="ME2247" s="0"/>
      <c r="MF2247" s="0"/>
      <c r="MG2247" s="0"/>
      <c r="MH2247" s="0"/>
      <c r="MI2247" s="0"/>
      <c r="MJ2247" s="0"/>
      <c r="MK2247" s="0"/>
      <c r="ML2247" s="0"/>
      <c r="MM2247" s="0"/>
      <c r="MN2247" s="0"/>
      <c r="MO2247" s="0"/>
      <c r="MP2247" s="0"/>
      <c r="MQ2247" s="0"/>
      <c r="MR2247" s="0"/>
      <c r="MS2247" s="0"/>
      <c r="MT2247" s="0"/>
      <c r="MU2247" s="0"/>
      <c r="MV2247" s="0"/>
      <c r="MW2247" s="0"/>
      <c r="MX2247" s="0"/>
      <c r="MY2247" s="0"/>
      <c r="MZ2247" s="0"/>
      <c r="NA2247" s="0"/>
      <c r="NB2247" s="0"/>
      <c r="NC2247" s="0"/>
      <c r="ND2247" s="0"/>
      <c r="NE2247" s="0"/>
      <c r="NF2247" s="0"/>
      <c r="NG2247" s="0"/>
      <c r="NH2247" s="0"/>
      <c r="NI2247" s="0"/>
      <c r="NJ2247" s="0"/>
      <c r="NK2247" s="0"/>
      <c r="NL2247" s="0"/>
      <c r="NM2247" s="0"/>
      <c r="NN2247" s="0"/>
      <c r="NO2247" s="0"/>
      <c r="NP2247" s="0"/>
      <c r="NQ2247" s="0"/>
      <c r="NR2247" s="0"/>
      <c r="NS2247" s="0"/>
      <c r="NT2247" s="0"/>
      <c r="NU2247" s="0"/>
      <c r="NV2247" s="0"/>
      <c r="NW2247" s="0"/>
      <c r="NX2247" s="0"/>
      <c r="NY2247" s="0"/>
      <c r="NZ2247" s="0"/>
      <c r="OA2247" s="0"/>
      <c r="OB2247" s="0"/>
      <c r="OC2247" s="0"/>
      <c r="OD2247" s="0"/>
      <c r="OE2247" s="0"/>
      <c r="OF2247" s="0"/>
      <c r="OG2247" s="0"/>
      <c r="OH2247" s="0"/>
      <c r="OI2247" s="0"/>
      <c r="OJ2247" s="0"/>
      <c r="OK2247" s="0"/>
      <c r="OL2247" s="0"/>
      <c r="OM2247" s="0"/>
      <c r="ON2247" s="0"/>
      <c r="OO2247" s="0"/>
      <c r="OP2247" s="0"/>
      <c r="OQ2247" s="0"/>
      <c r="OR2247" s="0"/>
      <c r="OS2247" s="0"/>
      <c r="OT2247" s="0"/>
      <c r="OU2247" s="0"/>
      <c r="OV2247" s="0"/>
      <c r="OW2247" s="0"/>
      <c r="OX2247" s="0"/>
      <c r="OY2247" s="0"/>
      <c r="OZ2247" s="0"/>
      <c r="PA2247" s="0"/>
      <c r="PB2247" s="0"/>
      <c r="PC2247" s="0"/>
      <c r="PD2247" s="0"/>
      <c r="PE2247" s="0"/>
      <c r="PF2247" s="0"/>
      <c r="PG2247" s="0"/>
      <c r="PH2247" s="0"/>
      <c r="PI2247" s="0"/>
      <c r="PJ2247" s="0"/>
      <c r="PK2247" s="0"/>
      <c r="PL2247" s="0"/>
      <c r="PM2247" s="0"/>
      <c r="PN2247" s="0"/>
      <c r="PO2247" s="0"/>
      <c r="PP2247" s="0"/>
      <c r="PQ2247" s="0"/>
      <c r="PR2247" s="0"/>
      <c r="PS2247" s="0"/>
      <c r="PT2247" s="0"/>
      <c r="PU2247" s="0"/>
      <c r="PV2247" s="0"/>
      <c r="PW2247" s="0"/>
      <c r="PX2247" s="0"/>
      <c r="PY2247" s="0"/>
      <c r="PZ2247" s="0"/>
      <c r="QA2247" s="0"/>
      <c r="QB2247" s="0"/>
      <c r="QC2247" s="0"/>
      <c r="QD2247" s="0"/>
      <c r="QE2247" s="0"/>
      <c r="QF2247" s="0"/>
      <c r="QG2247" s="0"/>
      <c r="QH2247" s="0"/>
      <c r="QI2247" s="0"/>
      <c r="QJ2247" s="0"/>
      <c r="QK2247" s="0"/>
      <c r="QL2247" s="0"/>
      <c r="QM2247" s="0"/>
      <c r="QN2247" s="0"/>
      <c r="QO2247" s="0"/>
      <c r="QP2247" s="0"/>
      <c r="QQ2247" s="0"/>
      <c r="QR2247" s="0"/>
      <c r="QS2247" s="0"/>
      <c r="QT2247" s="0"/>
      <c r="QU2247" s="0"/>
      <c r="QV2247" s="0"/>
      <c r="QW2247" s="0"/>
      <c r="QX2247" s="0"/>
      <c r="QY2247" s="0"/>
      <c r="QZ2247" s="0"/>
      <c r="RA2247" s="0"/>
      <c r="RB2247" s="0"/>
      <c r="RC2247" s="0"/>
      <c r="RD2247" s="0"/>
      <c r="RE2247" s="0"/>
      <c r="RF2247" s="0"/>
      <c r="RG2247" s="0"/>
      <c r="RH2247" s="0"/>
      <c r="RI2247" s="0"/>
      <c r="RJ2247" s="0"/>
      <c r="RK2247" s="0"/>
      <c r="RL2247" s="0"/>
      <c r="RM2247" s="0"/>
      <c r="RN2247" s="0"/>
      <c r="RO2247" s="0"/>
      <c r="RP2247" s="0"/>
      <c r="RQ2247" s="0"/>
      <c r="RR2247" s="0"/>
      <c r="RS2247" s="0"/>
      <c r="RT2247" s="0"/>
      <c r="RU2247" s="0"/>
      <c r="RV2247" s="0"/>
      <c r="RW2247" s="0"/>
      <c r="RX2247" s="0"/>
      <c r="RY2247" s="0"/>
      <c r="RZ2247" s="0"/>
      <c r="SA2247" s="0"/>
      <c r="SB2247" s="0"/>
      <c r="SC2247" s="0"/>
      <c r="SD2247" s="0"/>
      <c r="SE2247" s="0"/>
      <c r="SF2247" s="0"/>
      <c r="SG2247" s="0"/>
      <c r="SH2247" s="0"/>
      <c r="SI2247" s="0"/>
      <c r="SJ2247" s="0"/>
      <c r="SK2247" s="0"/>
      <c r="SL2247" s="0"/>
      <c r="SM2247" s="0"/>
      <c r="SN2247" s="0"/>
      <c r="SO2247" s="0"/>
      <c r="SP2247" s="0"/>
      <c r="SQ2247" s="0"/>
      <c r="SR2247" s="0"/>
      <c r="SS2247" s="0"/>
      <c r="ST2247" s="0"/>
      <c r="SU2247" s="0"/>
      <c r="SV2247" s="0"/>
      <c r="SW2247" s="0"/>
      <c r="SX2247" s="0"/>
      <c r="SY2247" s="0"/>
      <c r="SZ2247" s="0"/>
      <c r="TA2247" s="0"/>
      <c r="TB2247" s="0"/>
      <c r="TC2247" s="0"/>
      <c r="TD2247" s="0"/>
      <c r="TE2247" s="0"/>
      <c r="TF2247" s="0"/>
      <c r="TG2247" s="0"/>
      <c r="TH2247" s="0"/>
      <c r="TI2247" s="0"/>
      <c r="TJ2247" s="0"/>
      <c r="TK2247" s="0"/>
      <c r="TL2247" s="0"/>
      <c r="TM2247" s="0"/>
      <c r="TN2247" s="0"/>
      <c r="TO2247" s="0"/>
      <c r="TP2247" s="0"/>
      <c r="TQ2247" s="0"/>
      <c r="TR2247" s="0"/>
      <c r="TS2247" s="0"/>
      <c r="TT2247" s="0"/>
      <c r="TU2247" s="0"/>
      <c r="TV2247" s="0"/>
      <c r="TW2247" s="0"/>
      <c r="TX2247" s="0"/>
      <c r="TY2247" s="0"/>
      <c r="TZ2247" s="0"/>
      <c r="UA2247" s="0"/>
      <c r="UB2247" s="0"/>
      <c r="UC2247" s="0"/>
      <c r="UD2247" s="0"/>
      <c r="UE2247" s="0"/>
      <c r="UF2247" s="0"/>
      <c r="UG2247" s="0"/>
      <c r="UH2247" s="0"/>
      <c r="UI2247" s="0"/>
      <c r="UJ2247" s="0"/>
      <c r="UK2247" s="0"/>
      <c r="UL2247" s="0"/>
      <c r="UM2247" s="0"/>
      <c r="UN2247" s="0"/>
      <c r="UO2247" s="0"/>
      <c r="UP2247" s="0"/>
      <c r="UQ2247" s="0"/>
      <c r="UR2247" s="0"/>
      <c r="US2247" s="0"/>
      <c r="UT2247" s="0"/>
      <c r="UU2247" s="0"/>
      <c r="UV2247" s="0"/>
      <c r="UW2247" s="0"/>
      <c r="UX2247" s="0"/>
      <c r="UY2247" s="0"/>
      <c r="UZ2247" s="0"/>
      <c r="VA2247" s="0"/>
      <c r="VB2247" s="0"/>
      <c r="VC2247" s="0"/>
      <c r="VD2247" s="0"/>
      <c r="VE2247" s="0"/>
      <c r="VF2247" s="0"/>
      <c r="VG2247" s="0"/>
      <c r="VH2247" s="0"/>
      <c r="VI2247" s="0"/>
      <c r="VJ2247" s="0"/>
      <c r="VK2247" s="0"/>
      <c r="VL2247" s="0"/>
      <c r="VM2247" s="0"/>
      <c r="VN2247" s="0"/>
      <c r="VO2247" s="0"/>
      <c r="VP2247" s="0"/>
      <c r="VQ2247" s="0"/>
      <c r="VR2247" s="0"/>
      <c r="VS2247" s="0"/>
      <c r="VT2247" s="0"/>
      <c r="VU2247" s="0"/>
      <c r="VV2247" s="0"/>
      <c r="VW2247" s="0"/>
      <c r="VX2247" s="0"/>
      <c r="VY2247" s="0"/>
      <c r="VZ2247" s="0"/>
      <c r="WA2247" s="0"/>
      <c r="WB2247" s="0"/>
      <c r="WC2247" s="0"/>
      <c r="WD2247" s="0"/>
      <c r="WE2247" s="0"/>
      <c r="WF2247" s="0"/>
      <c r="WG2247" s="0"/>
      <c r="WH2247" s="0"/>
      <c r="WI2247" s="0"/>
      <c r="WJ2247" s="0"/>
      <c r="WK2247" s="0"/>
      <c r="WL2247" s="0"/>
      <c r="WM2247" s="0"/>
      <c r="WN2247" s="0"/>
      <c r="WO2247" s="0"/>
      <c r="WP2247" s="0"/>
      <c r="WQ2247" s="0"/>
      <c r="WR2247" s="0"/>
      <c r="WS2247" s="0"/>
      <c r="WT2247" s="0"/>
      <c r="WU2247" s="0"/>
      <c r="WV2247" s="0"/>
      <c r="WW2247" s="0"/>
      <c r="WX2247" s="0"/>
      <c r="WY2247" s="0"/>
      <c r="WZ2247" s="0"/>
      <c r="XA2247" s="0"/>
      <c r="XB2247" s="0"/>
      <c r="XC2247" s="0"/>
      <c r="XD2247" s="0"/>
      <c r="XE2247" s="0"/>
      <c r="XF2247" s="0"/>
      <c r="XG2247" s="0"/>
      <c r="XH2247" s="0"/>
      <c r="XI2247" s="0"/>
      <c r="XJ2247" s="0"/>
      <c r="XK2247" s="0"/>
      <c r="XL2247" s="0"/>
      <c r="XM2247" s="0"/>
      <c r="XN2247" s="0"/>
      <c r="XO2247" s="0"/>
      <c r="XP2247" s="0"/>
      <c r="XQ2247" s="0"/>
      <c r="XR2247" s="0"/>
      <c r="XS2247" s="0"/>
      <c r="XT2247" s="0"/>
      <c r="XU2247" s="0"/>
      <c r="XV2247" s="0"/>
      <c r="XW2247" s="0"/>
      <c r="XX2247" s="0"/>
      <c r="XY2247" s="0"/>
      <c r="XZ2247" s="0"/>
      <c r="YA2247" s="0"/>
      <c r="YB2247" s="0"/>
      <c r="YC2247" s="0"/>
      <c r="YD2247" s="0"/>
      <c r="YE2247" s="0"/>
      <c r="YF2247" s="0"/>
      <c r="YG2247" s="0"/>
      <c r="YH2247" s="0"/>
      <c r="YI2247" s="0"/>
      <c r="YJ2247" s="0"/>
      <c r="YK2247" s="0"/>
      <c r="YL2247" s="0"/>
      <c r="YM2247" s="0"/>
      <c r="YN2247" s="0"/>
      <c r="YO2247" s="0"/>
      <c r="YP2247" s="0"/>
      <c r="YQ2247" s="0"/>
      <c r="YR2247" s="0"/>
      <c r="YS2247" s="0"/>
      <c r="YT2247" s="0"/>
      <c r="YU2247" s="0"/>
      <c r="YV2247" s="0"/>
      <c r="YW2247" s="0"/>
      <c r="YX2247" s="0"/>
      <c r="YY2247" s="0"/>
      <c r="YZ2247" s="0"/>
      <c r="ZA2247" s="0"/>
      <c r="ZB2247" s="0"/>
      <c r="ZC2247" s="0"/>
      <c r="ZD2247" s="0"/>
      <c r="ZE2247" s="0"/>
      <c r="ZF2247" s="0"/>
      <c r="ZG2247" s="0"/>
      <c r="ZH2247" s="0"/>
      <c r="ZI2247" s="0"/>
      <c r="ZJ2247" s="0"/>
      <c r="ZK2247" s="0"/>
      <c r="ZL2247" s="0"/>
      <c r="ZM2247" s="0"/>
      <c r="ZN2247" s="0"/>
      <c r="ZO2247" s="0"/>
      <c r="ZP2247" s="0"/>
      <c r="ZQ2247" s="0"/>
      <c r="ZR2247" s="0"/>
      <c r="ZS2247" s="0"/>
      <c r="ZT2247" s="0"/>
      <c r="ZU2247" s="0"/>
      <c r="ZV2247" s="0"/>
      <c r="ZW2247" s="0"/>
      <c r="ZX2247" s="0"/>
      <c r="ZY2247" s="0"/>
      <c r="ZZ2247" s="0"/>
      <c r="AAA2247" s="0"/>
      <c r="AAB2247" s="0"/>
      <c r="AAC2247" s="0"/>
      <c r="AAD2247" s="0"/>
      <c r="AAE2247" s="0"/>
      <c r="AAF2247" s="0"/>
      <c r="AAG2247" s="0"/>
      <c r="AAH2247" s="0"/>
      <c r="AAI2247" s="0"/>
      <c r="AAJ2247" s="0"/>
      <c r="AAK2247" s="0"/>
      <c r="AAL2247" s="0"/>
      <c r="AAM2247" s="0"/>
      <c r="AAN2247" s="0"/>
      <c r="AAO2247" s="0"/>
      <c r="AAP2247" s="0"/>
      <c r="AAQ2247" s="0"/>
      <c r="AAR2247" s="0"/>
      <c r="AAS2247" s="0"/>
      <c r="AAT2247" s="0"/>
      <c r="AAU2247" s="0"/>
      <c r="AAV2247" s="0"/>
      <c r="AAW2247" s="0"/>
      <c r="AAX2247" s="0"/>
      <c r="AAY2247" s="0"/>
      <c r="AAZ2247" s="0"/>
      <c r="ABA2247" s="0"/>
      <c r="ABB2247" s="0"/>
      <c r="ABC2247" s="0"/>
      <c r="ABD2247" s="0"/>
      <c r="ABE2247" s="0"/>
      <c r="ABF2247" s="0"/>
      <c r="ABG2247" s="0"/>
      <c r="ABH2247" s="0"/>
      <c r="ABI2247" s="0"/>
      <c r="ABJ2247" s="0"/>
      <c r="ABK2247" s="0"/>
      <c r="ABL2247" s="0"/>
      <c r="ABM2247" s="0"/>
      <c r="ABN2247" s="0"/>
      <c r="ABO2247" s="0"/>
      <c r="ABP2247" s="0"/>
      <c r="ABQ2247" s="0"/>
      <c r="ABR2247" s="0"/>
      <c r="ABS2247" s="0"/>
      <c r="ABT2247" s="0"/>
      <c r="ABU2247" s="0"/>
      <c r="ABV2247" s="0"/>
      <c r="ABW2247" s="0"/>
      <c r="ABX2247" s="0"/>
      <c r="ABY2247" s="0"/>
      <c r="ABZ2247" s="0"/>
      <c r="ACA2247" s="0"/>
      <c r="ACB2247" s="0"/>
      <c r="ACC2247" s="0"/>
      <c r="ACD2247" s="0"/>
      <c r="ACE2247" s="0"/>
      <c r="ACF2247" s="0"/>
      <c r="ACG2247" s="0"/>
      <c r="ACH2247" s="0"/>
      <c r="ACI2247" s="0"/>
      <c r="ACJ2247" s="0"/>
      <c r="ACK2247" s="0"/>
      <c r="ACL2247" s="0"/>
      <c r="ACM2247" s="0"/>
      <c r="ACN2247" s="0"/>
      <c r="ACO2247" s="0"/>
      <c r="ACP2247" s="0"/>
      <c r="ACQ2247" s="0"/>
      <c r="ACR2247" s="0"/>
      <c r="ACS2247" s="0"/>
      <c r="ACT2247" s="0"/>
      <c r="ACU2247" s="0"/>
      <c r="ACV2247" s="0"/>
      <c r="ACW2247" s="0"/>
      <c r="ACX2247" s="0"/>
      <c r="ACY2247" s="0"/>
      <c r="ACZ2247" s="0"/>
      <c r="ADA2247" s="0"/>
      <c r="ADB2247" s="0"/>
      <c r="ADC2247" s="0"/>
      <c r="ADD2247" s="0"/>
      <c r="ADE2247" s="0"/>
      <c r="ADF2247" s="0"/>
      <c r="ADG2247" s="0"/>
      <c r="ADH2247" s="0"/>
      <c r="ADI2247" s="0"/>
      <c r="ADJ2247" s="0"/>
      <c r="ADK2247" s="0"/>
      <c r="ADL2247" s="0"/>
      <c r="ADM2247" s="0"/>
      <c r="ADN2247" s="0"/>
      <c r="ADO2247" s="0"/>
      <c r="ADP2247" s="0"/>
      <c r="ADQ2247" s="0"/>
      <c r="ADR2247" s="0"/>
      <c r="ADS2247" s="0"/>
      <c r="ADT2247" s="0"/>
      <c r="ADU2247" s="0"/>
      <c r="ADV2247" s="0"/>
      <c r="ADW2247" s="0"/>
      <c r="ADX2247" s="0"/>
      <c r="ADY2247" s="0"/>
      <c r="ADZ2247" s="0"/>
      <c r="AEA2247" s="0"/>
      <c r="AEB2247" s="0"/>
      <c r="AEC2247" s="0"/>
      <c r="AED2247" s="0"/>
      <c r="AEE2247" s="0"/>
      <c r="AEF2247" s="0"/>
      <c r="AEG2247" s="0"/>
      <c r="AEH2247" s="0"/>
      <c r="AEI2247" s="0"/>
      <c r="AEJ2247" s="0"/>
      <c r="AEK2247" s="0"/>
      <c r="AEL2247" s="0"/>
      <c r="AEM2247" s="0"/>
      <c r="AEN2247" s="0"/>
      <c r="AEO2247" s="0"/>
      <c r="AEP2247" s="0"/>
      <c r="AEQ2247" s="0"/>
      <c r="AER2247" s="0"/>
      <c r="AES2247" s="0"/>
      <c r="AET2247" s="0"/>
      <c r="AEU2247" s="0"/>
      <c r="AEV2247" s="0"/>
      <c r="AEW2247" s="0"/>
      <c r="AEX2247" s="0"/>
      <c r="AEY2247" s="0"/>
      <c r="AEZ2247" s="0"/>
      <c r="AFA2247" s="0"/>
      <c r="AFB2247" s="0"/>
      <c r="AFC2247" s="0"/>
      <c r="AFD2247" s="0"/>
      <c r="AFE2247" s="0"/>
      <c r="AFF2247" s="0"/>
      <c r="AFG2247" s="0"/>
      <c r="AFH2247" s="0"/>
      <c r="AFI2247" s="0"/>
      <c r="AFJ2247" s="0"/>
      <c r="AFK2247" s="0"/>
      <c r="AFL2247" s="0"/>
      <c r="AFM2247" s="0"/>
      <c r="AFN2247" s="0"/>
      <c r="AFO2247" s="0"/>
      <c r="AFP2247" s="0"/>
      <c r="AFQ2247" s="0"/>
      <c r="AFR2247" s="0"/>
      <c r="AFS2247" s="0"/>
      <c r="AFT2247" s="0"/>
      <c r="AFU2247" s="0"/>
      <c r="AFV2247" s="0"/>
      <c r="AFW2247" s="0"/>
      <c r="AFX2247" s="0"/>
      <c r="AFY2247" s="0"/>
      <c r="AFZ2247" s="0"/>
      <c r="AGA2247" s="0"/>
      <c r="AGB2247" s="0"/>
      <c r="AGC2247" s="0"/>
      <c r="AGD2247" s="0"/>
      <c r="AGE2247" s="0"/>
      <c r="AGF2247" s="0"/>
      <c r="AGG2247" s="0"/>
      <c r="AGH2247" s="0"/>
      <c r="AGI2247" s="0"/>
      <c r="AGJ2247" s="0"/>
      <c r="AGK2247" s="0"/>
      <c r="AGL2247" s="0"/>
      <c r="AGM2247" s="0"/>
      <c r="AGN2247" s="0"/>
      <c r="AGO2247" s="0"/>
      <c r="AGP2247" s="0"/>
      <c r="AGQ2247" s="0"/>
      <c r="AGR2247" s="0"/>
      <c r="AGS2247" s="0"/>
      <c r="AGT2247" s="0"/>
      <c r="AGU2247" s="0"/>
      <c r="AGV2247" s="0"/>
      <c r="AGW2247" s="0"/>
      <c r="AGX2247" s="0"/>
      <c r="AGY2247" s="0"/>
      <c r="AGZ2247" s="0"/>
      <c r="AHA2247" s="0"/>
      <c r="AHB2247" s="0"/>
      <c r="AHC2247" s="0"/>
      <c r="AHD2247" s="0"/>
      <c r="AHE2247" s="0"/>
      <c r="AHF2247" s="0"/>
      <c r="AHG2247" s="0"/>
      <c r="AHH2247" s="0"/>
      <c r="AHI2247" s="0"/>
      <c r="AHJ2247" s="0"/>
      <c r="AHK2247" s="0"/>
      <c r="AHL2247" s="0"/>
      <c r="AHM2247" s="0"/>
      <c r="AHN2247" s="0"/>
      <c r="AHO2247" s="0"/>
      <c r="AHP2247" s="0"/>
      <c r="AHQ2247" s="0"/>
      <c r="AHR2247" s="0"/>
      <c r="AHS2247" s="0"/>
      <c r="AHT2247" s="0"/>
      <c r="AHU2247" s="0"/>
      <c r="AHV2247" s="0"/>
      <c r="AHW2247" s="0"/>
      <c r="AHX2247" s="0"/>
      <c r="AHY2247" s="0"/>
      <c r="AHZ2247" s="0"/>
      <c r="AIA2247" s="0"/>
      <c r="AIB2247" s="0"/>
      <c r="AIC2247" s="0"/>
      <c r="AID2247" s="0"/>
      <c r="AIE2247" s="0"/>
      <c r="AIF2247" s="0"/>
      <c r="AIG2247" s="0"/>
      <c r="AIH2247" s="0"/>
      <c r="AII2247" s="0"/>
      <c r="AIJ2247" s="0"/>
      <c r="AIK2247" s="0"/>
      <c r="AIL2247" s="0"/>
      <c r="AIM2247" s="0"/>
      <c r="AIN2247" s="0"/>
      <c r="AIO2247" s="0"/>
      <c r="AIP2247" s="0"/>
      <c r="AIQ2247" s="0"/>
      <c r="AIR2247" s="0"/>
      <c r="AIS2247" s="0"/>
      <c r="AIT2247" s="0"/>
      <c r="AIU2247" s="0"/>
      <c r="AIV2247" s="0"/>
      <c r="AIW2247" s="0"/>
      <c r="AIX2247" s="0"/>
      <c r="AIY2247" s="0"/>
      <c r="AIZ2247" s="0"/>
      <c r="AJA2247" s="0"/>
      <c r="AJB2247" s="0"/>
      <c r="AJC2247" s="0"/>
      <c r="AJD2247" s="0"/>
      <c r="AJE2247" s="0"/>
      <c r="AJF2247" s="0"/>
      <c r="AJG2247" s="0"/>
      <c r="AJH2247" s="0"/>
      <c r="AJI2247" s="0"/>
      <c r="AJJ2247" s="0"/>
      <c r="AJK2247" s="0"/>
      <c r="AJL2247" s="0"/>
      <c r="AJM2247" s="0"/>
      <c r="AJN2247" s="0"/>
      <c r="AJO2247" s="0"/>
      <c r="AJP2247" s="0"/>
      <c r="AJQ2247" s="0"/>
      <c r="AJR2247" s="0"/>
      <c r="AJS2247" s="0"/>
      <c r="AJT2247" s="0"/>
      <c r="AJU2247" s="0"/>
      <c r="AJV2247" s="0"/>
      <c r="AJW2247" s="0"/>
      <c r="AJX2247" s="0"/>
      <c r="AJY2247" s="0"/>
      <c r="AJZ2247" s="0"/>
      <c r="AKA2247" s="0"/>
      <c r="AKB2247" s="0"/>
      <c r="AKC2247" s="0"/>
      <c r="AKD2247" s="0"/>
      <c r="AKE2247" s="0"/>
      <c r="AKF2247" s="0"/>
      <c r="AKG2247" s="0"/>
      <c r="AKH2247" s="0"/>
      <c r="AKI2247" s="0"/>
      <c r="AKJ2247" s="0"/>
      <c r="AKK2247" s="0"/>
      <c r="AKL2247" s="0"/>
      <c r="AKM2247" s="0"/>
      <c r="AKN2247" s="0"/>
      <c r="AKO2247" s="0"/>
      <c r="AKP2247" s="0"/>
      <c r="AKQ2247" s="0"/>
      <c r="AKR2247" s="0"/>
      <c r="AKS2247" s="0"/>
      <c r="AKT2247" s="0"/>
      <c r="AKU2247" s="0"/>
      <c r="AKV2247" s="0"/>
      <c r="AKW2247" s="0"/>
      <c r="AKX2247" s="0"/>
      <c r="AKY2247" s="0"/>
      <c r="AKZ2247" s="0"/>
      <c r="ALA2247" s="0"/>
      <c r="ALB2247" s="0"/>
      <c r="ALC2247" s="0"/>
      <c r="ALD2247" s="0"/>
      <c r="ALE2247" s="0"/>
      <c r="ALF2247" s="0"/>
      <c r="ALG2247" s="0"/>
      <c r="ALH2247" s="0"/>
      <c r="ALI2247" s="0"/>
      <c r="ALJ2247" s="0"/>
      <c r="ALK2247" s="0"/>
      <c r="ALL2247" s="0"/>
      <c r="ALM2247" s="0"/>
      <c r="ALN2247" s="0"/>
      <c r="ALO2247" s="0"/>
      <c r="ALP2247" s="0"/>
      <c r="ALQ2247" s="0"/>
      <c r="ALR2247" s="0"/>
      <c r="ALS2247" s="0"/>
      <c r="ALT2247" s="0"/>
      <c r="ALU2247" s="0"/>
      <c r="ALV2247" s="0"/>
      <c r="ALW2247" s="0"/>
      <c r="ALX2247" s="0"/>
      <c r="ALY2247" s="0"/>
      <c r="ALZ2247" s="0"/>
      <c r="AMA2247" s="0"/>
      <c r="AMB2247" s="0"/>
      <c r="AMC2247" s="0"/>
      <c r="AMD2247" s="0"/>
      <c r="AME2247" s="0"/>
      <c r="AMF2247" s="0"/>
      <c r="AMG2247" s="0"/>
      <c r="AMH2247" s="0"/>
      <c r="AMI2247" s="0"/>
      <c r="AMJ2247" s="0"/>
    </row>
    <row r="2248" customFormat="false" ht="13.8" hidden="false" customHeight="false" outlineLevel="0" collapsed="false">
      <c r="A2248" s="38" t="s">
        <v>52</v>
      </c>
      <c r="B2248" s="39" t="s">
        <v>522</v>
      </c>
      <c r="C2248" s="40" t="s">
        <v>409</v>
      </c>
      <c r="D2248" s="40" t="s">
        <v>435</v>
      </c>
      <c r="E2248" s="40" t="s">
        <v>1027</v>
      </c>
      <c r="F2248" s="38" t="n">
        <v>2017</v>
      </c>
      <c r="G2248" s="31" t="s">
        <v>5180</v>
      </c>
      <c r="H2248" s="13"/>
      <c r="I2248" s="13"/>
      <c r="J2248" s="13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  <c r="AP2248" s="13"/>
      <c r="AQ2248" s="13"/>
      <c r="AR2248" s="13"/>
      <c r="AS2248" s="13"/>
      <c r="AT2248" s="13"/>
      <c r="AU2248" s="13"/>
      <c r="AV2248" s="0"/>
      <c r="AW2248" s="0"/>
      <c r="AX2248" s="0"/>
      <c r="AY2248" s="0"/>
      <c r="AZ2248" s="0"/>
      <c r="BA2248" s="0"/>
      <c r="BB2248" s="0"/>
      <c r="BC2248" s="0"/>
      <c r="BD2248" s="0"/>
      <c r="BE2248" s="0"/>
      <c r="BF2248" s="0"/>
      <c r="BG2248" s="0"/>
      <c r="BH2248" s="0"/>
      <c r="BI2248" s="0"/>
      <c r="BJ2248" s="0"/>
      <c r="BK2248" s="0"/>
      <c r="BL2248" s="0"/>
      <c r="BM2248" s="0"/>
      <c r="BN2248" s="0"/>
      <c r="BO2248" s="0"/>
      <c r="BP2248" s="0"/>
      <c r="BQ2248" s="0"/>
      <c r="BR2248" s="0"/>
      <c r="BS2248" s="0"/>
      <c r="BT2248" s="0"/>
      <c r="BU2248" s="0"/>
      <c r="BV2248" s="0"/>
      <c r="BW2248" s="0"/>
      <c r="BX2248" s="0"/>
      <c r="BY2248" s="0"/>
      <c r="BZ2248" s="0"/>
      <c r="CA2248" s="0"/>
      <c r="CB2248" s="0"/>
      <c r="CC2248" s="0"/>
      <c r="CD2248" s="0"/>
      <c r="CE2248" s="0"/>
      <c r="CF2248" s="0"/>
      <c r="CG2248" s="0"/>
      <c r="CH2248" s="0"/>
      <c r="CI2248" s="0"/>
      <c r="CJ2248" s="0"/>
      <c r="CK2248" s="0"/>
      <c r="CL2248" s="0"/>
      <c r="CM2248" s="0"/>
      <c r="CN2248" s="0"/>
      <c r="CO2248" s="0"/>
      <c r="CP2248" s="0"/>
      <c r="CQ2248" s="0"/>
      <c r="CR2248" s="0"/>
      <c r="CS2248" s="0"/>
      <c r="CT2248" s="0"/>
      <c r="CU2248" s="0"/>
      <c r="CV2248" s="0"/>
      <c r="CW2248" s="0"/>
      <c r="CX2248" s="0"/>
      <c r="CY2248" s="0"/>
      <c r="CZ2248" s="0"/>
      <c r="DA2248" s="0"/>
      <c r="DB2248" s="0"/>
      <c r="DC2248" s="0"/>
      <c r="DD2248" s="0"/>
      <c r="DE2248" s="0"/>
      <c r="DF2248" s="0"/>
      <c r="DG2248" s="0"/>
      <c r="DH2248" s="0"/>
      <c r="DI2248" s="0"/>
      <c r="DJ2248" s="0"/>
      <c r="DK2248" s="0"/>
      <c r="DL2248" s="0"/>
      <c r="DM2248" s="0"/>
      <c r="DN2248" s="0"/>
      <c r="DO2248" s="0"/>
      <c r="DP2248" s="0"/>
      <c r="DQ2248" s="0"/>
      <c r="DR2248" s="0"/>
      <c r="DS2248" s="0"/>
      <c r="DT2248" s="0"/>
      <c r="DU2248" s="0"/>
      <c r="DV2248" s="0"/>
      <c r="DW2248" s="0"/>
      <c r="DX2248" s="0"/>
      <c r="DY2248" s="0"/>
      <c r="DZ2248" s="0"/>
      <c r="EA2248" s="0"/>
      <c r="EB2248" s="0"/>
      <c r="EC2248" s="0"/>
      <c r="ED2248" s="0"/>
      <c r="EE2248" s="0"/>
      <c r="EF2248" s="0"/>
      <c r="EG2248" s="0"/>
      <c r="EH2248" s="0"/>
      <c r="EI2248" s="0"/>
      <c r="EJ2248" s="0"/>
      <c r="EK2248" s="0"/>
      <c r="EL2248" s="0"/>
      <c r="EM2248" s="0"/>
      <c r="EN2248" s="0"/>
      <c r="EO2248" s="0"/>
      <c r="EP2248" s="0"/>
      <c r="EQ2248" s="0"/>
      <c r="ER2248" s="0"/>
      <c r="ES2248" s="0"/>
      <c r="ET2248" s="0"/>
      <c r="EU2248" s="0"/>
      <c r="EV2248" s="0"/>
      <c r="EW2248" s="0"/>
      <c r="EX2248" s="0"/>
      <c r="EY2248" s="0"/>
      <c r="EZ2248" s="0"/>
      <c r="FA2248" s="0"/>
      <c r="FB2248" s="0"/>
      <c r="FC2248" s="0"/>
      <c r="FD2248" s="0"/>
      <c r="FE2248" s="0"/>
      <c r="FF2248" s="0"/>
      <c r="FG2248" s="0"/>
      <c r="FH2248" s="0"/>
      <c r="FI2248" s="0"/>
      <c r="FJ2248" s="0"/>
      <c r="FK2248" s="0"/>
      <c r="FL2248" s="0"/>
      <c r="FM2248" s="0"/>
      <c r="FN2248" s="0"/>
      <c r="FO2248" s="0"/>
      <c r="FP2248" s="0"/>
      <c r="FQ2248" s="0"/>
      <c r="FR2248" s="0"/>
      <c r="FS2248" s="0"/>
      <c r="FT2248" s="0"/>
      <c r="FU2248" s="0"/>
      <c r="FV2248" s="0"/>
      <c r="FW2248" s="0"/>
      <c r="FX2248" s="0"/>
      <c r="FY2248" s="0"/>
      <c r="FZ2248" s="0"/>
      <c r="GA2248" s="0"/>
      <c r="GB2248" s="0"/>
      <c r="GC2248" s="0"/>
      <c r="GD2248" s="0"/>
      <c r="GE2248" s="0"/>
      <c r="GF2248" s="0"/>
      <c r="GG2248" s="0"/>
      <c r="GH2248" s="0"/>
      <c r="GI2248" s="0"/>
      <c r="GJ2248" s="0"/>
      <c r="GK2248" s="0"/>
      <c r="GL2248" s="0"/>
      <c r="GM2248" s="0"/>
      <c r="GN2248" s="0"/>
      <c r="GO2248" s="0"/>
      <c r="GP2248" s="0"/>
      <c r="GQ2248" s="0"/>
      <c r="GR2248" s="0"/>
      <c r="GS2248" s="0"/>
      <c r="GT2248" s="0"/>
      <c r="GU2248" s="0"/>
      <c r="GV2248" s="0"/>
      <c r="GW2248" s="0"/>
      <c r="GX2248" s="0"/>
      <c r="GY2248" s="0"/>
      <c r="GZ2248" s="0"/>
      <c r="HA2248" s="0"/>
      <c r="HB2248" s="0"/>
      <c r="HC2248" s="0"/>
      <c r="HD2248" s="0"/>
      <c r="HE2248" s="0"/>
      <c r="HF2248" s="0"/>
      <c r="HG2248" s="0"/>
      <c r="HH2248" s="0"/>
      <c r="HI2248" s="0"/>
      <c r="HJ2248" s="0"/>
      <c r="HK2248" s="0"/>
      <c r="HL2248" s="0"/>
      <c r="HM2248" s="0"/>
      <c r="HN2248" s="0"/>
      <c r="HO2248" s="0"/>
      <c r="HP2248" s="0"/>
      <c r="HQ2248" s="0"/>
      <c r="HR2248" s="0"/>
      <c r="HS2248" s="0"/>
      <c r="HT2248" s="0"/>
      <c r="HU2248" s="0"/>
      <c r="HV2248" s="0"/>
      <c r="HW2248" s="0"/>
      <c r="HX2248" s="0"/>
      <c r="HY2248" s="0"/>
      <c r="HZ2248" s="0"/>
      <c r="IA2248" s="0"/>
      <c r="IB2248" s="0"/>
      <c r="IC2248" s="0"/>
      <c r="ID2248" s="0"/>
      <c r="IE2248" s="0"/>
      <c r="IF2248" s="0"/>
      <c r="IG2248" s="0"/>
      <c r="IH2248" s="0"/>
      <c r="II2248" s="0"/>
      <c r="IJ2248" s="0"/>
      <c r="IK2248" s="0"/>
      <c r="IL2248" s="0"/>
      <c r="IM2248" s="0"/>
      <c r="IN2248" s="0"/>
      <c r="IO2248" s="0"/>
      <c r="IP2248" s="0"/>
      <c r="IQ2248" s="0"/>
      <c r="IR2248" s="0"/>
      <c r="IS2248" s="0"/>
      <c r="IT2248" s="0"/>
      <c r="IU2248" s="0"/>
      <c r="IV2248" s="0"/>
      <c r="IW2248" s="0"/>
      <c r="IX2248" s="0"/>
      <c r="IY2248" s="0"/>
      <c r="IZ2248" s="0"/>
      <c r="JA2248" s="0"/>
      <c r="JB2248" s="0"/>
      <c r="JC2248" s="0"/>
      <c r="JD2248" s="0"/>
      <c r="JE2248" s="0"/>
      <c r="JF2248" s="0"/>
      <c r="JG2248" s="0"/>
      <c r="JH2248" s="0"/>
      <c r="JI2248" s="0"/>
      <c r="JJ2248" s="0"/>
      <c r="JK2248" s="0"/>
      <c r="JL2248" s="0"/>
      <c r="JM2248" s="0"/>
      <c r="JN2248" s="0"/>
      <c r="JO2248" s="0"/>
      <c r="JP2248" s="0"/>
      <c r="JQ2248" s="0"/>
      <c r="JR2248" s="0"/>
      <c r="JS2248" s="0"/>
      <c r="JT2248" s="0"/>
      <c r="JU2248" s="0"/>
      <c r="JV2248" s="0"/>
      <c r="JW2248" s="0"/>
      <c r="JX2248" s="0"/>
      <c r="JY2248" s="0"/>
      <c r="JZ2248" s="0"/>
      <c r="KA2248" s="0"/>
      <c r="KB2248" s="0"/>
      <c r="KC2248" s="0"/>
      <c r="KD2248" s="0"/>
      <c r="KE2248" s="0"/>
      <c r="KF2248" s="0"/>
      <c r="KG2248" s="0"/>
      <c r="KH2248" s="0"/>
      <c r="KI2248" s="0"/>
      <c r="KJ2248" s="0"/>
      <c r="KK2248" s="0"/>
      <c r="KL2248" s="0"/>
      <c r="KM2248" s="0"/>
      <c r="KN2248" s="0"/>
      <c r="KO2248" s="0"/>
      <c r="KP2248" s="0"/>
      <c r="KQ2248" s="0"/>
      <c r="KR2248" s="0"/>
      <c r="KS2248" s="0"/>
      <c r="KT2248" s="0"/>
      <c r="KU2248" s="0"/>
      <c r="KV2248" s="0"/>
      <c r="KW2248" s="0"/>
      <c r="KX2248" s="0"/>
      <c r="KY2248" s="0"/>
      <c r="KZ2248" s="0"/>
      <c r="LA2248" s="0"/>
      <c r="LB2248" s="0"/>
      <c r="LC2248" s="0"/>
      <c r="LD2248" s="0"/>
      <c r="LE2248" s="0"/>
      <c r="LF2248" s="0"/>
      <c r="LG2248" s="0"/>
      <c r="LH2248" s="0"/>
      <c r="LI2248" s="0"/>
      <c r="LJ2248" s="0"/>
      <c r="LK2248" s="0"/>
      <c r="LL2248" s="0"/>
      <c r="LM2248" s="0"/>
      <c r="LN2248" s="0"/>
      <c r="LO2248" s="0"/>
      <c r="LP2248" s="0"/>
      <c r="LQ2248" s="0"/>
      <c r="LR2248" s="0"/>
      <c r="LS2248" s="0"/>
      <c r="LT2248" s="0"/>
      <c r="LU2248" s="0"/>
      <c r="LV2248" s="0"/>
      <c r="LW2248" s="0"/>
      <c r="LX2248" s="0"/>
      <c r="LY2248" s="0"/>
      <c r="LZ2248" s="0"/>
      <c r="MA2248" s="0"/>
      <c r="MB2248" s="0"/>
      <c r="MC2248" s="0"/>
      <c r="MD2248" s="0"/>
      <c r="ME2248" s="0"/>
      <c r="MF2248" s="0"/>
      <c r="MG2248" s="0"/>
      <c r="MH2248" s="0"/>
      <c r="MI2248" s="0"/>
      <c r="MJ2248" s="0"/>
      <c r="MK2248" s="0"/>
      <c r="ML2248" s="0"/>
      <c r="MM2248" s="0"/>
      <c r="MN2248" s="0"/>
      <c r="MO2248" s="0"/>
      <c r="MP2248" s="0"/>
      <c r="MQ2248" s="0"/>
      <c r="MR2248" s="0"/>
      <c r="MS2248" s="0"/>
      <c r="MT2248" s="0"/>
      <c r="MU2248" s="0"/>
      <c r="MV2248" s="0"/>
      <c r="MW2248" s="0"/>
      <c r="MX2248" s="0"/>
      <c r="MY2248" s="0"/>
      <c r="MZ2248" s="0"/>
      <c r="NA2248" s="0"/>
      <c r="NB2248" s="0"/>
      <c r="NC2248" s="0"/>
      <c r="ND2248" s="0"/>
      <c r="NE2248" s="0"/>
      <c r="NF2248" s="0"/>
      <c r="NG2248" s="0"/>
      <c r="NH2248" s="0"/>
      <c r="NI2248" s="0"/>
      <c r="NJ2248" s="0"/>
      <c r="NK2248" s="0"/>
      <c r="NL2248" s="0"/>
      <c r="NM2248" s="0"/>
      <c r="NN2248" s="0"/>
      <c r="NO2248" s="0"/>
      <c r="NP2248" s="0"/>
      <c r="NQ2248" s="0"/>
      <c r="NR2248" s="0"/>
      <c r="NS2248" s="0"/>
      <c r="NT2248" s="0"/>
      <c r="NU2248" s="0"/>
      <c r="NV2248" s="0"/>
      <c r="NW2248" s="0"/>
      <c r="NX2248" s="0"/>
      <c r="NY2248" s="0"/>
      <c r="NZ2248" s="0"/>
      <c r="OA2248" s="0"/>
      <c r="OB2248" s="0"/>
      <c r="OC2248" s="0"/>
      <c r="OD2248" s="0"/>
      <c r="OE2248" s="0"/>
      <c r="OF2248" s="0"/>
      <c r="OG2248" s="0"/>
      <c r="OH2248" s="0"/>
      <c r="OI2248" s="0"/>
      <c r="OJ2248" s="0"/>
      <c r="OK2248" s="0"/>
      <c r="OL2248" s="0"/>
      <c r="OM2248" s="0"/>
      <c r="ON2248" s="0"/>
      <c r="OO2248" s="0"/>
      <c r="OP2248" s="0"/>
      <c r="OQ2248" s="0"/>
      <c r="OR2248" s="0"/>
      <c r="OS2248" s="0"/>
      <c r="OT2248" s="0"/>
      <c r="OU2248" s="0"/>
      <c r="OV2248" s="0"/>
      <c r="OW2248" s="0"/>
      <c r="OX2248" s="0"/>
      <c r="OY2248" s="0"/>
      <c r="OZ2248" s="0"/>
      <c r="PA2248" s="0"/>
      <c r="PB2248" s="0"/>
      <c r="PC2248" s="0"/>
      <c r="PD2248" s="0"/>
      <c r="PE2248" s="0"/>
      <c r="PF2248" s="0"/>
      <c r="PG2248" s="0"/>
      <c r="PH2248" s="0"/>
      <c r="PI2248" s="0"/>
      <c r="PJ2248" s="0"/>
      <c r="PK2248" s="0"/>
      <c r="PL2248" s="0"/>
      <c r="PM2248" s="0"/>
      <c r="PN2248" s="0"/>
      <c r="PO2248" s="0"/>
      <c r="PP2248" s="0"/>
      <c r="PQ2248" s="0"/>
      <c r="PR2248" s="0"/>
      <c r="PS2248" s="0"/>
      <c r="PT2248" s="0"/>
      <c r="PU2248" s="0"/>
      <c r="PV2248" s="0"/>
      <c r="PW2248" s="0"/>
      <c r="PX2248" s="0"/>
      <c r="PY2248" s="0"/>
      <c r="PZ2248" s="0"/>
      <c r="QA2248" s="0"/>
      <c r="QB2248" s="0"/>
      <c r="QC2248" s="0"/>
      <c r="QD2248" s="0"/>
      <c r="QE2248" s="0"/>
      <c r="QF2248" s="0"/>
      <c r="QG2248" s="0"/>
      <c r="QH2248" s="0"/>
      <c r="QI2248" s="0"/>
      <c r="QJ2248" s="0"/>
      <c r="QK2248" s="0"/>
      <c r="QL2248" s="0"/>
      <c r="QM2248" s="0"/>
      <c r="QN2248" s="0"/>
      <c r="QO2248" s="0"/>
      <c r="QP2248" s="0"/>
      <c r="QQ2248" s="0"/>
      <c r="QR2248" s="0"/>
      <c r="QS2248" s="0"/>
      <c r="QT2248" s="0"/>
      <c r="QU2248" s="0"/>
      <c r="QV2248" s="0"/>
      <c r="QW2248" s="0"/>
      <c r="QX2248" s="0"/>
      <c r="QY2248" s="0"/>
      <c r="QZ2248" s="0"/>
      <c r="RA2248" s="0"/>
      <c r="RB2248" s="0"/>
      <c r="RC2248" s="0"/>
      <c r="RD2248" s="0"/>
      <c r="RE2248" s="0"/>
      <c r="RF2248" s="0"/>
      <c r="RG2248" s="0"/>
      <c r="RH2248" s="0"/>
      <c r="RI2248" s="0"/>
      <c r="RJ2248" s="0"/>
      <c r="RK2248" s="0"/>
      <c r="RL2248" s="0"/>
      <c r="RM2248" s="0"/>
      <c r="RN2248" s="0"/>
      <c r="RO2248" s="0"/>
      <c r="RP2248" s="0"/>
      <c r="RQ2248" s="0"/>
      <c r="RR2248" s="0"/>
      <c r="RS2248" s="0"/>
      <c r="RT2248" s="0"/>
      <c r="RU2248" s="0"/>
      <c r="RV2248" s="0"/>
      <c r="RW2248" s="0"/>
      <c r="RX2248" s="0"/>
      <c r="RY2248" s="0"/>
      <c r="RZ2248" s="0"/>
      <c r="SA2248" s="0"/>
      <c r="SB2248" s="0"/>
      <c r="SC2248" s="0"/>
      <c r="SD2248" s="0"/>
      <c r="SE2248" s="0"/>
      <c r="SF2248" s="0"/>
      <c r="SG2248" s="0"/>
      <c r="SH2248" s="0"/>
      <c r="SI2248" s="0"/>
      <c r="SJ2248" s="0"/>
      <c r="SK2248" s="0"/>
      <c r="SL2248" s="0"/>
      <c r="SM2248" s="0"/>
      <c r="SN2248" s="0"/>
      <c r="SO2248" s="0"/>
      <c r="SP2248" s="0"/>
      <c r="SQ2248" s="0"/>
      <c r="SR2248" s="0"/>
      <c r="SS2248" s="0"/>
      <c r="ST2248" s="0"/>
      <c r="SU2248" s="0"/>
      <c r="SV2248" s="0"/>
      <c r="SW2248" s="0"/>
      <c r="SX2248" s="0"/>
      <c r="SY2248" s="0"/>
      <c r="SZ2248" s="0"/>
      <c r="TA2248" s="0"/>
      <c r="TB2248" s="0"/>
      <c r="TC2248" s="0"/>
      <c r="TD2248" s="0"/>
      <c r="TE2248" s="0"/>
      <c r="TF2248" s="0"/>
      <c r="TG2248" s="0"/>
      <c r="TH2248" s="0"/>
      <c r="TI2248" s="0"/>
      <c r="TJ2248" s="0"/>
      <c r="TK2248" s="0"/>
      <c r="TL2248" s="0"/>
      <c r="TM2248" s="0"/>
      <c r="TN2248" s="0"/>
      <c r="TO2248" s="0"/>
      <c r="TP2248" s="0"/>
      <c r="TQ2248" s="0"/>
      <c r="TR2248" s="0"/>
      <c r="TS2248" s="0"/>
      <c r="TT2248" s="0"/>
      <c r="TU2248" s="0"/>
      <c r="TV2248" s="0"/>
      <c r="TW2248" s="0"/>
      <c r="TX2248" s="0"/>
      <c r="TY2248" s="0"/>
      <c r="TZ2248" s="0"/>
      <c r="UA2248" s="0"/>
      <c r="UB2248" s="0"/>
      <c r="UC2248" s="0"/>
      <c r="UD2248" s="0"/>
      <c r="UE2248" s="0"/>
      <c r="UF2248" s="0"/>
      <c r="UG2248" s="0"/>
      <c r="UH2248" s="0"/>
      <c r="UI2248" s="0"/>
      <c r="UJ2248" s="0"/>
      <c r="UK2248" s="0"/>
      <c r="UL2248" s="0"/>
      <c r="UM2248" s="0"/>
      <c r="UN2248" s="0"/>
      <c r="UO2248" s="0"/>
      <c r="UP2248" s="0"/>
      <c r="UQ2248" s="0"/>
      <c r="UR2248" s="0"/>
      <c r="US2248" s="0"/>
      <c r="UT2248" s="0"/>
      <c r="UU2248" s="0"/>
      <c r="UV2248" s="0"/>
      <c r="UW2248" s="0"/>
      <c r="UX2248" s="0"/>
      <c r="UY2248" s="0"/>
      <c r="UZ2248" s="0"/>
      <c r="VA2248" s="0"/>
      <c r="VB2248" s="0"/>
      <c r="VC2248" s="0"/>
      <c r="VD2248" s="0"/>
      <c r="VE2248" s="0"/>
      <c r="VF2248" s="0"/>
      <c r="VG2248" s="0"/>
      <c r="VH2248" s="0"/>
      <c r="VI2248" s="0"/>
      <c r="VJ2248" s="0"/>
      <c r="VK2248" s="0"/>
      <c r="VL2248" s="0"/>
      <c r="VM2248" s="0"/>
      <c r="VN2248" s="0"/>
      <c r="VO2248" s="0"/>
      <c r="VP2248" s="0"/>
      <c r="VQ2248" s="0"/>
      <c r="VR2248" s="0"/>
      <c r="VS2248" s="0"/>
      <c r="VT2248" s="0"/>
      <c r="VU2248" s="0"/>
      <c r="VV2248" s="0"/>
      <c r="VW2248" s="0"/>
      <c r="VX2248" s="0"/>
      <c r="VY2248" s="0"/>
      <c r="VZ2248" s="0"/>
      <c r="WA2248" s="0"/>
      <c r="WB2248" s="0"/>
      <c r="WC2248" s="0"/>
      <c r="WD2248" s="0"/>
      <c r="WE2248" s="0"/>
      <c r="WF2248" s="0"/>
      <c r="WG2248" s="0"/>
      <c r="WH2248" s="0"/>
      <c r="WI2248" s="0"/>
      <c r="WJ2248" s="0"/>
      <c r="WK2248" s="0"/>
      <c r="WL2248" s="0"/>
      <c r="WM2248" s="0"/>
      <c r="WN2248" s="0"/>
      <c r="WO2248" s="0"/>
      <c r="WP2248" s="0"/>
      <c r="WQ2248" s="0"/>
      <c r="WR2248" s="0"/>
      <c r="WS2248" s="0"/>
      <c r="WT2248" s="0"/>
      <c r="WU2248" s="0"/>
      <c r="WV2248" s="0"/>
      <c r="WW2248" s="0"/>
      <c r="WX2248" s="0"/>
      <c r="WY2248" s="0"/>
      <c r="WZ2248" s="0"/>
      <c r="XA2248" s="0"/>
      <c r="XB2248" s="0"/>
      <c r="XC2248" s="0"/>
      <c r="XD2248" s="0"/>
      <c r="XE2248" s="0"/>
      <c r="XF2248" s="0"/>
      <c r="XG2248" s="0"/>
      <c r="XH2248" s="0"/>
      <c r="XI2248" s="0"/>
      <c r="XJ2248" s="0"/>
      <c r="XK2248" s="0"/>
      <c r="XL2248" s="0"/>
      <c r="XM2248" s="0"/>
      <c r="XN2248" s="0"/>
      <c r="XO2248" s="0"/>
      <c r="XP2248" s="0"/>
      <c r="XQ2248" s="0"/>
      <c r="XR2248" s="0"/>
      <c r="XS2248" s="0"/>
      <c r="XT2248" s="0"/>
      <c r="XU2248" s="0"/>
      <c r="XV2248" s="0"/>
      <c r="XW2248" s="0"/>
      <c r="XX2248" s="0"/>
      <c r="XY2248" s="0"/>
      <c r="XZ2248" s="0"/>
      <c r="YA2248" s="0"/>
      <c r="YB2248" s="0"/>
      <c r="YC2248" s="0"/>
      <c r="YD2248" s="0"/>
      <c r="YE2248" s="0"/>
      <c r="YF2248" s="0"/>
      <c r="YG2248" s="0"/>
      <c r="YH2248" s="0"/>
      <c r="YI2248" s="0"/>
      <c r="YJ2248" s="0"/>
      <c r="YK2248" s="0"/>
      <c r="YL2248" s="0"/>
      <c r="YM2248" s="0"/>
      <c r="YN2248" s="0"/>
      <c r="YO2248" s="0"/>
      <c r="YP2248" s="0"/>
      <c r="YQ2248" s="0"/>
      <c r="YR2248" s="0"/>
      <c r="YS2248" s="0"/>
      <c r="YT2248" s="0"/>
      <c r="YU2248" s="0"/>
      <c r="YV2248" s="0"/>
      <c r="YW2248" s="0"/>
      <c r="YX2248" s="0"/>
      <c r="YY2248" s="0"/>
      <c r="YZ2248" s="0"/>
      <c r="ZA2248" s="0"/>
      <c r="ZB2248" s="0"/>
      <c r="ZC2248" s="0"/>
      <c r="ZD2248" s="0"/>
      <c r="ZE2248" s="0"/>
      <c r="ZF2248" s="0"/>
      <c r="ZG2248" s="0"/>
      <c r="ZH2248" s="0"/>
      <c r="ZI2248" s="0"/>
      <c r="ZJ2248" s="0"/>
      <c r="ZK2248" s="0"/>
      <c r="ZL2248" s="0"/>
      <c r="ZM2248" s="0"/>
      <c r="ZN2248" s="0"/>
      <c r="ZO2248" s="0"/>
      <c r="ZP2248" s="0"/>
      <c r="ZQ2248" s="0"/>
      <c r="ZR2248" s="0"/>
      <c r="ZS2248" s="0"/>
      <c r="ZT2248" s="0"/>
      <c r="ZU2248" s="0"/>
      <c r="ZV2248" s="0"/>
      <c r="ZW2248" s="0"/>
      <c r="ZX2248" s="0"/>
      <c r="ZY2248" s="0"/>
      <c r="ZZ2248" s="0"/>
      <c r="AAA2248" s="0"/>
      <c r="AAB2248" s="0"/>
      <c r="AAC2248" s="0"/>
      <c r="AAD2248" s="0"/>
      <c r="AAE2248" s="0"/>
      <c r="AAF2248" s="0"/>
      <c r="AAG2248" s="0"/>
      <c r="AAH2248" s="0"/>
      <c r="AAI2248" s="0"/>
      <c r="AAJ2248" s="0"/>
      <c r="AAK2248" s="0"/>
      <c r="AAL2248" s="0"/>
      <c r="AAM2248" s="0"/>
      <c r="AAN2248" s="0"/>
      <c r="AAO2248" s="0"/>
      <c r="AAP2248" s="0"/>
      <c r="AAQ2248" s="0"/>
      <c r="AAR2248" s="0"/>
      <c r="AAS2248" s="0"/>
      <c r="AAT2248" s="0"/>
      <c r="AAU2248" s="0"/>
      <c r="AAV2248" s="0"/>
      <c r="AAW2248" s="0"/>
      <c r="AAX2248" s="0"/>
      <c r="AAY2248" s="0"/>
      <c r="AAZ2248" s="0"/>
      <c r="ABA2248" s="0"/>
      <c r="ABB2248" s="0"/>
      <c r="ABC2248" s="0"/>
      <c r="ABD2248" s="0"/>
      <c r="ABE2248" s="0"/>
      <c r="ABF2248" s="0"/>
      <c r="ABG2248" s="0"/>
      <c r="ABH2248" s="0"/>
      <c r="ABI2248" s="0"/>
      <c r="ABJ2248" s="0"/>
      <c r="ABK2248" s="0"/>
      <c r="ABL2248" s="0"/>
      <c r="ABM2248" s="0"/>
      <c r="ABN2248" s="0"/>
      <c r="ABO2248" s="0"/>
      <c r="ABP2248" s="0"/>
      <c r="ABQ2248" s="0"/>
      <c r="ABR2248" s="0"/>
      <c r="ABS2248" s="0"/>
      <c r="ABT2248" s="0"/>
      <c r="ABU2248" s="0"/>
      <c r="ABV2248" s="0"/>
      <c r="ABW2248" s="0"/>
      <c r="ABX2248" s="0"/>
      <c r="ABY2248" s="0"/>
      <c r="ABZ2248" s="0"/>
      <c r="ACA2248" s="0"/>
      <c r="ACB2248" s="0"/>
      <c r="ACC2248" s="0"/>
      <c r="ACD2248" s="0"/>
      <c r="ACE2248" s="0"/>
      <c r="ACF2248" s="0"/>
      <c r="ACG2248" s="0"/>
      <c r="ACH2248" s="0"/>
      <c r="ACI2248" s="0"/>
      <c r="ACJ2248" s="0"/>
      <c r="ACK2248" s="0"/>
      <c r="ACL2248" s="0"/>
      <c r="ACM2248" s="0"/>
      <c r="ACN2248" s="0"/>
      <c r="ACO2248" s="0"/>
      <c r="ACP2248" s="0"/>
      <c r="ACQ2248" s="0"/>
      <c r="ACR2248" s="0"/>
      <c r="ACS2248" s="0"/>
      <c r="ACT2248" s="0"/>
      <c r="ACU2248" s="0"/>
      <c r="ACV2248" s="0"/>
      <c r="ACW2248" s="0"/>
      <c r="ACX2248" s="0"/>
      <c r="ACY2248" s="0"/>
      <c r="ACZ2248" s="0"/>
      <c r="ADA2248" s="0"/>
      <c r="ADB2248" s="0"/>
      <c r="ADC2248" s="0"/>
      <c r="ADD2248" s="0"/>
      <c r="ADE2248" s="0"/>
      <c r="ADF2248" s="0"/>
      <c r="ADG2248" s="0"/>
      <c r="ADH2248" s="0"/>
      <c r="ADI2248" s="0"/>
      <c r="ADJ2248" s="0"/>
      <c r="ADK2248" s="0"/>
      <c r="ADL2248" s="0"/>
      <c r="ADM2248" s="0"/>
      <c r="ADN2248" s="0"/>
      <c r="ADO2248" s="0"/>
      <c r="ADP2248" s="0"/>
      <c r="ADQ2248" s="0"/>
      <c r="ADR2248" s="0"/>
      <c r="ADS2248" s="0"/>
      <c r="ADT2248" s="0"/>
      <c r="ADU2248" s="0"/>
      <c r="ADV2248" s="0"/>
      <c r="ADW2248" s="0"/>
      <c r="ADX2248" s="0"/>
      <c r="ADY2248" s="0"/>
      <c r="ADZ2248" s="0"/>
      <c r="AEA2248" s="0"/>
      <c r="AEB2248" s="0"/>
      <c r="AEC2248" s="0"/>
      <c r="AED2248" s="0"/>
      <c r="AEE2248" s="0"/>
      <c r="AEF2248" s="0"/>
      <c r="AEG2248" s="0"/>
      <c r="AEH2248" s="0"/>
      <c r="AEI2248" s="0"/>
      <c r="AEJ2248" s="0"/>
      <c r="AEK2248" s="0"/>
      <c r="AEL2248" s="0"/>
      <c r="AEM2248" s="0"/>
      <c r="AEN2248" s="0"/>
      <c r="AEO2248" s="0"/>
      <c r="AEP2248" s="0"/>
      <c r="AEQ2248" s="0"/>
      <c r="AER2248" s="0"/>
      <c r="AES2248" s="0"/>
      <c r="AET2248" s="0"/>
      <c r="AEU2248" s="0"/>
      <c r="AEV2248" s="0"/>
      <c r="AEW2248" s="0"/>
      <c r="AEX2248" s="0"/>
      <c r="AEY2248" s="0"/>
      <c r="AEZ2248" s="0"/>
      <c r="AFA2248" s="0"/>
      <c r="AFB2248" s="0"/>
      <c r="AFC2248" s="0"/>
      <c r="AFD2248" s="0"/>
      <c r="AFE2248" s="0"/>
      <c r="AFF2248" s="0"/>
      <c r="AFG2248" s="0"/>
      <c r="AFH2248" s="0"/>
      <c r="AFI2248" s="0"/>
      <c r="AFJ2248" s="0"/>
      <c r="AFK2248" s="0"/>
      <c r="AFL2248" s="0"/>
      <c r="AFM2248" s="0"/>
      <c r="AFN2248" s="0"/>
      <c r="AFO2248" s="0"/>
      <c r="AFP2248" s="0"/>
      <c r="AFQ2248" s="0"/>
      <c r="AFR2248" s="0"/>
      <c r="AFS2248" s="0"/>
      <c r="AFT2248" s="0"/>
      <c r="AFU2248" s="0"/>
      <c r="AFV2248" s="0"/>
      <c r="AFW2248" s="0"/>
      <c r="AFX2248" s="0"/>
      <c r="AFY2248" s="0"/>
      <c r="AFZ2248" s="0"/>
      <c r="AGA2248" s="0"/>
      <c r="AGB2248" s="0"/>
      <c r="AGC2248" s="0"/>
      <c r="AGD2248" s="0"/>
      <c r="AGE2248" s="0"/>
      <c r="AGF2248" s="0"/>
      <c r="AGG2248" s="0"/>
      <c r="AGH2248" s="0"/>
      <c r="AGI2248" s="0"/>
      <c r="AGJ2248" s="0"/>
      <c r="AGK2248" s="0"/>
      <c r="AGL2248" s="0"/>
      <c r="AGM2248" s="0"/>
      <c r="AGN2248" s="0"/>
      <c r="AGO2248" s="0"/>
      <c r="AGP2248" s="0"/>
      <c r="AGQ2248" s="0"/>
      <c r="AGR2248" s="0"/>
      <c r="AGS2248" s="0"/>
      <c r="AGT2248" s="0"/>
      <c r="AGU2248" s="0"/>
      <c r="AGV2248" s="0"/>
      <c r="AGW2248" s="0"/>
      <c r="AGX2248" s="0"/>
      <c r="AGY2248" s="0"/>
      <c r="AGZ2248" s="0"/>
      <c r="AHA2248" s="0"/>
      <c r="AHB2248" s="0"/>
      <c r="AHC2248" s="0"/>
      <c r="AHD2248" s="0"/>
      <c r="AHE2248" s="0"/>
      <c r="AHF2248" s="0"/>
      <c r="AHG2248" s="0"/>
      <c r="AHH2248" s="0"/>
      <c r="AHI2248" s="0"/>
      <c r="AHJ2248" s="0"/>
      <c r="AHK2248" s="0"/>
      <c r="AHL2248" s="0"/>
      <c r="AHM2248" s="0"/>
      <c r="AHN2248" s="0"/>
      <c r="AHO2248" s="0"/>
      <c r="AHP2248" s="0"/>
      <c r="AHQ2248" s="0"/>
      <c r="AHR2248" s="0"/>
      <c r="AHS2248" s="0"/>
      <c r="AHT2248" s="0"/>
      <c r="AHU2248" s="0"/>
      <c r="AHV2248" s="0"/>
      <c r="AHW2248" s="0"/>
      <c r="AHX2248" s="0"/>
      <c r="AHY2248" s="0"/>
      <c r="AHZ2248" s="0"/>
      <c r="AIA2248" s="0"/>
      <c r="AIB2248" s="0"/>
      <c r="AIC2248" s="0"/>
      <c r="AID2248" s="0"/>
      <c r="AIE2248" s="0"/>
      <c r="AIF2248" s="0"/>
      <c r="AIG2248" s="0"/>
      <c r="AIH2248" s="0"/>
      <c r="AII2248" s="0"/>
      <c r="AIJ2248" s="0"/>
      <c r="AIK2248" s="0"/>
      <c r="AIL2248" s="0"/>
      <c r="AIM2248" s="0"/>
      <c r="AIN2248" s="0"/>
      <c r="AIO2248" s="0"/>
      <c r="AIP2248" s="0"/>
      <c r="AIQ2248" s="0"/>
      <c r="AIR2248" s="0"/>
      <c r="AIS2248" s="0"/>
      <c r="AIT2248" s="0"/>
      <c r="AIU2248" s="0"/>
      <c r="AIV2248" s="0"/>
      <c r="AIW2248" s="0"/>
      <c r="AIX2248" s="0"/>
      <c r="AIY2248" s="0"/>
      <c r="AIZ2248" s="0"/>
      <c r="AJA2248" s="0"/>
      <c r="AJB2248" s="0"/>
      <c r="AJC2248" s="0"/>
      <c r="AJD2248" s="0"/>
      <c r="AJE2248" s="0"/>
      <c r="AJF2248" s="0"/>
      <c r="AJG2248" s="0"/>
      <c r="AJH2248" s="0"/>
      <c r="AJI2248" s="0"/>
      <c r="AJJ2248" s="0"/>
      <c r="AJK2248" s="0"/>
      <c r="AJL2248" s="0"/>
      <c r="AJM2248" s="0"/>
      <c r="AJN2248" s="0"/>
      <c r="AJO2248" s="0"/>
      <c r="AJP2248" s="0"/>
      <c r="AJQ2248" s="0"/>
      <c r="AJR2248" s="0"/>
      <c r="AJS2248" s="0"/>
      <c r="AJT2248" s="0"/>
      <c r="AJU2248" s="0"/>
      <c r="AJV2248" s="0"/>
      <c r="AJW2248" s="0"/>
      <c r="AJX2248" s="0"/>
      <c r="AJY2248" s="0"/>
      <c r="AJZ2248" s="0"/>
      <c r="AKA2248" s="0"/>
      <c r="AKB2248" s="0"/>
      <c r="AKC2248" s="0"/>
      <c r="AKD2248" s="0"/>
      <c r="AKE2248" s="0"/>
      <c r="AKF2248" s="0"/>
      <c r="AKG2248" s="0"/>
      <c r="AKH2248" s="0"/>
      <c r="AKI2248" s="0"/>
      <c r="AKJ2248" s="0"/>
      <c r="AKK2248" s="0"/>
      <c r="AKL2248" s="0"/>
      <c r="AKM2248" s="0"/>
      <c r="AKN2248" s="0"/>
      <c r="AKO2248" s="0"/>
      <c r="AKP2248" s="0"/>
      <c r="AKQ2248" s="0"/>
      <c r="AKR2248" s="0"/>
      <c r="AKS2248" s="0"/>
      <c r="AKT2248" s="0"/>
      <c r="AKU2248" s="0"/>
      <c r="AKV2248" s="0"/>
      <c r="AKW2248" s="0"/>
      <c r="AKX2248" s="0"/>
      <c r="AKY2248" s="0"/>
      <c r="AKZ2248" s="0"/>
      <c r="ALA2248" s="0"/>
      <c r="ALB2248" s="0"/>
      <c r="ALC2248" s="0"/>
      <c r="ALD2248" s="0"/>
      <c r="ALE2248" s="0"/>
      <c r="ALF2248" s="0"/>
      <c r="ALG2248" s="0"/>
      <c r="ALH2248" s="0"/>
      <c r="ALI2248" s="0"/>
      <c r="ALJ2248" s="0"/>
      <c r="ALK2248" s="0"/>
      <c r="ALL2248" s="0"/>
      <c r="ALM2248" s="0"/>
      <c r="ALN2248" s="0"/>
      <c r="ALO2248" s="0"/>
      <c r="ALP2248" s="0"/>
      <c r="ALQ2248" s="0"/>
      <c r="ALR2248" s="0"/>
      <c r="ALS2248" s="0"/>
      <c r="ALT2248" s="0"/>
      <c r="ALU2248" s="0"/>
      <c r="ALV2248" s="0"/>
      <c r="ALW2248" s="0"/>
      <c r="ALX2248" s="0"/>
      <c r="ALY2248" s="0"/>
      <c r="ALZ2248" s="0"/>
      <c r="AMA2248" s="0"/>
      <c r="AMB2248" s="0"/>
      <c r="AMC2248" s="0"/>
      <c r="AMD2248" s="0"/>
      <c r="AME2248" s="0"/>
      <c r="AMF2248" s="0"/>
      <c r="AMG2248" s="0"/>
      <c r="AMH2248" s="0"/>
      <c r="AMI2248" s="0"/>
      <c r="AMJ2248" s="0"/>
    </row>
    <row r="2249" customFormat="false" ht="13.8" hidden="false" customHeight="false" outlineLevel="0" collapsed="false">
      <c r="A2249" s="38" t="s">
        <v>52</v>
      </c>
      <c r="B2249" s="39" t="s">
        <v>5181</v>
      </c>
      <c r="C2249" s="40" t="s">
        <v>820</v>
      </c>
      <c r="D2249" s="40" t="s">
        <v>417</v>
      </c>
      <c r="E2249" s="40" t="s">
        <v>5182</v>
      </c>
      <c r="F2249" s="38" t="n">
        <v>2017</v>
      </c>
      <c r="G2249" s="31" t="s">
        <v>5183</v>
      </c>
      <c r="H2249" s="13"/>
      <c r="I2249" s="13"/>
      <c r="J2249" s="13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  <c r="AP2249" s="13"/>
      <c r="AQ2249" s="13"/>
      <c r="AR2249" s="13"/>
      <c r="AS2249" s="13"/>
      <c r="AT2249" s="13"/>
      <c r="AU2249" s="13"/>
      <c r="AV2249" s="0"/>
      <c r="AW2249" s="0"/>
      <c r="AX2249" s="0"/>
      <c r="AY2249" s="0"/>
      <c r="AZ2249" s="0"/>
      <c r="BA2249" s="0"/>
      <c r="BB2249" s="0"/>
      <c r="BC2249" s="0"/>
      <c r="BD2249" s="0"/>
      <c r="BE2249" s="0"/>
      <c r="BF2249" s="0"/>
      <c r="BG2249" s="0"/>
      <c r="BH2249" s="0"/>
      <c r="BI2249" s="0"/>
      <c r="BJ2249" s="0"/>
      <c r="BK2249" s="0"/>
      <c r="BL2249" s="0"/>
      <c r="BM2249" s="0"/>
      <c r="BN2249" s="0"/>
      <c r="BO2249" s="0"/>
      <c r="BP2249" s="0"/>
      <c r="BQ2249" s="0"/>
      <c r="BR2249" s="0"/>
      <c r="BS2249" s="0"/>
      <c r="BT2249" s="0"/>
      <c r="BU2249" s="0"/>
      <c r="BV2249" s="0"/>
      <c r="BW2249" s="0"/>
      <c r="BX2249" s="0"/>
      <c r="BY2249" s="0"/>
      <c r="BZ2249" s="0"/>
      <c r="CA2249" s="0"/>
      <c r="CB2249" s="0"/>
      <c r="CC2249" s="0"/>
      <c r="CD2249" s="0"/>
      <c r="CE2249" s="0"/>
      <c r="CF2249" s="0"/>
      <c r="CG2249" s="0"/>
      <c r="CH2249" s="0"/>
      <c r="CI2249" s="0"/>
      <c r="CJ2249" s="0"/>
      <c r="CK2249" s="0"/>
      <c r="CL2249" s="0"/>
      <c r="CM2249" s="0"/>
      <c r="CN2249" s="0"/>
      <c r="CO2249" s="0"/>
      <c r="CP2249" s="0"/>
      <c r="CQ2249" s="0"/>
      <c r="CR2249" s="0"/>
      <c r="CS2249" s="0"/>
      <c r="CT2249" s="0"/>
      <c r="CU2249" s="0"/>
      <c r="CV2249" s="0"/>
      <c r="CW2249" s="0"/>
      <c r="CX2249" s="0"/>
      <c r="CY2249" s="0"/>
      <c r="CZ2249" s="0"/>
      <c r="DA2249" s="0"/>
      <c r="DB2249" s="0"/>
      <c r="DC2249" s="0"/>
      <c r="DD2249" s="0"/>
      <c r="DE2249" s="0"/>
      <c r="DF2249" s="0"/>
      <c r="DG2249" s="0"/>
      <c r="DH2249" s="0"/>
      <c r="DI2249" s="0"/>
      <c r="DJ2249" s="0"/>
      <c r="DK2249" s="0"/>
      <c r="DL2249" s="0"/>
      <c r="DM2249" s="0"/>
      <c r="DN2249" s="0"/>
      <c r="DO2249" s="0"/>
      <c r="DP2249" s="0"/>
      <c r="DQ2249" s="0"/>
      <c r="DR2249" s="0"/>
      <c r="DS2249" s="0"/>
      <c r="DT2249" s="0"/>
      <c r="DU2249" s="0"/>
      <c r="DV2249" s="0"/>
      <c r="DW2249" s="0"/>
      <c r="DX2249" s="0"/>
      <c r="DY2249" s="0"/>
      <c r="DZ2249" s="0"/>
      <c r="EA2249" s="0"/>
      <c r="EB2249" s="0"/>
      <c r="EC2249" s="0"/>
      <c r="ED2249" s="0"/>
      <c r="EE2249" s="0"/>
      <c r="EF2249" s="0"/>
      <c r="EG2249" s="0"/>
      <c r="EH2249" s="0"/>
      <c r="EI2249" s="0"/>
      <c r="EJ2249" s="0"/>
      <c r="EK2249" s="0"/>
      <c r="EL2249" s="0"/>
      <c r="EM2249" s="0"/>
      <c r="EN2249" s="0"/>
      <c r="EO2249" s="0"/>
      <c r="EP2249" s="0"/>
      <c r="EQ2249" s="0"/>
      <c r="ER2249" s="0"/>
      <c r="ES2249" s="0"/>
      <c r="ET2249" s="0"/>
      <c r="EU2249" s="0"/>
      <c r="EV2249" s="0"/>
      <c r="EW2249" s="0"/>
      <c r="EX2249" s="0"/>
      <c r="EY2249" s="0"/>
      <c r="EZ2249" s="0"/>
      <c r="FA2249" s="0"/>
      <c r="FB2249" s="0"/>
      <c r="FC2249" s="0"/>
      <c r="FD2249" s="0"/>
      <c r="FE2249" s="0"/>
      <c r="FF2249" s="0"/>
      <c r="FG2249" s="0"/>
      <c r="FH2249" s="0"/>
      <c r="FI2249" s="0"/>
      <c r="FJ2249" s="0"/>
      <c r="FK2249" s="0"/>
      <c r="FL2249" s="0"/>
      <c r="FM2249" s="0"/>
      <c r="FN2249" s="0"/>
      <c r="FO2249" s="0"/>
      <c r="FP2249" s="0"/>
      <c r="FQ2249" s="0"/>
      <c r="FR2249" s="0"/>
      <c r="FS2249" s="0"/>
      <c r="FT2249" s="0"/>
      <c r="FU2249" s="0"/>
      <c r="FV2249" s="0"/>
      <c r="FW2249" s="0"/>
      <c r="FX2249" s="0"/>
      <c r="FY2249" s="0"/>
      <c r="FZ2249" s="0"/>
      <c r="GA2249" s="0"/>
      <c r="GB2249" s="0"/>
      <c r="GC2249" s="0"/>
      <c r="GD2249" s="0"/>
      <c r="GE2249" s="0"/>
      <c r="GF2249" s="0"/>
      <c r="GG2249" s="0"/>
      <c r="GH2249" s="0"/>
      <c r="GI2249" s="0"/>
      <c r="GJ2249" s="0"/>
      <c r="GK2249" s="0"/>
      <c r="GL2249" s="0"/>
      <c r="GM2249" s="0"/>
      <c r="GN2249" s="0"/>
      <c r="GO2249" s="0"/>
      <c r="GP2249" s="0"/>
      <c r="GQ2249" s="0"/>
      <c r="GR2249" s="0"/>
      <c r="GS2249" s="0"/>
      <c r="GT2249" s="0"/>
      <c r="GU2249" s="0"/>
      <c r="GV2249" s="0"/>
      <c r="GW2249" s="0"/>
      <c r="GX2249" s="0"/>
      <c r="GY2249" s="0"/>
      <c r="GZ2249" s="0"/>
      <c r="HA2249" s="0"/>
      <c r="HB2249" s="0"/>
      <c r="HC2249" s="0"/>
      <c r="HD2249" s="0"/>
      <c r="HE2249" s="0"/>
      <c r="HF2249" s="0"/>
      <c r="HG2249" s="0"/>
      <c r="HH2249" s="0"/>
      <c r="HI2249" s="0"/>
      <c r="HJ2249" s="0"/>
      <c r="HK2249" s="0"/>
      <c r="HL2249" s="0"/>
      <c r="HM2249" s="0"/>
      <c r="HN2249" s="0"/>
      <c r="HO2249" s="0"/>
      <c r="HP2249" s="0"/>
      <c r="HQ2249" s="0"/>
      <c r="HR2249" s="0"/>
      <c r="HS2249" s="0"/>
      <c r="HT2249" s="0"/>
      <c r="HU2249" s="0"/>
      <c r="HV2249" s="0"/>
      <c r="HW2249" s="0"/>
      <c r="HX2249" s="0"/>
      <c r="HY2249" s="0"/>
      <c r="HZ2249" s="0"/>
      <c r="IA2249" s="0"/>
      <c r="IB2249" s="0"/>
      <c r="IC2249" s="0"/>
      <c r="ID2249" s="0"/>
      <c r="IE2249" s="0"/>
      <c r="IF2249" s="0"/>
      <c r="IG2249" s="0"/>
      <c r="IH2249" s="0"/>
      <c r="II2249" s="0"/>
      <c r="IJ2249" s="0"/>
      <c r="IK2249" s="0"/>
      <c r="IL2249" s="0"/>
      <c r="IM2249" s="0"/>
      <c r="IN2249" s="0"/>
      <c r="IO2249" s="0"/>
      <c r="IP2249" s="0"/>
      <c r="IQ2249" s="0"/>
      <c r="IR2249" s="0"/>
      <c r="IS2249" s="0"/>
      <c r="IT2249" s="0"/>
      <c r="IU2249" s="0"/>
      <c r="IV2249" s="0"/>
      <c r="IW2249" s="0"/>
      <c r="IX2249" s="0"/>
      <c r="IY2249" s="0"/>
      <c r="IZ2249" s="0"/>
      <c r="JA2249" s="0"/>
      <c r="JB2249" s="0"/>
      <c r="JC2249" s="0"/>
      <c r="JD2249" s="0"/>
      <c r="JE2249" s="0"/>
      <c r="JF2249" s="0"/>
      <c r="JG2249" s="0"/>
      <c r="JH2249" s="0"/>
      <c r="JI2249" s="0"/>
      <c r="JJ2249" s="0"/>
      <c r="JK2249" s="0"/>
      <c r="JL2249" s="0"/>
      <c r="JM2249" s="0"/>
      <c r="JN2249" s="0"/>
      <c r="JO2249" s="0"/>
      <c r="JP2249" s="0"/>
      <c r="JQ2249" s="0"/>
      <c r="JR2249" s="0"/>
      <c r="JS2249" s="0"/>
      <c r="JT2249" s="0"/>
      <c r="JU2249" s="0"/>
      <c r="JV2249" s="0"/>
      <c r="JW2249" s="0"/>
      <c r="JX2249" s="0"/>
      <c r="JY2249" s="0"/>
      <c r="JZ2249" s="0"/>
      <c r="KA2249" s="0"/>
      <c r="KB2249" s="0"/>
      <c r="KC2249" s="0"/>
      <c r="KD2249" s="0"/>
      <c r="KE2249" s="0"/>
      <c r="KF2249" s="0"/>
      <c r="KG2249" s="0"/>
      <c r="KH2249" s="0"/>
      <c r="KI2249" s="0"/>
      <c r="KJ2249" s="0"/>
      <c r="KK2249" s="0"/>
      <c r="KL2249" s="0"/>
      <c r="KM2249" s="0"/>
      <c r="KN2249" s="0"/>
      <c r="KO2249" s="0"/>
      <c r="KP2249" s="0"/>
      <c r="KQ2249" s="0"/>
      <c r="KR2249" s="0"/>
      <c r="KS2249" s="0"/>
      <c r="KT2249" s="0"/>
      <c r="KU2249" s="0"/>
      <c r="KV2249" s="0"/>
      <c r="KW2249" s="0"/>
      <c r="KX2249" s="0"/>
      <c r="KY2249" s="0"/>
      <c r="KZ2249" s="0"/>
      <c r="LA2249" s="0"/>
      <c r="LB2249" s="0"/>
      <c r="LC2249" s="0"/>
      <c r="LD2249" s="0"/>
      <c r="LE2249" s="0"/>
      <c r="LF2249" s="0"/>
      <c r="LG2249" s="0"/>
      <c r="LH2249" s="0"/>
      <c r="LI2249" s="0"/>
      <c r="LJ2249" s="0"/>
      <c r="LK2249" s="0"/>
      <c r="LL2249" s="0"/>
      <c r="LM2249" s="0"/>
      <c r="LN2249" s="0"/>
      <c r="LO2249" s="0"/>
      <c r="LP2249" s="0"/>
      <c r="LQ2249" s="0"/>
      <c r="LR2249" s="0"/>
      <c r="LS2249" s="0"/>
      <c r="LT2249" s="0"/>
      <c r="LU2249" s="0"/>
      <c r="LV2249" s="0"/>
      <c r="LW2249" s="0"/>
      <c r="LX2249" s="0"/>
      <c r="LY2249" s="0"/>
      <c r="LZ2249" s="0"/>
      <c r="MA2249" s="0"/>
      <c r="MB2249" s="0"/>
      <c r="MC2249" s="0"/>
      <c r="MD2249" s="0"/>
      <c r="ME2249" s="0"/>
      <c r="MF2249" s="0"/>
      <c r="MG2249" s="0"/>
      <c r="MH2249" s="0"/>
      <c r="MI2249" s="0"/>
      <c r="MJ2249" s="0"/>
      <c r="MK2249" s="0"/>
      <c r="ML2249" s="0"/>
      <c r="MM2249" s="0"/>
      <c r="MN2249" s="0"/>
      <c r="MO2249" s="0"/>
      <c r="MP2249" s="0"/>
      <c r="MQ2249" s="0"/>
      <c r="MR2249" s="0"/>
      <c r="MS2249" s="0"/>
      <c r="MT2249" s="0"/>
      <c r="MU2249" s="0"/>
      <c r="MV2249" s="0"/>
      <c r="MW2249" s="0"/>
      <c r="MX2249" s="0"/>
      <c r="MY2249" s="0"/>
      <c r="MZ2249" s="0"/>
      <c r="NA2249" s="0"/>
      <c r="NB2249" s="0"/>
      <c r="NC2249" s="0"/>
      <c r="ND2249" s="0"/>
      <c r="NE2249" s="0"/>
      <c r="NF2249" s="0"/>
      <c r="NG2249" s="0"/>
      <c r="NH2249" s="0"/>
      <c r="NI2249" s="0"/>
      <c r="NJ2249" s="0"/>
      <c r="NK2249" s="0"/>
      <c r="NL2249" s="0"/>
      <c r="NM2249" s="0"/>
      <c r="NN2249" s="0"/>
      <c r="NO2249" s="0"/>
      <c r="NP2249" s="0"/>
      <c r="NQ2249" s="0"/>
      <c r="NR2249" s="0"/>
      <c r="NS2249" s="0"/>
      <c r="NT2249" s="0"/>
      <c r="NU2249" s="0"/>
      <c r="NV2249" s="0"/>
      <c r="NW2249" s="0"/>
      <c r="NX2249" s="0"/>
      <c r="NY2249" s="0"/>
      <c r="NZ2249" s="0"/>
      <c r="OA2249" s="0"/>
      <c r="OB2249" s="0"/>
      <c r="OC2249" s="0"/>
      <c r="OD2249" s="0"/>
      <c r="OE2249" s="0"/>
      <c r="OF2249" s="0"/>
      <c r="OG2249" s="0"/>
      <c r="OH2249" s="0"/>
      <c r="OI2249" s="0"/>
      <c r="OJ2249" s="0"/>
      <c r="OK2249" s="0"/>
      <c r="OL2249" s="0"/>
      <c r="OM2249" s="0"/>
      <c r="ON2249" s="0"/>
      <c r="OO2249" s="0"/>
      <c r="OP2249" s="0"/>
      <c r="OQ2249" s="0"/>
      <c r="OR2249" s="0"/>
      <c r="OS2249" s="0"/>
      <c r="OT2249" s="0"/>
      <c r="OU2249" s="0"/>
      <c r="OV2249" s="0"/>
      <c r="OW2249" s="0"/>
      <c r="OX2249" s="0"/>
      <c r="OY2249" s="0"/>
      <c r="OZ2249" s="0"/>
      <c r="PA2249" s="0"/>
      <c r="PB2249" s="0"/>
      <c r="PC2249" s="0"/>
      <c r="PD2249" s="0"/>
      <c r="PE2249" s="0"/>
      <c r="PF2249" s="0"/>
      <c r="PG2249" s="0"/>
      <c r="PH2249" s="0"/>
      <c r="PI2249" s="0"/>
      <c r="PJ2249" s="0"/>
      <c r="PK2249" s="0"/>
      <c r="PL2249" s="0"/>
      <c r="PM2249" s="0"/>
      <c r="PN2249" s="0"/>
      <c r="PO2249" s="0"/>
      <c r="PP2249" s="0"/>
      <c r="PQ2249" s="0"/>
      <c r="PR2249" s="0"/>
      <c r="PS2249" s="0"/>
      <c r="PT2249" s="0"/>
      <c r="PU2249" s="0"/>
      <c r="PV2249" s="0"/>
      <c r="PW2249" s="0"/>
      <c r="PX2249" s="0"/>
      <c r="PY2249" s="0"/>
      <c r="PZ2249" s="0"/>
      <c r="QA2249" s="0"/>
      <c r="QB2249" s="0"/>
      <c r="QC2249" s="0"/>
      <c r="QD2249" s="0"/>
      <c r="QE2249" s="0"/>
      <c r="QF2249" s="0"/>
      <c r="QG2249" s="0"/>
      <c r="QH2249" s="0"/>
      <c r="QI2249" s="0"/>
      <c r="QJ2249" s="0"/>
      <c r="QK2249" s="0"/>
      <c r="QL2249" s="0"/>
      <c r="QM2249" s="0"/>
      <c r="QN2249" s="0"/>
      <c r="QO2249" s="0"/>
      <c r="QP2249" s="0"/>
      <c r="QQ2249" s="0"/>
      <c r="QR2249" s="0"/>
      <c r="QS2249" s="0"/>
      <c r="QT2249" s="0"/>
      <c r="QU2249" s="0"/>
      <c r="QV2249" s="0"/>
      <c r="QW2249" s="0"/>
      <c r="QX2249" s="0"/>
      <c r="QY2249" s="0"/>
      <c r="QZ2249" s="0"/>
      <c r="RA2249" s="0"/>
      <c r="RB2249" s="0"/>
      <c r="RC2249" s="0"/>
      <c r="RD2249" s="0"/>
      <c r="RE2249" s="0"/>
      <c r="RF2249" s="0"/>
      <c r="RG2249" s="0"/>
      <c r="RH2249" s="0"/>
      <c r="RI2249" s="0"/>
      <c r="RJ2249" s="0"/>
      <c r="RK2249" s="0"/>
      <c r="RL2249" s="0"/>
      <c r="RM2249" s="0"/>
      <c r="RN2249" s="0"/>
      <c r="RO2249" s="0"/>
      <c r="RP2249" s="0"/>
      <c r="RQ2249" s="0"/>
      <c r="RR2249" s="0"/>
      <c r="RS2249" s="0"/>
      <c r="RT2249" s="0"/>
      <c r="RU2249" s="0"/>
      <c r="RV2249" s="0"/>
      <c r="RW2249" s="0"/>
      <c r="RX2249" s="0"/>
      <c r="RY2249" s="0"/>
      <c r="RZ2249" s="0"/>
      <c r="SA2249" s="0"/>
      <c r="SB2249" s="0"/>
      <c r="SC2249" s="0"/>
      <c r="SD2249" s="0"/>
      <c r="SE2249" s="0"/>
      <c r="SF2249" s="0"/>
      <c r="SG2249" s="0"/>
      <c r="SH2249" s="0"/>
      <c r="SI2249" s="0"/>
      <c r="SJ2249" s="0"/>
      <c r="SK2249" s="0"/>
      <c r="SL2249" s="0"/>
      <c r="SM2249" s="0"/>
      <c r="SN2249" s="0"/>
      <c r="SO2249" s="0"/>
      <c r="SP2249" s="0"/>
      <c r="SQ2249" s="0"/>
      <c r="SR2249" s="0"/>
      <c r="SS2249" s="0"/>
      <c r="ST2249" s="0"/>
      <c r="SU2249" s="0"/>
      <c r="SV2249" s="0"/>
      <c r="SW2249" s="0"/>
      <c r="SX2249" s="0"/>
      <c r="SY2249" s="0"/>
      <c r="SZ2249" s="0"/>
      <c r="TA2249" s="0"/>
      <c r="TB2249" s="0"/>
      <c r="TC2249" s="0"/>
      <c r="TD2249" s="0"/>
      <c r="TE2249" s="0"/>
      <c r="TF2249" s="0"/>
      <c r="TG2249" s="0"/>
      <c r="TH2249" s="0"/>
      <c r="TI2249" s="0"/>
      <c r="TJ2249" s="0"/>
      <c r="TK2249" s="0"/>
      <c r="TL2249" s="0"/>
      <c r="TM2249" s="0"/>
      <c r="TN2249" s="0"/>
      <c r="TO2249" s="0"/>
      <c r="TP2249" s="0"/>
      <c r="TQ2249" s="0"/>
      <c r="TR2249" s="0"/>
      <c r="TS2249" s="0"/>
      <c r="TT2249" s="0"/>
      <c r="TU2249" s="0"/>
      <c r="TV2249" s="0"/>
      <c r="TW2249" s="0"/>
      <c r="TX2249" s="0"/>
      <c r="TY2249" s="0"/>
      <c r="TZ2249" s="0"/>
      <c r="UA2249" s="0"/>
      <c r="UB2249" s="0"/>
      <c r="UC2249" s="0"/>
      <c r="UD2249" s="0"/>
      <c r="UE2249" s="0"/>
      <c r="UF2249" s="0"/>
      <c r="UG2249" s="0"/>
      <c r="UH2249" s="0"/>
      <c r="UI2249" s="0"/>
      <c r="UJ2249" s="0"/>
      <c r="UK2249" s="0"/>
      <c r="UL2249" s="0"/>
      <c r="UM2249" s="0"/>
      <c r="UN2249" s="0"/>
      <c r="UO2249" s="0"/>
      <c r="UP2249" s="0"/>
      <c r="UQ2249" s="0"/>
      <c r="UR2249" s="0"/>
      <c r="US2249" s="0"/>
      <c r="UT2249" s="0"/>
      <c r="UU2249" s="0"/>
      <c r="UV2249" s="0"/>
      <c r="UW2249" s="0"/>
      <c r="UX2249" s="0"/>
      <c r="UY2249" s="0"/>
      <c r="UZ2249" s="0"/>
      <c r="VA2249" s="0"/>
      <c r="VB2249" s="0"/>
      <c r="VC2249" s="0"/>
      <c r="VD2249" s="0"/>
      <c r="VE2249" s="0"/>
      <c r="VF2249" s="0"/>
      <c r="VG2249" s="0"/>
      <c r="VH2249" s="0"/>
      <c r="VI2249" s="0"/>
      <c r="VJ2249" s="0"/>
      <c r="VK2249" s="0"/>
      <c r="VL2249" s="0"/>
      <c r="VM2249" s="0"/>
      <c r="VN2249" s="0"/>
      <c r="VO2249" s="0"/>
      <c r="VP2249" s="0"/>
      <c r="VQ2249" s="0"/>
      <c r="VR2249" s="0"/>
      <c r="VS2249" s="0"/>
      <c r="VT2249" s="0"/>
      <c r="VU2249" s="0"/>
      <c r="VV2249" s="0"/>
      <c r="VW2249" s="0"/>
      <c r="VX2249" s="0"/>
      <c r="VY2249" s="0"/>
      <c r="VZ2249" s="0"/>
      <c r="WA2249" s="0"/>
      <c r="WB2249" s="0"/>
      <c r="WC2249" s="0"/>
      <c r="WD2249" s="0"/>
      <c r="WE2249" s="0"/>
      <c r="WF2249" s="0"/>
      <c r="WG2249" s="0"/>
      <c r="WH2249" s="0"/>
      <c r="WI2249" s="0"/>
      <c r="WJ2249" s="0"/>
      <c r="WK2249" s="0"/>
      <c r="WL2249" s="0"/>
      <c r="WM2249" s="0"/>
      <c r="WN2249" s="0"/>
      <c r="WO2249" s="0"/>
      <c r="WP2249" s="0"/>
      <c r="WQ2249" s="0"/>
      <c r="WR2249" s="0"/>
      <c r="WS2249" s="0"/>
      <c r="WT2249" s="0"/>
      <c r="WU2249" s="0"/>
      <c r="WV2249" s="0"/>
      <c r="WW2249" s="0"/>
      <c r="WX2249" s="0"/>
      <c r="WY2249" s="0"/>
      <c r="WZ2249" s="0"/>
      <c r="XA2249" s="0"/>
      <c r="XB2249" s="0"/>
      <c r="XC2249" s="0"/>
      <c r="XD2249" s="0"/>
      <c r="XE2249" s="0"/>
      <c r="XF2249" s="0"/>
      <c r="XG2249" s="0"/>
      <c r="XH2249" s="0"/>
      <c r="XI2249" s="0"/>
      <c r="XJ2249" s="0"/>
      <c r="XK2249" s="0"/>
      <c r="XL2249" s="0"/>
      <c r="XM2249" s="0"/>
      <c r="XN2249" s="0"/>
      <c r="XO2249" s="0"/>
      <c r="XP2249" s="0"/>
      <c r="XQ2249" s="0"/>
      <c r="XR2249" s="0"/>
      <c r="XS2249" s="0"/>
      <c r="XT2249" s="0"/>
      <c r="XU2249" s="0"/>
      <c r="XV2249" s="0"/>
      <c r="XW2249" s="0"/>
      <c r="XX2249" s="0"/>
      <c r="XY2249" s="0"/>
      <c r="XZ2249" s="0"/>
      <c r="YA2249" s="0"/>
      <c r="YB2249" s="0"/>
      <c r="YC2249" s="0"/>
      <c r="YD2249" s="0"/>
      <c r="YE2249" s="0"/>
      <c r="YF2249" s="0"/>
      <c r="YG2249" s="0"/>
      <c r="YH2249" s="0"/>
      <c r="YI2249" s="0"/>
      <c r="YJ2249" s="0"/>
      <c r="YK2249" s="0"/>
      <c r="YL2249" s="0"/>
      <c r="YM2249" s="0"/>
      <c r="YN2249" s="0"/>
      <c r="YO2249" s="0"/>
      <c r="YP2249" s="0"/>
      <c r="YQ2249" s="0"/>
      <c r="YR2249" s="0"/>
      <c r="YS2249" s="0"/>
      <c r="YT2249" s="0"/>
      <c r="YU2249" s="0"/>
      <c r="YV2249" s="0"/>
      <c r="YW2249" s="0"/>
      <c r="YX2249" s="0"/>
      <c r="YY2249" s="0"/>
      <c r="YZ2249" s="0"/>
      <c r="ZA2249" s="0"/>
      <c r="ZB2249" s="0"/>
      <c r="ZC2249" s="0"/>
      <c r="ZD2249" s="0"/>
      <c r="ZE2249" s="0"/>
      <c r="ZF2249" s="0"/>
      <c r="ZG2249" s="0"/>
      <c r="ZH2249" s="0"/>
      <c r="ZI2249" s="0"/>
      <c r="ZJ2249" s="0"/>
      <c r="ZK2249" s="0"/>
      <c r="ZL2249" s="0"/>
      <c r="ZM2249" s="0"/>
      <c r="ZN2249" s="0"/>
      <c r="ZO2249" s="0"/>
      <c r="ZP2249" s="0"/>
      <c r="ZQ2249" s="0"/>
      <c r="ZR2249" s="0"/>
      <c r="ZS2249" s="0"/>
      <c r="ZT2249" s="0"/>
      <c r="ZU2249" s="0"/>
      <c r="ZV2249" s="0"/>
      <c r="ZW2249" s="0"/>
      <c r="ZX2249" s="0"/>
      <c r="ZY2249" s="0"/>
      <c r="ZZ2249" s="0"/>
      <c r="AAA2249" s="0"/>
      <c r="AAB2249" s="0"/>
      <c r="AAC2249" s="0"/>
      <c r="AAD2249" s="0"/>
      <c r="AAE2249" s="0"/>
      <c r="AAF2249" s="0"/>
      <c r="AAG2249" s="0"/>
      <c r="AAH2249" s="0"/>
      <c r="AAI2249" s="0"/>
      <c r="AAJ2249" s="0"/>
      <c r="AAK2249" s="0"/>
      <c r="AAL2249" s="0"/>
      <c r="AAM2249" s="0"/>
      <c r="AAN2249" s="0"/>
      <c r="AAO2249" s="0"/>
      <c r="AAP2249" s="0"/>
      <c r="AAQ2249" s="0"/>
      <c r="AAR2249" s="0"/>
      <c r="AAS2249" s="0"/>
      <c r="AAT2249" s="0"/>
      <c r="AAU2249" s="0"/>
      <c r="AAV2249" s="0"/>
      <c r="AAW2249" s="0"/>
      <c r="AAX2249" s="0"/>
      <c r="AAY2249" s="0"/>
      <c r="AAZ2249" s="0"/>
      <c r="ABA2249" s="0"/>
      <c r="ABB2249" s="0"/>
      <c r="ABC2249" s="0"/>
      <c r="ABD2249" s="0"/>
      <c r="ABE2249" s="0"/>
      <c r="ABF2249" s="0"/>
      <c r="ABG2249" s="0"/>
      <c r="ABH2249" s="0"/>
      <c r="ABI2249" s="0"/>
      <c r="ABJ2249" s="0"/>
      <c r="ABK2249" s="0"/>
      <c r="ABL2249" s="0"/>
      <c r="ABM2249" s="0"/>
      <c r="ABN2249" s="0"/>
      <c r="ABO2249" s="0"/>
      <c r="ABP2249" s="0"/>
      <c r="ABQ2249" s="0"/>
      <c r="ABR2249" s="0"/>
      <c r="ABS2249" s="0"/>
      <c r="ABT2249" s="0"/>
      <c r="ABU2249" s="0"/>
      <c r="ABV2249" s="0"/>
      <c r="ABW2249" s="0"/>
      <c r="ABX2249" s="0"/>
      <c r="ABY2249" s="0"/>
      <c r="ABZ2249" s="0"/>
      <c r="ACA2249" s="0"/>
      <c r="ACB2249" s="0"/>
      <c r="ACC2249" s="0"/>
      <c r="ACD2249" s="0"/>
      <c r="ACE2249" s="0"/>
      <c r="ACF2249" s="0"/>
      <c r="ACG2249" s="0"/>
      <c r="ACH2249" s="0"/>
      <c r="ACI2249" s="0"/>
      <c r="ACJ2249" s="0"/>
      <c r="ACK2249" s="0"/>
      <c r="ACL2249" s="0"/>
      <c r="ACM2249" s="0"/>
      <c r="ACN2249" s="0"/>
      <c r="ACO2249" s="0"/>
      <c r="ACP2249" s="0"/>
      <c r="ACQ2249" s="0"/>
      <c r="ACR2249" s="0"/>
      <c r="ACS2249" s="0"/>
      <c r="ACT2249" s="0"/>
      <c r="ACU2249" s="0"/>
      <c r="ACV2249" s="0"/>
      <c r="ACW2249" s="0"/>
      <c r="ACX2249" s="0"/>
      <c r="ACY2249" s="0"/>
      <c r="ACZ2249" s="0"/>
      <c r="ADA2249" s="0"/>
      <c r="ADB2249" s="0"/>
      <c r="ADC2249" s="0"/>
      <c r="ADD2249" s="0"/>
      <c r="ADE2249" s="0"/>
      <c r="ADF2249" s="0"/>
      <c r="ADG2249" s="0"/>
      <c r="ADH2249" s="0"/>
      <c r="ADI2249" s="0"/>
      <c r="ADJ2249" s="0"/>
      <c r="ADK2249" s="0"/>
      <c r="ADL2249" s="0"/>
      <c r="ADM2249" s="0"/>
      <c r="ADN2249" s="0"/>
      <c r="ADO2249" s="0"/>
      <c r="ADP2249" s="0"/>
      <c r="ADQ2249" s="0"/>
      <c r="ADR2249" s="0"/>
      <c r="ADS2249" s="0"/>
      <c r="ADT2249" s="0"/>
      <c r="ADU2249" s="0"/>
      <c r="ADV2249" s="0"/>
      <c r="ADW2249" s="0"/>
      <c r="ADX2249" s="0"/>
      <c r="ADY2249" s="0"/>
      <c r="ADZ2249" s="0"/>
      <c r="AEA2249" s="0"/>
      <c r="AEB2249" s="0"/>
      <c r="AEC2249" s="0"/>
      <c r="AED2249" s="0"/>
      <c r="AEE2249" s="0"/>
      <c r="AEF2249" s="0"/>
      <c r="AEG2249" s="0"/>
      <c r="AEH2249" s="0"/>
      <c r="AEI2249" s="0"/>
      <c r="AEJ2249" s="0"/>
      <c r="AEK2249" s="0"/>
      <c r="AEL2249" s="0"/>
      <c r="AEM2249" s="0"/>
      <c r="AEN2249" s="0"/>
      <c r="AEO2249" s="0"/>
      <c r="AEP2249" s="0"/>
      <c r="AEQ2249" s="0"/>
      <c r="AER2249" s="0"/>
      <c r="AES2249" s="0"/>
      <c r="AET2249" s="0"/>
      <c r="AEU2249" s="0"/>
      <c r="AEV2249" s="0"/>
      <c r="AEW2249" s="0"/>
      <c r="AEX2249" s="0"/>
      <c r="AEY2249" s="0"/>
      <c r="AEZ2249" s="0"/>
      <c r="AFA2249" s="0"/>
      <c r="AFB2249" s="0"/>
      <c r="AFC2249" s="0"/>
      <c r="AFD2249" s="0"/>
      <c r="AFE2249" s="0"/>
      <c r="AFF2249" s="0"/>
      <c r="AFG2249" s="0"/>
      <c r="AFH2249" s="0"/>
      <c r="AFI2249" s="0"/>
      <c r="AFJ2249" s="0"/>
      <c r="AFK2249" s="0"/>
      <c r="AFL2249" s="0"/>
      <c r="AFM2249" s="0"/>
      <c r="AFN2249" s="0"/>
      <c r="AFO2249" s="0"/>
      <c r="AFP2249" s="0"/>
      <c r="AFQ2249" s="0"/>
      <c r="AFR2249" s="0"/>
      <c r="AFS2249" s="0"/>
      <c r="AFT2249" s="0"/>
      <c r="AFU2249" s="0"/>
      <c r="AFV2249" s="0"/>
      <c r="AFW2249" s="0"/>
      <c r="AFX2249" s="0"/>
      <c r="AFY2249" s="0"/>
      <c r="AFZ2249" s="0"/>
      <c r="AGA2249" s="0"/>
      <c r="AGB2249" s="0"/>
      <c r="AGC2249" s="0"/>
      <c r="AGD2249" s="0"/>
      <c r="AGE2249" s="0"/>
      <c r="AGF2249" s="0"/>
      <c r="AGG2249" s="0"/>
      <c r="AGH2249" s="0"/>
      <c r="AGI2249" s="0"/>
      <c r="AGJ2249" s="0"/>
      <c r="AGK2249" s="0"/>
      <c r="AGL2249" s="0"/>
      <c r="AGM2249" s="0"/>
      <c r="AGN2249" s="0"/>
      <c r="AGO2249" s="0"/>
      <c r="AGP2249" s="0"/>
      <c r="AGQ2249" s="0"/>
      <c r="AGR2249" s="0"/>
      <c r="AGS2249" s="0"/>
      <c r="AGT2249" s="0"/>
      <c r="AGU2249" s="0"/>
      <c r="AGV2249" s="0"/>
      <c r="AGW2249" s="0"/>
      <c r="AGX2249" s="0"/>
      <c r="AGY2249" s="0"/>
      <c r="AGZ2249" s="0"/>
      <c r="AHA2249" s="0"/>
      <c r="AHB2249" s="0"/>
      <c r="AHC2249" s="0"/>
      <c r="AHD2249" s="0"/>
      <c r="AHE2249" s="0"/>
      <c r="AHF2249" s="0"/>
      <c r="AHG2249" s="0"/>
      <c r="AHH2249" s="0"/>
      <c r="AHI2249" s="0"/>
      <c r="AHJ2249" s="0"/>
      <c r="AHK2249" s="0"/>
      <c r="AHL2249" s="0"/>
      <c r="AHM2249" s="0"/>
      <c r="AHN2249" s="0"/>
      <c r="AHO2249" s="0"/>
      <c r="AHP2249" s="0"/>
      <c r="AHQ2249" s="0"/>
      <c r="AHR2249" s="0"/>
      <c r="AHS2249" s="0"/>
      <c r="AHT2249" s="0"/>
      <c r="AHU2249" s="0"/>
      <c r="AHV2249" s="0"/>
      <c r="AHW2249" s="0"/>
      <c r="AHX2249" s="0"/>
      <c r="AHY2249" s="0"/>
      <c r="AHZ2249" s="0"/>
      <c r="AIA2249" s="0"/>
      <c r="AIB2249" s="0"/>
      <c r="AIC2249" s="0"/>
      <c r="AID2249" s="0"/>
      <c r="AIE2249" s="0"/>
      <c r="AIF2249" s="0"/>
      <c r="AIG2249" s="0"/>
      <c r="AIH2249" s="0"/>
      <c r="AII2249" s="0"/>
      <c r="AIJ2249" s="0"/>
      <c r="AIK2249" s="0"/>
      <c r="AIL2249" s="0"/>
      <c r="AIM2249" s="0"/>
      <c r="AIN2249" s="0"/>
      <c r="AIO2249" s="0"/>
      <c r="AIP2249" s="0"/>
      <c r="AIQ2249" s="0"/>
      <c r="AIR2249" s="0"/>
      <c r="AIS2249" s="0"/>
      <c r="AIT2249" s="0"/>
      <c r="AIU2249" s="0"/>
      <c r="AIV2249" s="0"/>
      <c r="AIW2249" s="0"/>
      <c r="AIX2249" s="0"/>
      <c r="AIY2249" s="0"/>
      <c r="AIZ2249" s="0"/>
      <c r="AJA2249" s="0"/>
      <c r="AJB2249" s="0"/>
      <c r="AJC2249" s="0"/>
      <c r="AJD2249" s="0"/>
      <c r="AJE2249" s="0"/>
      <c r="AJF2249" s="0"/>
      <c r="AJG2249" s="0"/>
      <c r="AJH2249" s="0"/>
      <c r="AJI2249" s="0"/>
      <c r="AJJ2249" s="0"/>
      <c r="AJK2249" s="0"/>
      <c r="AJL2249" s="0"/>
      <c r="AJM2249" s="0"/>
      <c r="AJN2249" s="0"/>
      <c r="AJO2249" s="0"/>
      <c r="AJP2249" s="0"/>
      <c r="AJQ2249" s="0"/>
      <c r="AJR2249" s="0"/>
      <c r="AJS2249" s="0"/>
      <c r="AJT2249" s="0"/>
      <c r="AJU2249" s="0"/>
      <c r="AJV2249" s="0"/>
      <c r="AJW2249" s="0"/>
      <c r="AJX2249" s="0"/>
      <c r="AJY2249" s="0"/>
      <c r="AJZ2249" s="0"/>
      <c r="AKA2249" s="0"/>
      <c r="AKB2249" s="0"/>
      <c r="AKC2249" s="0"/>
      <c r="AKD2249" s="0"/>
      <c r="AKE2249" s="0"/>
      <c r="AKF2249" s="0"/>
      <c r="AKG2249" s="0"/>
      <c r="AKH2249" s="0"/>
      <c r="AKI2249" s="0"/>
      <c r="AKJ2249" s="0"/>
      <c r="AKK2249" s="0"/>
      <c r="AKL2249" s="0"/>
      <c r="AKM2249" s="0"/>
      <c r="AKN2249" s="0"/>
      <c r="AKO2249" s="0"/>
      <c r="AKP2249" s="0"/>
      <c r="AKQ2249" s="0"/>
      <c r="AKR2249" s="0"/>
      <c r="AKS2249" s="0"/>
      <c r="AKT2249" s="0"/>
      <c r="AKU2249" s="0"/>
      <c r="AKV2249" s="0"/>
      <c r="AKW2249" s="0"/>
      <c r="AKX2249" s="0"/>
      <c r="AKY2249" s="0"/>
      <c r="AKZ2249" s="0"/>
      <c r="ALA2249" s="0"/>
      <c r="ALB2249" s="0"/>
      <c r="ALC2249" s="0"/>
      <c r="ALD2249" s="0"/>
      <c r="ALE2249" s="0"/>
      <c r="ALF2249" s="0"/>
      <c r="ALG2249" s="0"/>
      <c r="ALH2249" s="0"/>
      <c r="ALI2249" s="0"/>
      <c r="ALJ2249" s="0"/>
      <c r="ALK2249" s="0"/>
      <c r="ALL2249" s="0"/>
      <c r="ALM2249" s="0"/>
      <c r="ALN2249" s="0"/>
      <c r="ALO2249" s="0"/>
      <c r="ALP2249" s="0"/>
      <c r="ALQ2249" s="0"/>
      <c r="ALR2249" s="0"/>
      <c r="ALS2249" s="0"/>
      <c r="ALT2249" s="0"/>
      <c r="ALU2249" s="0"/>
      <c r="ALV2249" s="0"/>
      <c r="ALW2249" s="0"/>
      <c r="ALX2249" s="0"/>
      <c r="ALY2249" s="0"/>
      <c r="ALZ2249" s="0"/>
      <c r="AMA2249" s="0"/>
      <c r="AMB2249" s="0"/>
      <c r="AMC2249" s="0"/>
      <c r="AMD2249" s="0"/>
      <c r="AME2249" s="0"/>
      <c r="AMF2249" s="0"/>
      <c r="AMG2249" s="0"/>
      <c r="AMH2249" s="0"/>
      <c r="AMI2249" s="0"/>
      <c r="AMJ2249" s="0"/>
    </row>
    <row r="2250" customFormat="false" ht="13.8" hidden="false" customHeight="false" outlineLevel="0" collapsed="false">
      <c r="A2250" s="38" t="s">
        <v>52</v>
      </c>
      <c r="B2250" s="40" t="s">
        <v>3083</v>
      </c>
      <c r="C2250" s="40" t="s">
        <v>5184</v>
      </c>
      <c r="D2250" s="40"/>
      <c r="E2250" s="40" t="s">
        <v>3669</v>
      </c>
      <c r="F2250" s="38" t="n">
        <v>2017</v>
      </c>
      <c r="G2250" s="13" t="s">
        <v>5185</v>
      </c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  <c r="AP2250" s="13"/>
      <c r="AQ2250" s="13"/>
      <c r="AR2250" s="13"/>
      <c r="AS2250" s="13"/>
      <c r="AT2250" s="13"/>
      <c r="AU2250" s="13"/>
      <c r="AV2250" s="0"/>
      <c r="AW2250" s="0"/>
      <c r="AX2250" s="0"/>
      <c r="AY2250" s="0"/>
      <c r="AZ2250" s="0"/>
      <c r="BA2250" s="0"/>
      <c r="BB2250" s="0"/>
      <c r="BC2250" s="0"/>
      <c r="BD2250" s="0"/>
      <c r="BE2250" s="0"/>
      <c r="BF2250" s="0"/>
      <c r="BG2250" s="0"/>
      <c r="BH2250" s="0"/>
      <c r="BI2250" s="0"/>
      <c r="BJ2250" s="0"/>
      <c r="BK2250" s="0"/>
      <c r="BL2250" s="0"/>
      <c r="BM2250" s="0"/>
      <c r="BN2250" s="0"/>
      <c r="BO2250" s="0"/>
      <c r="BP2250" s="0"/>
      <c r="BQ2250" s="0"/>
      <c r="BR2250" s="0"/>
      <c r="BS2250" s="0"/>
      <c r="BT2250" s="0"/>
      <c r="BU2250" s="0"/>
      <c r="BV2250" s="0"/>
      <c r="BW2250" s="0"/>
      <c r="BX2250" s="0"/>
      <c r="BY2250" s="0"/>
      <c r="BZ2250" s="0"/>
      <c r="CA2250" s="0"/>
      <c r="CB2250" s="0"/>
      <c r="CC2250" s="0"/>
      <c r="CD2250" s="0"/>
      <c r="CE2250" s="0"/>
      <c r="CF2250" s="0"/>
      <c r="CG2250" s="0"/>
      <c r="CH2250" s="0"/>
      <c r="CI2250" s="0"/>
      <c r="CJ2250" s="0"/>
      <c r="CK2250" s="0"/>
      <c r="CL2250" s="0"/>
      <c r="CM2250" s="0"/>
      <c r="CN2250" s="0"/>
      <c r="CO2250" s="0"/>
      <c r="CP2250" s="0"/>
      <c r="CQ2250" s="0"/>
      <c r="CR2250" s="0"/>
      <c r="CS2250" s="0"/>
      <c r="CT2250" s="0"/>
      <c r="CU2250" s="0"/>
      <c r="CV2250" s="0"/>
      <c r="CW2250" s="0"/>
      <c r="CX2250" s="0"/>
      <c r="CY2250" s="0"/>
      <c r="CZ2250" s="0"/>
      <c r="DA2250" s="0"/>
      <c r="DB2250" s="0"/>
      <c r="DC2250" s="0"/>
      <c r="DD2250" s="0"/>
      <c r="DE2250" s="0"/>
      <c r="DF2250" s="0"/>
      <c r="DG2250" s="0"/>
      <c r="DH2250" s="0"/>
      <c r="DI2250" s="0"/>
      <c r="DJ2250" s="0"/>
      <c r="DK2250" s="0"/>
      <c r="DL2250" s="0"/>
      <c r="DM2250" s="0"/>
      <c r="DN2250" s="0"/>
      <c r="DO2250" s="0"/>
      <c r="DP2250" s="0"/>
      <c r="DQ2250" s="0"/>
      <c r="DR2250" s="0"/>
      <c r="DS2250" s="0"/>
      <c r="DT2250" s="0"/>
      <c r="DU2250" s="0"/>
      <c r="DV2250" s="0"/>
      <c r="DW2250" s="0"/>
      <c r="DX2250" s="0"/>
      <c r="DY2250" s="0"/>
      <c r="DZ2250" s="0"/>
      <c r="EA2250" s="0"/>
      <c r="EB2250" s="0"/>
      <c r="EC2250" s="0"/>
      <c r="ED2250" s="0"/>
      <c r="EE2250" s="0"/>
      <c r="EF2250" s="0"/>
      <c r="EG2250" s="0"/>
      <c r="EH2250" s="0"/>
      <c r="EI2250" s="0"/>
      <c r="EJ2250" s="0"/>
      <c r="EK2250" s="0"/>
      <c r="EL2250" s="0"/>
      <c r="EM2250" s="0"/>
      <c r="EN2250" s="0"/>
      <c r="EO2250" s="0"/>
      <c r="EP2250" s="0"/>
      <c r="EQ2250" s="0"/>
      <c r="ER2250" s="0"/>
      <c r="ES2250" s="0"/>
      <c r="ET2250" s="0"/>
      <c r="EU2250" s="0"/>
      <c r="EV2250" s="0"/>
      <c r="EW2250" s="0"/>
      <c r="EX2250" s="0"/>
      <c r="EY2250" s="0"/>
      <c r="EZ2250" s="0"/>
      <c r="FA2250" s="0"/>
      <c r="FB2250" s="0"/>
      <c r="FC2250" s="0"/>
      <c r="FD2250" s="0"/>
      <c r="FE2250" s="0"/>
      <c r="FF2250" s="0"/>
      <c r="FG2250" s="0"/>
      <c r="FH2250" s="0"/>
      <c r="FI2250" s="0"/>
      <c r="FJ2250" s="0"/>
      <c r="FK2250" s="0"/>
      <c r="FL2250" s="0"/>
      <c r="FM2250" s="0"/>
      <c r="FN2250" s="0"/>
      <c r="FO2250" s="0"/>
      <c r="FP2250" s="0"/>
      <c r="FQ2250" s="0"/>
      <c r="FR2250" s="0"/>
      <c r="FS2250" s="0"/>
      <c r="FT2250" s="0"/>
      <c r="FU2250" s="0"/>
      <c r="FV2250" s="0"/>
      <c r="FW2250" s="0"/>
      <c r="FX2250" s="0"/>
      <c r="FY2250" s="0"/>
      <c r="FZ2250" s="0"/>
      <c r="GA2250" s="0"/>
      <c r="GB2250" s="0"/>
      <c r="GC2250" s="0"/>
      <c r="GD2250" s="0"/>
      <c r="GE2250" s="0"/>
      <c r="GF2250" s="0"/>
      <c r="GG2250" s="0"/>
      <c r="GH2250" s="0"/>
      <c r="GI2250" s="0"/>
      <c r="GJ2250" s="0"/>
      <c r="GK2250" s="0"/>
      <c r="GL2250" s="0"/>
      <c r="GM2250" s="0"/>
      <c r="GN2250" s="0"/>
      <c r="GO2250" s="0"/>
      <c r="GP2250" s="0"/>
      <c r="GQ2250" s="0"/>
      <c r="GR2250" s="0"/>
      <c r="GS2250" s="0"/>
      <c r="GT2250" s="0"/>
      <c r="GU2250" s="0"/>
      <c r="GV2250" s="0"/>
      <c r="GW2250" s="0"/>
      <c r="GX2250" s="0"/>
      <c r="GY2250" s="0"/>
      <c r="GZ2250" s="0"/>
      <c r="HA2250" s="0"/>
      <c r="HB2250" s="0"/>
      <c r="HC2250" s="0"/>
      <c r="HD2250" s="0"/>
      <c r="HE2250" s="0"/>
      <c r="HF2250" s="0"/>
      <c r="HG2250" s="0"/>
      <c r="HH2250" s="0"/>
      <c r="HI2250" s="0"/>
      <c r="HJ2250" s="0"/>
      <c r="HK2250" s="0"/>
      <c r="HL2250" s="0"/>
      <c r="HM2250" s="0"/>
      <c r="HN2250" s="0"/>
      <c r="HO2250" s="0"/>
      <c r="HP2250" s="0"/>
      <c r="HQ2250" s="0"/>
      <c r="HR2250" s="0"/>
      <c r="HS2250" s="0"/>
      <c r="HT2250" s="0"/>
      <c r="HU2250" s="0"/>
      <c r="HV2250" s="0"/>
      <c r="HW2250" s="0"/>
      <c r="HX2250" s="0"/>
      <c r="HY2250" s="0"/>
      <c r="HZ2250" s="0"/>
      <c r="IA2250" s="0"/>
      <c r="IB2250" s="0"/>
      <c r="IC2250" s="0"/>
      <c r="ID2250" s="0"/>
      <c r="IE2250" s="0"/>
      <c r="IF2250" s="0"/>
      <c r="IG2250" s="0"/>
      <c r="IH2250" s="0"/>
      <c r="II2250" s="0"/>
      <c r="IJ2250" s="0"/>
      <c r="IK2250" s="0"/>
      <c r="IL2250" s="0"/>
      <c r="IM2250" s="0"/>
      <c r="IN2250" s="0"/>
      <c r="IO2250" s="0"/>
      <c r="IP2250" s="0"/>
      <c r="IQ2250" s="0"/>
      <c r="IR2250" s="0"/>
      <c r="IS2250" s="0"/>
      <c r="IT2250" s="0"/>
      <c r="IU2250" s="0"/>
      <c r="IV2250" s="0"/>
      <c r="IW2250" s="0"/>
      <c r="IX2250" s="0"/>
      <c r="IY2250" s="0"/>
      <c r="IZ2250" s="0"/>
      <c r="JA2250" s="0"/>
      <c r="JB2250" s="0"/>
      <c r="JC2250" s="0"/>
      <c r="JD2250" s="0"/>
      <c r="JE2250" s="0"/>
      <c r="JF2250" s="0"/>
      <c r="JG2250" s="0"/>
      <c r="JH2250" s="0"/>
      <c r="JI2250" s="0"/>
      <c r="JJ2250" s="0"/>
      <c r="JK2250" s="0"/>
      <c r="JL2250" s="0"/>
      <c r="JM2250" s="0"/>
      <c r="JN2250" s="0"/>
      <c r="JO2250" s="0"/>
      <c r="JP2250" s="0"/>
      <c r="JQ2250" s="0"/>
      <c r="JR2250" s="0"/>
      <c r="JS2250" s="0"/>
      <c r="JT2250" s="0"/>
      <c r="JU2250" s="0"/>
      <c r="JV2250" s="0"/>
      <c r="JW2250" s="0"/>
      <c r="JX2250" s="0"/>
      <c r="JY2250" s="0"/>
      <c r="JZ2250" s="0"/>
      <c r="KA2250" s="0"/>
      <c r="KB2250" s="0"/>
      <c r="KC2250" s="0"/>
      <c r="KD2250" s="0"/>
      <c r="KE2250" s="0"/>
      <c r="KF2250" s="0"/>
      <c r="KG2250" s="0"/>
      <c r="KH2250" s="0"/>
      <c r="KI2250" s="0"/>
      <c r="KJ2250" s="0"/>
      <c r="KK2250" s="0"/>
      <c r="KL2250" s="0"/>
      <c r="KM2250" s="0"/>
      <c r="KN2250" s="0"/>
      <c r="KO2250" s="0"/>
      <c r="KP2250" s="0"/>
      <c r="KQ2250" s="0"/>
      <c r="KR2250" s="0"/>
      <c r="KS2250" s="0"/>
      <c r="KT2250" s="0"/>
      <c r="KU2250" s="0"/>
      <c r="KV2250" s="0"/>
      <c r="KW2250" s="0"/>
      <c r="KX2250" s="0"/>
      <c r="KY2250" s="0"/>
      <c r="KZ2250" s="0"/>
      <c r="LA2250" s="0"/>
      <c r="LB2250" s="0"/>
      <c r="LC2250" s="0"/>
      <c r="LD2250" s="0"/>
      <c r="LE2250" s="0"/>
      <c r="LF2250" s="0"/>
      <c r="LG2250" s="0"/>
      <c r="LH2250" s="0"/>
      <c r="LI2250" s="0"/>
      <c r="LJ2250" s="0"/>
      <c r="LK2250" s="0"/>
      <c r="LL2250" s="0"/>
      <c r="LM2250" s="0"/>
      <c r="LN2250" s="0"/>
      <c r="LO2250" s="0"/>
      <c r="LP2250" s="0"/>
      <c r="LQ2250" s="0"/>
      <c r="LR2250" s="0"/>
      <c r="LS2250" s="0"/>
      <c r="LT2250" s="0"/>
      <c r="LU2250" s="0"/>
      <c r="LV2250" s="0"/>
      <c r="LW2250" s="0"/>
      <c r="LX2250" s="0"/>
      <c r="LY2250" s="0"/>
      <c r="LZ2250" s="0"/>
      <c r="MA2250" s="0"/>
      <c r="MB2250" s="0"/>
      <c r="MC2250" s="0"/>
      <c r="MD2250" s="0"/>
      <c r="ME2250" s="0"/>
      <c r="MF2250" s="0"/>
      <c r="MG2250" s="0"/>
      <c r="MH2250" s="0"/>
      <c r="MI2250" s="0"/>
      <c r="MJ2250" s="0"/>
      <c r="MK2250" s="0"/>
      <c r="ML2250" s="0"/>
      <c r="MM2250" s="0"/>
      <c r="MN2250" s="0"/>
      <c r="MO2250" s="0"/>
      <c r="MP2250" s="0"/>
      <c r="MQ2250" s="0"/>
      <c r="MR2250" s="0"/>
      <c r="MS2250" s="0"/>
      <c r="MT2250" s="0"/>
      <c r="MU2250" s="0"/>
      <c r="MV2250" s="0"/>
      <c r="MW2250" s="0"/>
      <c r="MX2250" s="0"/>
      <c r="MY2250" s="0"/>
      <c r="MZ2250" s="0"/>
      <c r="NA2250" s="0"/>
      <c r="NB2250" s="0"/>
      <c r="NC2250" s="0"/>
      <c r="ND2250" s="0"/>
      <c r="NE2250" s="0"/>
      <c r="NF2250" s="0"/>
      <c r="NG2250" s="0"/>
      <c r="NH2250" s="0"/>
      <c r="NI2250" s="0"/>
      <c r="NJ2250" s="0"/>
      <c r="NK2250" s="0"/>
      <c r="NL2250" s="0"/>
      <c r="NM2250" s="0"/>
      <c r="NN2250" s="0"/>
      <c r="NO2250" s="0"/>
      <c r="NP2250" s="0"/>
      <c r="NQ2250" s="0"/>
      <c r="NR2250" s="0"/>
      <c r="NS2250" s="0"/>
      <c r="NT2250" s="0"/>
      <c r="NU2250" s="0"/>
      <c r="NV2250" s="0"/>
      <c r="NW2250" s="0"/>
      <c r="NX2250" s="0"/>
      <c r="NY2250" s="0"/>
      <c r="NZ2250" s="0"/>
      <c r="OA2250" s="0"/>
      <c r="OB2250" s="0"/>
      <c r="OC2250" s="0"/>
      <c r="OD2250" s="0"/>
      <c r="OE2250" s="0"/>
      <c r="OF2250" s="0"/>
      <c r="OG2250" s="0"/>
      <c r="OH2250" s="0"/>
      <c r="OI2250" s="0"/>
      <c r="OJ2250" s="0"/>
      <c r="OK2250" s="0"/>
      <c r="OL2250" s="0"/>
      <c r="OM2250" s="0"/>
      <c r="ON2250" s="0"/>
      <c r="OO2250" s="0"/>
      <c r="OP2250" s="0"/>
      <c r="OQ2250" s="0"/>
      <c r="OR2250" s="0"/>
      <c r="OS2250" s="0"/>
      <c r="OT2250" s="0"/>
      <c r="OU2250" s="0"/>
      <c r="OV2250" s="0"/>
      <c r="OW2250" s="0"/>
      <c r="OX2250" s="0"/>
      <c r="OY2250" s="0"/>
      <c r="OZ2250" s="0"/>
      <c r="PA2250" s="0"/>
      <c r="PB2250" s="0"/>
      <c r="PC2250" s="0"/>
      <c r="PD2250" s="0"/>
      <c r="PE2250" s="0"/>
      <c r="PF2250" s="0"/>
      <c r="PG2250" s="0"/>
      <c r="PH2250" s="0"/>
      <c r="PI2250" s="0"/>
      <c r="PJ2250" s="0"/>
      <c r="PK2250" s="0"/>
      <c r="PL2250" s="0"/>
      <c r="PM2250" s="0"/>
      <c r="PN2250" s="0"/>
      <c r="PO2250" s="0"/>
      <c r="PP2250" s="0"/>
      <c r="PQ2250" s="0"/>
      <c r="PR2250" s="0"/>
      <c r="PS2250" s="0"/>
      <c r="PT2250" s="0"/>
      <c r="PU2250" s="0"/>
      <c r="PV2250" s="0"/>
      <c r="PW2250" s="0"/>
      <c r="PX2250" s="0"/>
      <c r="PY2250" s="0"/>
      <c r="PZ2250" s="0"/>
      <c r="QA2250" s="0"/>
      <c r="QB2250" s="0"/>
      <c r="QC2250" s="0"/>
      <c r="QD2250" s="0"/>
      <c r="QE2250" s="0"/>
      <c r="QF2250" s="0"/>
      <c r="QG2250" s="0"/>
      <c r="QH2250" s="0"/>
      <c r="QI2250" s="0"/>
      <c r="QJ2250" s="0"/>
      <c r="QK2250" s="0"/>
      <c r="QL2250" s="0"/>
      <c r="QM2250" s="0"/>
      <c r="QN2250" s="0"/>
      <c r="QO2250" s="0"/>
      <c r="QP2250" s="0"/>
      <c r="QQ2250" s="0"/>
      <c r="QR2250" s="0"/>
      <c r="QS2250" s="0"/>
      <c r="QT2250" s="0"/>
      <c r="QU2250" s="0"/>
      <c r="QV2250" s="0"/>
      <c r="QW2250" s="0"/>
      <c r="QX2250" s="0"/>
      <c r="QY2250" s="0"/>
      <c r="QZ2250" s="0"/>
      <c r="RA2250" s="0"/>
      <c r="RB2250" s="0"/>
      <c r="RC2250" s="0"/>
      <c r="RD2250" s="0"/>
      <c r="RE2250" s="0"/>
      <c r="RF2250" s="0"/>
      <c r="RG2250" s="0"/>
      <c r="RH2250" s="0"/>
      <c r="RI2250" s="0"/>
      <c r="RJ2250" s="0"/>
      <c r="RK2250" s="0"/>
      <c r="RL2250" s="0"/>
      <c r="RM2250" s="0"/>
      <c r="RN2250" s="0"/>
      <c r="RO2250" s="0"/>
      <c r="RP2250" s="0"/>
      <c r="RQ2250" s="0"/>
      <c r="RR2250" s="0"/>
      <c r="RS2250" s="0"/>
      <c r="RT2250" s="0"/>
      <c r="RU2250" s="0"/>
      <c r="RV2250" s="0"/>
      <c r="RW2250" s="0"/>
      <c r="RX2250" s="0"/>
      <c r="RY2250" s="0"/>
      <c r="RZ2250" s="0"/>
      <c r="SA2250" s="0"/>
      <c r="SB2250" s="0"/>
      <c r="SC2250" s="0"/>
      <c r="SD2250" s="0"/>
      <c r="SE2250" s="0"/>
      <c r="SF2250" s="0"/>
      <c r="SG2250" s="0"/>
      <c r="SH2250" s="0"/>
      <c r="SI2250" s="0"/>
      <c r="SJ2250" s="0"/>
      <c r="SK2250" s="0"/>
      <c r="SL2250" s="0"/>
      <c r="SM2250" s="0"/>
      <c r="SN2250" s="0"/>
      <c r="SO2250" s="0"/>
      <c r="SP2250" s="0"/>
      <c r="SQ2250" s="0"/>
      <c r="SR2250" s="0"/>
      <c r="SS2250" s="0"/>
      <c r="ST2250" s="0"/>
      <c r="SU2250" s="0"/>
      <c r="SV2250" s="0"/>
      <c r="SW2250" s="0"/>
      <c r="SX2250" s="0"/>
      <c r="SY2250" s="0"/>
      <c r="SZ2250" s="0"/>
      <c r="TA2250" s="0"/>
      <c r="TB2250" s="0"/>
      <c r="TC2250" s="0"/>
      <c r="TD2250" s="0"/>
      <c r="TE2250" s="0"/>
      <c r="TF2250" s="0"/>
      <c r="TG2250" s="0"/>
      <c r="TH2250" s="0"/>
      <c r="TI2250" s="0"/>
      <c r="TJ2250" s="0"/>
      <c r="TK2250" s="0"/>
      <c r="TL2250" s="0"/>
      <c r="TM2250" s="0"/>
      <c r="TN2250" s="0"/>
      <c r="TO2250" s="0"/>
      <c r="TP2250" s="0"/>
      <c r="TQ2250" s="0"/>
      <c r="TR2250" s="0"/>
      <c r="TS2250" s="0"/>
      <c r="TT2250" s="0"/>
      <c r="TU2250" s="0"/>
      <c r="TV2250" s="0"/>
      <c r="TW2250" s="0"/>
      <c r="TX2250" s="0"/>
      <c r="TY2250" s="0"/>
      <c r="TZ2250" s="0"/>
      <c r="UA2250" s="0"/>
      <c r="UB2250" s="0"/>
      <c r="UC2250" s="0"/>
      <c r="UD2250" s="0"/>
      <c r="UE2250" s="0"/>
      <c r="UF2250" s="0"/>
      <c r="UG2250" s="0"/>
      <c r="UH2250" s="0"/>
      <c r="UI2250" s="0"/>
      <c r="UJ2250" s="0"/>
      <c r="UK2250" s="0"/>
      <c r="UL2250" s="0"/>
      <c r="UM2250" s="0"/>
      <c r="UN2250" s="0"/>
      <c r="UO2250" s="0"/>
      <c r="UP2250" s="0"/>
      <c r="UQ2250" s="0"/>
      <c r="UR2250" s="0"/>
      <c r="US2250" s="0"/>
      <c r="UT2250" s="0"/>
      <c r="UU2250" s="0"/>
      <c r="UV2250" s="0"/>
      <c r="UW2250" s="0"/>
      <c r="UX2250" s="0"/>
      <c r="UY2250" s="0"/>
      <c r="UZ2250" s="0"/>
      <c r="VA2250" s="0"/>
      <c r="VB2250" s="0"/>
      <c r="VC2250" s="0"/>
      <c r="VD2250" s="0"/>
      <c r="VE2250" s="0"/>
      <c r="VF2250" s="0"/>
      <c r="VG2250" s="0"/>
      <c r="VH2250" s="0"/>
      <c r="VI2250" s="0"/>
      <c r="VJ2250" s="0"/>
      <c r="VK2250" s="0"/>
      <c r="VL2250" s="0"/>
      <c r="VM2250" s="0"/>
      <c r="VN2250" s="0"/>
      <c r="VO2250" s="0"/>
      <c r="VP2250" s="0"/>
      <c r="VQ2250" s="0"/>
      <c r="VR2250" s="0"/>
      <c r="VS2250" s="0"/>
      <c r="VT2250" s="0"/>
      <c r="VU2250" s="0"/>
      <c r="VV2250" s="0"/>
      <c r="VW2250" s="0"/>
      <c r="VX2250" s="0"/>
      <c r="VY2250" s="0"/>
      <c r="VZ2250" s="0"/>
      <c r="WA2250" s="0"/>
      <c r="WB2250" s="0"/>
      <c r="WC2250" s="0"/>
      <c r="WD2250" s="0"/>
      <c r="WE2250" s="0"/>
      <c r="WF2250" s="0"/>
      <c r="WG2250" s="0"/>
      <c r="WH2250" s="0"/>
      <c r="WI2250" s="0"/>
      <c r="WJ2250" s="0"/>
      <c r="WK2250" s="0"/>
      <c r="WL2250" s="0"/>
      <c r="WM2250" s="0"/>
      <c r="WN2250" s="0"/>
      <c r="WO2250" s="0"/>
      <c r="WP2250" s="0"/>
      <c r="WQ2250" s="0"/>
      <c r="WR2250" s="0"/>
      <c r="WS2250" s="0"/>
      <c r="WT2250" s="0"/>
      <c r="WU2250" s="0"/>
      <c r="WV2250" s="0"/>
      <c r="WW2250" s="0"/>
      <c r="WX2250" s="0"/>
      <c r="WY2250" s="0"/>
      <c r="WZ2250" s="0"/>
      <c r="XA2250" s="0"/>
      <c r="XB2250" s="0"/>
      <c r="XC2250" s="0"/>
      <c r="XD2250" s="0"/>
      <c r="XE2250" s="0"/>
      <c r="XF2250" s="0"/>
      <c r="XG2250" s="0"/>
      <c r="XH2250" s="0"/>
      <c r="XI2250" s="0"/>
      <c r="XJ2250" s="0"/>
      <c r="XK2250" s="0"/>
      <c r="XL2250" s="0"/>
      <c r="XM2250" s="0"/>
      <c r="XN2250" s="0"/>
      <c r="XO2250" s="0"/>
      <c r="XP2250" s="0"/>
      <c r="XQ2250" s="0"/>
      <c r="XR2250" s="0"/>
      <c r="XS2250" s="0"/>
      <c r="XT2250" s="0"/>
      <c r="XU2250" s="0"/>
      <c r="XV2250" s="0"/>
      <c r="XW2250" s="0"/>
      <c r="XX2250" s="0"/>
      <c r="XY2250" s="0"/>
      <c r="XZ2250" s="0"/>
      <c r="YA2250" s="0"/>
      <c r="YB2250" s="0"/>
      <c r="YC2250" s="0"/>
      <c r="YD2250" s="0"/>
      <c r="YE2250" s="0"/>
      <c r="YF2250" s="0"/>
      <c r="YG2250" s="0"/>
      <c r="YH2250" s="0"/>
      <c r="YI2250" s="0"/>
      <c r="YJ2250" s="0"/>
      <c r="YK2250" s="0"/>
      <c r="YL2250" s="0"/>
      <c r="YM2250" s="0"/>
      <c r="YN2250" s="0"/>
      <c r="YO2250" s="0"/>
      <c r="YP2250" s="0"/>
      <c r="YQ2250" s="0"/>
      <c r="YR2250" s="0"/>
      <c r="YS2250" s="0"/>
      <c r="YT2250" s="0"/>
      <c r="YU2250" s="0"/>
      <c r="YV2250" s="0"/>
      <c r="YW2250" s="0"/>
      <c r="YX2250" s="0"/>
      <c r="YY2250" s="0"/>
      <c r="YZ2250" s="0"/>
      <c r="ZA2250" s="0"/>
      <c r="ZB2250" s="0"/>
      <c r="ZC2250" s="0"/>
      <c r="ZD2250" s="0"/>
      <c r="ZE2250" s="0"/>
      <c r="ZF2250" s="0"/>
      <c r="ZG2250" s="0"/>
      <c r="ZH2250" s="0"/>
      <c r="ZI2250" s="0"/>
      <c r="ZJ2250" s="0"/>
      <c r="ZK2250" s="0"/>
      <c r="ZL2250" s="0"/>
      <c r="ZM2250" s="0"/>
      <c r="ZN2250" s="0"/>
      <c r="ZO2250" s="0"/>
      <c r="ZP2250" s="0"/>
      <c r="ZQ2250" s="0"/>
      <c r="ZR2250" s="0"/>
      <c r="ZS2250" s="0"/>
      <c r="ZT2250" s="0"/>
      <c r="ZU2250" s="0"/>
      <c r="ZV2250" s="0"/>
      <c r="ZW2250" s="0"/>
      <c r="ZX2250" s="0"/>
      <c r="ZY2250" s="0"/>
      <c r="ZZ2250" s="0"/>
      <c r="AAA2250" s="0"/>
      <c r="AAB2250" s="0"/>
      <c r="AAC2250" s="0"/>
      <c r="AAD2250" s="0"/>
      <c r="AAE2250" s="0"/>
      <c r="AAF2250" s="0"/>
      <c r="AAG2250" s="0"/>
      <c r="AAH2250" s="0"/>
      <c r="AAI2250" s="0"/>
      <c r="AAJ2250" s="0"/>
      <c r="AAK2250" s="0"/>
      <c r="AAL2250" s="0"/>
      <c r="AAM2250" s="0"/>
      <c r="AAN2250" s="0"/>
      <c r="AAO2250" s="0"/>
      <c r="AAP2250" s="0"/>
      <c r="AAQ2250" s="0"/>
      <c r="AAR2250" s="0"/>
      <c r="AAS2250" s="0"/>
      <c r="AAT2250" s="0"/>
      <c r="AAU2250" s="0"/>
      <c r="AAV2250" s="0"/>
      <c r="AAW2250" s="0"/>
      <c r="AAX2250" s="0"/>
      <c r="AAY2250" s="0"/>
      <c r="AAZ2250" s="0"/>
      <c r="ABA2250" s="0"/>
      <c r="ABB2250" s="0"/>
      <c r="ABC2250" s="0"/>
      <c r="ABD2250" s="0"/>
      <c r="ABE2250" s="0"/>
      <c r="ABF2250" s="0"/>
      <c r="ABG2250" s="0"/>
      <c r="ABH2250" s="0"/>
      <c r="ABI2250" s="0"/>
      <c r="ABJ2250" s="0"/>
      <c r="ABK2250" s="0"/>
      <c r="ABL2250" s="0"/>
      <c r="ABM2250" s="0"/>
      <c r="ABN2250" s="0"/>
      <c r="ABO2250" s="0"/>
      <c r="ABP2250" s="0"/>
      <c r="ABQ2250" s="0"/>
      <c r="ABR2250" s="0"/>
      <c r="ABS2250" s="0"/>
      <c r="ABT2250" s="0"/>
      <c r="ABU2250" s="0"/>
      <c r="ABV2250" s="0"/>
      <c r="ABW2250" s="0"/>
      <c r="ABX2250" s="0"/>
      <c r="ABY2250" s="0"/>
      <c r="ABZ2250" s="0"/>
      <c r="ACA2250" s="0"/>
      <c r="ACB2250" s="0"/>
      <c r="ACC2250" s="0"/>
      <c r="ACD2250" s="0"/>
      <c r="ACE2250" s="0"/>
      <c r="ACF2250" s="0"/>
      <c r="ACG2250" s="0"/>
      <c r="ACH2250" s="0"/>
      <c r="ACI2250" s="0"/>
      <c r="ACJ2250" s="0"/>
      <c r="ACK2250" s="0"/>
      <c r="ACL2250" s="0"/>
      <c r="ACM2250" s="0"/>
      <c r="ACN2250" s="0"/>
      <c r="ACO2250" s="0"/>
      <c r="ACP2250" s="0"/>
      <c r="ACQ2250" s="0"/>
      <c r="ACR2250" s="0"/>
      <c r="ACS2250" s="0"/>
      <c r="ACT2250" s="0"/>
      <c r="ACU2250" s="0"/>
      <c r="ACV2250" s="0"/>
      <c r="ACW2250" s="0"/>
      <c r="ACX2250" s="0"/>
      <c r="ACY2250" s="0"/>
      <c r="ACZ2250" s="0"/>
      <c r="ADA2250" s="0"/>
      <c r="ADB2250" s="0"/>
      <c r="ADC2250" s="0"/>
      <c r="ADD2250" s="0"/>
      <c r="ADE2250" s="0"/>
      <c r="ADF2250" s="0"/>
      <c r="ADG2250" s="0"/>
      <c r="ADH2250" s="0"/>
      <c r="ADI2250" s="0"/>
      <c r="ADJ2250" s="0"/>
      <c r="ADK2250" s="0"/>
      <c r="ADL2250" s="0"/>
      <c r="ADM2250" s="0"/>
      <c r="ADN2250" s="0"/>
      <c r="ADO2250" s="0"/>
      <c r="ADP2250" s="0"/>
      <c r="ADQ2250" s="0"/>
      <c r="ADR2250" s="0"/>
      <c r="ADS2250" s="0"/>
      <c r="ADT2250" s="0"/>
      <c r="ADU2250" s="0"/>
      <c r="ADV2250" s="0"/>
      <c r="ADW2250" s="0"/>
      <c r="ADX2250" s="0"/>
      <c r="ADY2250" s="0"/>
      <c r="ADZ2250" s="0"/>
      <c r="AEA2250" s="0"/>
      <c r="AEB2250" s="0"/>
      <c r="AEC2250" s="0"/>
      <c r="AED2250" s="0"/>
      <c r="AEE2250" s="0"/>
      <c r="AEF2250" s="0"/>
      <c r="AEG2250" s="0"/>
      <c r="AEH2250" s="0"/>
      <c r="AEI2250" s="0"/>
      <c r="AEJ2250" s="0"/>
      <c r="AEK2250" s="0"/>
      <c r="AEL2250" s="0"/>
      <c r="AEM2250" s="0"/>
      <c r="AEN2250" s="0"/>
      <c r="AEO2250" s="0"/>
      <c r="AEP2250" s="0"/>
      <c r="AEQ2250" s="0"/>
      <c r="AER2250" s="0"/>
      <c r="AES2250" s="0"/>
      <c r="AET2250" s="0"/>
      <c r="AEU2250" s="0"/>
      <c r="AEV2250" s="0"/>
      <c r="AEW2250" s="0"/>
      <c r="AEX2250" s="0"/>
      <c r="AEY2250" s="0"/>
      <c r="AEZ2250" s="0"/>
      <c r="AFA2250" s="0"/>
      <c r="AFB2250" s="0"/>
      <c r="AFC2250" s="0"/>
      <c r="AFD2250" s="0"/>
      <c r="AFE2250" s="0"/>
      <c r="AFF2250" s="0"/>
      <c r="AFG2250" s="0"/>
      <c r="AFH2250" s="0"/>
      <c r="AFI2250" s="0"/>
      <c r="AFJ2250" s="0"/>
      <c r="AFK2250" s="0"/>
      <c r="AFL2250" s="0"/>
      <c r="AFM2250" s="0"/>
      <c r="AFN2250" s="0"/>
      <c r="AFO2250" s="0"/>
      <c r="AFP2250" s="0"/>
      <c r="AFQ2250" s="0"/>
      <c r="AFR2250" s="0"/>
      <c r="AFS2250" s="0"/>
      <c r="AFT2250" s="0"/>
      <c r="AFU2250" s="0"/>
      <c r="AFV2250" s="0"/>
      <c r="AFW2250" s="0"/>
      <c r="AFX2250" s="0"/>
      <c r="AFY2250" s="0"/>
      <c r="AFZ2250" s="0"/>
      <c r="AGA2250" s="0"/>
      <c r="AGB2250" s="0"/>
      <c r="AGC2250" s="0"/>
      <c r="AGD2250" s="0"/>
      <c r="AGE2250" s="0"/>
      <c r="AGF2250" s="0"/>
      <c r="AGG2250" s="0"/>
      <c r="AGH2250" s="0"/>
      <c r="AGI2250" s="0"/>
      <c r="AGJ2250" s="0"/>
      <c r="AGK2250" s="0"/>
      <c r="AGL2250" s="0"/>
      <c r="AGM2250" s="0"/>
      <c r="AGN2250" s="0"/>
      <c r="AGO2250" s="0"/>
      <c r="AGP2250" s="0"/>
      <c r="AGQ2250" s="0"/>
      <c r="AGR2250" s="0"/>
      <c r="AGS2250" s="0"/>
      <c r="AGT2250" s="0"/>
      <c r="AGU2250" s="0"/>
      <c r="AGV2250" s="0"/>
      <c r="AGW2250" s="0"/>
      <c r="AGX2250" s="0"/>
      <c r="AGY2250" s="0"/>
      <c r="AGZ2250" s="0"/>
      <c r="AHA2250" s="0"/>
      <c r="AHB2250" s="0"/>
      <c r="AHC2250" s="0"/>
      <c r="AHD2250" s="0"/>
      <c r="AHE2250" s="0"/>
      <c r="AHF2250" s="0"/>
      <c r="AHG2250" s="0"/>
      <c r="AHH2250" s="0"/>
      <c r="AHI2250" s="0"/>
      <c r="AHJ2250" s="0"/>
      <c r="AHK2250" s="0"/>
      <c r="AHL2250" s="0"/>
      <c r="AHM2250" s="0"/>
      <c r="AHN2250" s="0"/>
      <c r="AHO2250" s="0"/>
      <c r="AHP2250" s="0"/>
      <c r="AHQ2250" s="0"/>
      <c r="AHR2250" s="0"/>
      <c r="AHS2250" s="0"/>
      <c r="AHT2250" s="0"/>
      <c r="AHU2250" s="0"/>
      <c r="AHV2250" s="0"/>
      <c r="AHW2250" s="0"/>
      <c r="AHX2250" s="0"/>
      <c r="AHY2250" s="0"/>
      <c r="AHZ2250" s="0"/>
      <c r="AIA2250" s="0"/>
      <c r="AIB2250" s="0"/>
      <c r="AIC2250" s="0"/>
      <c r="AID2250" s="0"/>
      <c r="AIE2250" s="0"/>
      <c r="AIF2250" s="0"/>
      <c r="AIG2250" s="0"/>
      <c r="AIH2250" s="0"/>
      <c r="AII2250" s="0"/>
      <c r="AIJ2250" s="0"/>
      <c r="AIK2250" s="0"/>
      <c r="AIL2250" s="0"/>
      <c r="AIM2250" s="0"/>
      <c r="AIN2250" s="0"/>
      <c r="AIO2250" s="0"/>
      <c r="AIP2250" s="0"/>
      <c r="AIQ2250" s="0"/>
      <c r="AIR2250" s="0"/>
      <c r="AIS2250" s="0"/>
      <c r="AIT2250" s="0"/>
      <c r="AIU2250" s="0"/>
      <c r="AIV2250" s="0"/>
      <c r="AIW2250" s="0"/>
      <c r="AIX2250" s="0"/>
      <c r="AIY2250" s="0"/>
      <c r="AIZ2250" s="0"/>
      <c r="AJA2250" s="0"/>
      <c r="AJB2250" s="0"/>
      <c r="AJC2250" s="0"/>
      <c r="AJD2250" s="0"/>
      <c r="AJE2250" s="0"/>
      <c r="AJF2250" s="0"/>
      <c r="AJG2250" s="0"/>
      <c r="AJH2250" s="0"/>
      <c r="AJI2250" s="0"/>
      <c r="AJJ2250" s="0"/>
      <c r="AJK2250" s="0"/>
      <c r="AJL2250" s="0"/>
      <c r="AJM2250" s="0"/>
      <c r="AJN2250" s="0"/>
      <c r="AJO2250" s="0"/>
      <c r="AJP2250" s="0"/>
      <c r="AJQ2250" s="0"/>
      <c r="AJR2250" s="0"/>
      <c r="AJS2250" s="0"/>
      <c r="AJT2250" s="0"/>
      <c r="AJU2250" s="0"/>
      <c r="AJV2250" s="0"/>
      <c r="AJW2250" s="0"/>
      <c r="AJX2250" s="0"/>
      <c r="AJY2250" s="0"/>
      <c r="AJZ2250" s="0"/>
      <c r="AKA2250" s="0"/>
      <c r="AKB2250" s="0"/>
      <c r="AKC2250" s="0"/>
      <c r="AKD2250" s="0"/>
      <c r="AKE2250" s="0"/>
      <c r="AKF2250" s="0"/>
      <c r="AKG2250" s="0"/>
      <c r="AKH2250" s="0"/>
      <c r="AKI2250" s="0"/>
      <c r="AKJ2250" s="0"/>
      <c r="AKK2250" s="0"/>
      <c r="AKL2250" s="0"/>
      <c r="AKM2250" s="0"/>
      <c r="AKN2250" s="0"/>
      <c r="AKO2250" s="0"/>
      <c r="AKP2250" s="0"/>
      <c r="AKQ2250" s="0"/>
      <c r="AKR2250" s="0"/>
      <c r="AKS2250" s="0"/>
      <c r="AKT2250" s="0"/>
      <c r="AKU2250" s="0"/>
      <c r="AKV2250" s="0"/>
      <c r="AKW2250" s="0"/>
      <c r="AKX2250" s="0"/>
      <c r="AKY2250" s="0"/>
      <c r="AKZ2250" s="0"/>
      <c r="ALA2250" s="0"/>
      <c r="ALB2250" s="0"/>
      <c r="ALC2250" s="0"/>
      <c r="ALD2250" s="0"/>
      <c r="ALE2250" s="0"/>
      <c r="ALF2250" s="0"/>
      <c r="ALG2250" s="0"/>
      <c r="ALH2250" s="0"/>
      <c r="ALI2250" s="0"/>
      <c r="ALJ2250" s="0"/>
      <c r="ALK2250" s="0"/>
      <c r="ALL2250" s="0"/>
      <c r="ALM2250" s="0"/>
      <c r="ALN2250" s="0"/>
      <c r="ALO2250" s="0"/>
      <c r="ALP2250" s="0"/>
      <c r="ALQ2250" s="0"/>
      <c r="ALR2250" s="0"/>
      <c r="ALS2250" s="0"/>
      <c r="ALT2250" s="0"/>
      <c r="ALU2250" s="0"/>
      <c r="ALV2250" s="0"/>
      <c r="ALW2250" s="0"/>
      <c r="ALX2250" s="0"/>
      <c r="ALY2250" s="0"/>
      <c r="ALZ2250" s="0"/>
      <c r="AMA2250" s="0"/>
      <c r="AMB2250" s="0"/>
      <c r="AMC2250" s="0"/>
      <c r="AMD2250" s="0"/>
      <c r="AME2250" s="0"/>
      <c r="AMF2250" s="0"/>
      <c r="AMG2250" s="0"/>
      <c r="AMH2250" s="0"/>
      <c r="AMI2250" s="0"/>
      <c r="AMJ2250" s="0"/>
    </row>
    <row r="2251" customFormat="false" ht="13.8" hidden="false" customHeight="false" outlineLevel="0" collapsed="false">
      <c r="A2251" s="38" t="s">
        <v>52</v>
      </c>
      <c r="B2251" s="39" t="s">
        <v>5186</v>
      </c>
      <c r="C2251" s="40" t="s">
        <v>4484</v>
      </c>
      <c r="D2251" s="40"/>
      <c r="E2251" s="40" t="s">
        <v>2583</v>
      </c>
      <c r="F2251" s="38" t="n">
        <v>2017</v>
      </c>
      <c r="G2251" s="31" t="s">
        <v>5187</v>
      </c>
      <c r="H2251" s="13"/>
      <c r="I2251" s="13"/>
      <c r="J2251" s="13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  <c r="AP2251" s="13"/>
      <c r="AQ2251" s="13"/>
      <c r="AR2251" s="13"/>
      <c r="AS2251" s="13"/>
      <c r="AT2251" s="13"/>
      <c r="AU2251" s="13"/>
      <c r="AV2251" s="0"/>
      <c r="AW2251" s="0"/>
      <c r="AX2251" s="0"/>
      <c r="AY2251" s="0"/>
      <c r="AZ2251" s="0"/>
      <c r="BA2251" s="0"/>
      <c r="BB2251" s="0"/>
      <c r="BC2251" s="0"/>
      <c r="BD2251" s="0"/>
      <c r="BE2251" s="0"/>
      <c r="BF2251" s="0"/>
      <c r="BG2251" s="0"/>
      <c r="BH2251" s="0"/>
      <c r="BI2251" s="0"/>
      <c r="BJ2251" s="0"/>
      <c r="BK2251" s="0"/>
      <c r="BL2251" s="0"/>
      <c r="BM2251" s="0"/>
      <c r="BN2251" s="0"/>
      <c r="BO2251" s="0"/>
      <c r="BP2251" s="0"/>
      <c r="BQ2251" s="0"/>
      <c r="BR2251" s="0"/>
      <c r="BS2251" s="0"/>
      <c r="BT2251" s="0"/>
      <c r="BU2251" s="0"/>
      <c r="BV2251" s="0"/>
      <c r="BW2251" s="0"/>
      <c r="BX2251" s="0"/>
      <c r="BY2251" s="0"/>
      <c r="BZ2251" s="0"/>
      <c r="CA2251" s="0"/>
      <c r="CB2251" s="0"/>
      <c r="CC2251" s="0"/>
      <c r="CD2251" s="0"/>
      <c r="CE2251" s="0"/>
      <c r="CF2251" s="0"/>
      <c r="CG2251" s="0"/>
      <c r="CH2251" s="0"/>
      <c r="CI2251" s="0"/>
      <c r="CJ2251" s="0"/>
      <c r="CK2251" s="0"/>
      <c r="CL2251" s="0"/>
      <c r="CM2251" s="0"/>
      <c r="CN2251" s="0"/>
      <c r="CO2251" s="0"/>
      <c r="CP2251" s="0"/>
      <c r="CQ2251" s="0"/>
      <c r="CR2251" s="0"/>
      <c r="CS2251" s="0"/>
      <c r="CT2251" s="0"/>
      <c r="CU2251" s="0"/>
      <c r="CV2251" s="0"/>
      <c r="CW2251" s="0"/>
      <c r="CX2251" s="0"/>
      <c r="CY2251" s="0"/>
      <c r="CZ2251" s="0"/>
      <c r="DA2251" s="0"/>
      <c r="DB2251" s="0"/>
      <c r="DC2251" s="0"/>
      <c r="DD2251" s="0"/>
      <c r="DE2251" s="0"/>
      <c r="DF2251" s="0"/>
      <c r="DG2251" s="0"/>
      <c r="DH2251" s="0"/>
      <c r="DI2251" s="0"/>
      <c r="DJ2251" s="0"/>
      <c r="DK2251" s="0"/>
      <c r="DL2251" s="0"/>
      <c r="DM2251" s="0"/>
      <c r="DN2251" s="0"/>
      <c r="DO2251" s="0"/>
      <c r="DP2251" s="0"/>
      <c r="DQ2251" s="0"/>
      <c r="DR2251" s="0"/>
      <c r="DS2251" s="0"/>
      <c r="DT2251" s="0"/>
      <c r="DU2251" s="0"/>
      <c r="DV2251" s="0"/>
      <c r="DW2251" s="0"/>
      <c r="DX2251" s="0"/>
      <c r="DY2251" s="0"/>
      <c r="DZ2251" s="0"/>
      <c r="EA2251" s="0"/>
      <c r="EB2251" s="0"/>
      <c r="EC2251" s="0"/>
      <c r="ED2251" s="0"/>
      <c r="EE2251" s="0"/>
      <c r="EF2251" s="0"/>
      <c r="EG2251" s="0"/>
      <c r="EH2251" s="0"/>
      <c r="EI2251" s="0"/>
      <c r="EJ2251" s="0"/>
      <c r="EK2251" s="0"/>
      <c r="EL2251" s="0"/>
      <c r="EM2251" s="0"/>
      <c r="EN2251" s="0"/>
      <c r="EO2251" s="0"/>
      <c r="EP2251" s="0"/>
      <c r="EQ2251" s="0"/>
      <c r="ER2251" s="0"/>
      <c r="ES2251" s="0"/>
      <c r="ET2251" s="0"/>
      <c r="EU2251" s="0"/>
      <c r="EV2251" s="0"/>
      <c r="EW2251" s="0"/>
      <c r="EX2251" s="0"/>
      <c r="EY2251" s="0"/>
      <c r="EZ2251" s="0"/>
      <c r="FA2251" s="0"/>
      <c r="FB2251" s="0"/>
      <c r="FC2251" s="0"/>
      <c r="FD2251" s="0"/>
      <c r="FE2251" s="0"/>
      <c r="FF2251" s="0"/>
      <c r="FG2251" s="0"/>
      <c r="FH2251" s="0"/>
      <c r="FI2251" s="0"/>
      <c r="FJ2251" s="0"/>
      <c r="FK2251" s="0"/>
      <c r="FL2251" s="0"/>
      <c r="FM2251" s="0"/>
      <c r="FN2251" s="0"/>
      <c r="FO2251" s="0"/>
      <c r="FP2251" s="0"/>
      <c r="FQ2251" s="0"/>
      <c r="FR2251" s="0"/>
      <c r="FS2251" s="0"/>
      <c r="FT2251" s="0"/>
      <c r="FU2251" s="0"/>
      <c r="FV2251" s="0"/>
      <c r="FW2251" s="0"/>
      <c r="FX2251" s="0"/>
      <c r="FY2251" s="0"/>
      <c r="FZ2251" s="0"/>
      <c r="GA2251" s="0"/>
      <c r="GB2251" s="0"/>
      <c r="GC2251" s="0"/>
      <c r="GD2251" s="0"/>
      <c r="GE2251" s="0"/>
      <c r="GF2251" s="0"/>
      <c r="GG2251" s="0"/>
      <c r="GH2251" s="0"/>
      <c r="GI2251" s="0"/>
      <c r="GJ2251" s="0"/>
      <c r="GK2251" s="0"/>
      <c r="GL2251" s="0"/>
      <c r="GM2251" s="0"/>
      <c r="GN2251" s="0"/>
      <c r="GO2251" s="0"/>
      <c r="GP2251" s="0"/>
      <c r="GQ2251" s="0"/>
      <c r="GR2251" s="0"/>
      <c r="GS2251" s="0"/>
      <c r="GT2251" s="0"/>
      <c r="GU2251" s="0"/>
      <c r="GV2251" s="0"/>
      <c r="GW2251" s="0"/>
      <c r="GX2251" s="0"/>
      <c r="GY2251" s="0"/>
      <c r="GZ2251" s="0"/>
      <c r="HA2251" s="0"/>
      <c r="HB2251" s="0"/>
      <c r="HC2251" s="0"/>
      <c r="HD2251" s="0"/>
      <c r="HE2251" s="0"/>
      <c r="HF2251" s="0"/>
      <c r="HG2251" s="0"/>
      <c r="HH2251" s="0"/>
      <c r="HI2251" s="0"/>
      <c r="HJ2251" s="0"/>
      <c r="HK2251" s="0"/>
      <c r="HL2251" s="0"/>
      <c r="HM2251" s="0"/>
      <c r="HN2251" s="0"/>
      <c r="HO2251" s="0"/>
      <c r="HP2251" s="0"/>
      <c r="HQ2251" s="0"/>
      <c r="HR2251" s="0"/>
      <c r="HS2251" s="0"/>
      <c r="HT2251" s="0"/>
      <c r="HU2251" s="0"/>
      <c r="HV2251" s="0"/>
      <c r="HW2251" s="0"/>
      <c r="HX2251" s="0"/>
      <c r="HY2251" s="0"/>
      <c r="HZ2251" s="0"/>
      <c r="IA2251" s="0"/>
      <c r="IB2251" s="0"/>
      <c r="IC2251" s="0"/>
      <c r="ID2251" s="0"/>
      <c r="IE2251" s="0"/>
      <c r="IF2251" s="0"/>
      <c r="IG2251" s="0"/>
      <c r="IH2251" s="0"/>
      <c r="II2251" s="0"/>
      <c r="IJ2251" s="0"/>
      <c r="IK2251" s="0"/>
      <c r="IL2251" s="0"/>
      <c r="IM2251" s="0"/>
      <c r="IN2251" s="0"/>
      <c r="IO2251" s="0"/>
      <c r="IP2251" s="0"/>
      <c r="IQ2251" s="0"/>
      <c r="IR2251" s="0"/>
      <c r="IS2251" s="0"/>
      <c r="IT2251" s="0"/>
      <c r="IU2251" s="0"/>
      <c r="IV2251" s="0"/>
      <c r="IW2251" s="0"/>
      <c r="IX2251" s="0"/>
      <c r="IY2251" s="0"/>
      <c r="IZ2251" s="0"/>
      <c r="JA2251" s="0"/>
      <c r="JB2251" s="0"/>
      <c r="JC2251" s="0"/>
      <c r="JD2251" s="0"/>
      <c r="JE2251" s="0"/>
      <c r="JF2251" s="0"/>
      <c r="JG2251" s="0"/>
      <c r="JH2251" s="0"/>
      <c r="JI2251" s="0"/>
      <c r="JJ2251" s="0"/>
      <c r="JK2251" s="0"/>
      <c r="JL2251" s="0"/>
      <c r="JM2251" s="0"/>
      <c r="JN2251" s="0"/>
      <c r="JO2251" s="0"/>
      <c r="JP2251" s="0"/>
      <c r="JQ2251" s="0"/>
      <c r="JR2251" s="0"/>
      <c r="JS2251" s="0"/>
      <c r="JT2251" s="0"/>
      <c r="JU2251" s="0"/>
      <c r="JV2251" s="0"/>
      <c r="JW2251" s="0"/>
      <c r="JX2251" s="0"/>
      <c r="JY2251" s="0"/>
      <c r="JZ2251" s="0"/>
      <c r="KA2251" s="0"/>
      <c r="KB2251" s="0"/>
      <c r="KC2251" s="0"/>
      <c r="KD2251" s="0"/>
      <c r="KE2251" s="0"/>
      <c r="KF2251" s="0"/>
      <c r="KG2251" s="0"/>
      <c r="KH2251" s="0"/>
      <c r="KI2251" s="0"/>
      <c r="KJ2251" s="0"/>
      <c r="KK2251" s="0"/>
      <c r="KL2251" s="0"/>
      <c r="KM2251" s="0"/>
      <c r="KN2251" s="0"/>
      <c r="KO2251" s="0"/>
      <c r="KP2251" s="0"/>
      <c r="KQ2251" s="0"/>
      <c r="KR2251" s="0"/>
      <c r="KS2251" s="0"/>
      <c r="KT2251" s="0"/>
      <c r="KU2251" s="0"/>
      <c r="KV2251" s="0"/>
      <c r="KW2251" s="0"/>
      <c r="KX2251" s="0"/>
      <c r="KY2251" s="0"/>
      <c r="KZ2251" s="0"/>
      <c r="LA2251" s="0"/>
      <c r="LB2251" s="0"/>
      <c r="LC2251" s="0"/>
      <c r="LD2251" s="0"/>
      <c r="LE2251" s="0"/>
      <c r="LF2251" s="0"/>
      <c r="LG2251" s="0"/>
      <c r="LH2251" s="0"/>
      <c r="LI2251" s="0"/>
      <c r="LJ2251" s="0"/>
      <c r="LK2251" s="0"/>
      <c r="LL2251" s="0"/>
      <c r="LM2251" s="0"/>
      <c r="LN2251" s="0"/>
      <c r="LO2251" s="0"/>
      <c r="LP2251" s="0"/>
      <c r="LQ2251" s="0"/>
      <c r="LR2251" s="0"/>
      <c r="LS2251" s="0"/>
      <c r="LT2251" s="0"/>
      <c r="LU2251" s="0"/>
      <c r="LV2251" s="0"/>
      <c r="LW2251" s="0"/>
      <c r="LX2251" s="0"/>
      <c r="LY2251" s="0"/>
      <c r="LZ2251" s="0"/>
      <c r="MA2251" s="0"/>
      <c r="MB2251" s="0"/>
      <c r="MC2251" s="0"/>
      <c r="MD2251" s="0"/>
      <c r="ME2251" s="0"/>
      <c r="MF2251" s="0"/>
      <c r="MG2251" s="0"/>
      <c r="MH2251" s="0"/>
      <c r="MI2251" s="0"/>
      <c r="MJ2251" s="0"/>
      <c r="MK2251" s="0"/>
      <c r="ML2251" s="0"/>
      <c r="MM2251" s="0"/>
      <c r="MN2251" s="0"/>
      <c r="MO2251" s="0"/>
      <c r="MP2251" s="0"/>
      <c r="MQ2251" s="0"/>
      <c r="MR2251" s="0"/>
      <c r="MS2251" s="0"/>
      <c r="MT2251" s="0"/>
      <c r="MU2251" s="0"/>
      <c r="MV2251" s="0"/>
      <c r="MW2251" s="0"/>
      <c r="MX2251" s="0"/>
      <c r="MY2251" s="0"/>
      <c r="MZ2251" s="0"/>
      <c r="NA2251" s="0"/>
      <c r="NB2251" s="0"/>
      <c r="NC2251" s="0"/>
      <c r="ND2251" s="0"/>
      <c r="NE2251" s="0"/>
      <c r="NF2251" s="0"/>
      <c r="NG2251" s="0"/>
      <c r="NH2251" s="0"/>
      <c r="NI2251" s="0"/>
      <c r="NJ2251" s="0"/>
      <c r="NK2251" s="0"/>
      <c r="NL2251" s="0"/>
      <c r="NM2251" s="0"/>
      <c r="NN2251" s="0"/>
      <c r="NO2251" s="0"/>
      <c r="NP2251" s="0"/>
      <c r="NQ2251" s="0"/>
      <c r="NR2251" s="0"/>
      <c r="NS2251" s="0"/>
      <c r="NT2251" s="0"/>
      <c r="NU2251" s="0"/>
      <c r="NV2251" s="0"/>
      <c r="NW2251" s="0"/>
      <c r="NX2251" s="0"/>
      <c r="NY2251" s="0"/>
      <c r="NZ2251" s="0"/>
      <c r="OA2251" s="0"/>
      <c r="OB2251" s="0"/>
      <c r="OC2251" s="0"/>
      <c r="OD2251" s="0"/>
      <c r="OE2251" s="0"/>
      <c r="OF2251" s="0"/>
      <c r="OG2251" s="0"/>
      <c r="OH2251" s="0"/>
      <c r="OI2251" s="0"/>
      <c r="OJ2251" s="0"/>
      <c r="OK2251" s="0"/>
      <c r="OL2251" s="0"/>
      <c r="OM2251" s="0"/>
      <c r="ON2251" s="0"/>
      <c r="OO2251" s="0"/>
      <c r="OP2251" s="0"/>
      <c r="OQ2251" s="0"/>
      <c r="OR2251" s="0"/>
      <c r="OS2251" s="0"/>
      <c r="OT2251" s="0"/>
      <c r="OU2251" s="0"/>
      <c r="OV2251" s="0"/>
      <c r="OW2251" s="0"/>
      <c r="OX2251" s="0"/>
      <c r="OY2251" s="0"/>
      <c r="OZ2251" s="0"/>
      <c r="PA2251" s="0"/>
      <c r="PB2251" s="0"/>
      <c r="PC2251" s="0"/>
      <c r="PD2251" s="0"/>
      <c r="PE2251" s="0"/>
      <c r="PF2251" s="0"/>
      <c r="PG2251" s="0"/>
      <c r="PH2251" s="0"/>
      <c r="PI2251" s="0"/>
      <c r="PJ2251" s="0"/>
      <c r="PK2251" s="0"/>
      <c r="PL2251" s="0"/>
      <c r="PM2251" s="0"/>
      <c r="PN2251" s="0"/>
      <c r="PO2251" s="0"/>
      <c r="PP2251" s="0"/>
      <c r="PQ2251" s="0"/>
      <c r="PR2251" s="0"/>
      <c r="PS2251" s="0"/>
      <c r="PT2251" s="0"/>
      <c r="PU2251" s="0"/>
      <c r="PV2251" s="0"/>
      <c r="PW2251" s="0"/>
      <c r="PX2251" s="0"/>
      <c r="PY2251" s="0"/>
      <c r="PZ2251" s="0"/>
      <c r="QA2251" s="0"/>
      <c r="QB2251" s="0"/>
      <c r="QC2251" s="0"/>
      <c r="QD2251" s="0"/>
      <c r="QE2251" s="0"/>
      <c r="QF2251" s="0"/>
      <c r="QG2251" s="0"/>
      <c r="QH2251" s="0"/>
      <c r="QI2251" s="0"/>
      <c r="QJ2251" s="0"/>
      <c r="QK2251" s="0"/>
      <c r="QL2251" s="0"/>
      <c r="QM2251" s="0"/>
      <c r="QN2251" s="0"/>
      <c r="QO2251" s="0"/>
      <c r="QP2251" s="0"/>
      <c r="QQ2251" s="0"/>
      <c r="QR2251" s="0"/>
      <c r="QS2251" s="0"/>
      <c r="QT2251" s="0"/>
      <c r="QU2251" s="0"/>
      <c r="QV2251" s="0"/>
      <c r="QW2251" s="0"/>
      <c r="QX2251" s="0"/>
      <c r="QY2251" s="0"/>
      <c r="QZ2251" s="0"/>
      <c r="RA2251" s="0"/>
      <c r="RB2251" s="0"/>
      <c r="RC2251" s="0"/>
      <c r="RD2251" s="0"/>
      <c r="RE2251" s="0"/>
      <c r="RF2251" s="0"/>
      <c r="RG2251" s="0"/>
      <c r="RH2251" s="0"/>
      <c r="RI2251" s="0"/>
      <c r="RJ2251" s="0"/>
      <c r="RK2251" s="0"/>
      <c r="RL2251" s="0"/>
      <c r="RM2251" s="0"/>
      <c r="RN2251" s="0"/>
      <c r="RO2251" s="0"/>
      <c r="RP2251" s="0"/>
      <c r="RQ2251" s="0"/>
      <c r="RR2251" s="0"/>
      <c r="RS2251" s="0"/>
      <c r="RT2251" s="0"/>
      <c r="RU2251" s="0"/>
      <c r="RV2251" s="0"/>
      <c r="RW2251" s="0"/>
      <c r="RX2251" s="0"/>
      <c r="RY2251" s="0"/>
      <c r="RZ2251" s="0"/>
      <c r="SA2251" s="0"/>
      <c r="SB2251" s="0"/>
      <c r="SC2251" s="0"/>
      <c r="SD2251" s="0"/>
      <c r="SE2251" s="0"/>
      <c r="SF2251" s="0"/>
      <c r="SG2251" s="0"/>
      <c r="SH2251" s="0"/>
      <c r="SI2251" s="0"/>
      <c r="SJ2251" s="0"/>
      <c r="SK2251" s="0"/>
      <c r="SL2251" s="0"/>
      <c r="SM2251" s="0"/>
      <c r="SN2251" s="0"/>
      <c r="SO2251" s="0"/>
      <c r="SP2251" s="0"/>
      <c r="SQ2251" s="0"/>
      <c r="SR2251" s="0"/>
      <c r="SS2251" s="0"/>
      <c r="ST2251" s="0"/>
      <c r="SU2251" s="0"/>
      <c r="SV2251" s="0"/>
      <c r="SW2251" s="0"/>
      <c r="SX2251" s="0"/>
      <c r="SY2251" s="0"/>
      <c r="SZ2251" s="0"/>
      <c r="TA2251" s="0"/>
      <c r="TB2251" s="0"/>
      <c r="TC2251" s="0"/>
      <c r="TD2251" s="0"/>
      <c r="TE2251" s="0"/>
      <c r="TF2251" s="0"/>
      <c r="TG2251" s="0"/>
      <c r="TH2251" s="0"/>
      <c r="TI2251" s="0"/>
      <c r="TJ2251" s="0"/>
      <c r="TK2251" s="0"/>
      <c r="TL2251" s="0"/>
      <c r="TM2251" s="0"/>
      <c r="TN2251" s="0"/>
      <c r="TO2251" s="0"/>
      <c r="TP2251" s="0"/>
      <c r="TQ2251" s="0"/>
      <c r="TR2251" s="0"/>
      <c r="TS2251" s="0"/>
      <c r="TT2251" s="0"/>
      <c r="TU2251" s="0"/>
      <c r="TV2251" s="0"/>
      <c r="TW2251" s="0"/>
      <c r="TX2251" s="0"/>
      <c r="TY2251" s="0"/>
      <c r="TZ2251" s="0"/>
      <c r="UA2251" s="0"/>
      <c r="UB2251" s="0"/>
      <c r="UC2251" s="0"/>
      <c r="UD2251" s="0"/>
      <c r="UE2251" s="0"/>
      <c r="UF2251" s="0"/>
      <c r="UG2251" s="0"/>
      <c r="UH2251" s="0"/>
      <c r="UI2251" s="0"/>
      <c r="UJ2251" s="0"/>
      <c r="UK2251" s="0"/>
      <c r="UL2251" s="0"/>
      <c r="UM2251" s="0"/>
      <c r="UN2251" s="0"/>
      <c r="UO2251" s="0"/>
      <c r="UP2251" s="0"/>
      <c r="UQ2251" s="0"/>
      <c r="UR2251" s="0"/>
      <c r="US2251" s="0"/>
      <c r="UT2251" s="0"/>
      <c r="UU2251" s="0"/>
      <c r="UV2251" s="0"/>
      <c r="UW2251" s="0"/>
      <c r="UX2251" s="0"/>
      <c r="UY2251" s="0"/>
      <c r="UZ2251" s="0"/>
      <c r="VA2251" s="0"/>
      <c r="VB2251" s="0"/>
      <c r="VC2251" s="0"/>
      <c r="VD2251" s="0"/>
      <c r="VE2251" s="0"/>
      <c r="VF2251" s="0"/>
      <c r="VG2251" s="0"/>
      <c r="VH2251" s="0"/>
      <c r="VI2251" s="0"/>
      <c r="VJ2251" s="0"/>
      <c r="VK2251" s="0"/>
      <c r="VL2251" s="0"/>
      <c r="VM2251" s="0"/>
      <c r="VN2251" s="0"/>
      <c r="VO2251" s="0"/>
      <c r="VP2251" s="0"/>
      <c r="VQ2251" s="0"/>
      <c r="VR2251" s="0"/>
      <c r="VS2251" s="0"/>
      <c r="VT2251" s="0"/>
      <c r="VU2251" s="0"/>
      <c r="VV2251" s="0"/>
      <c r="VW2251" s="0"/>
      <c r="VX2251" s="0"/>
      <c r="VY2251" s="0"/>
      <c r="VZ2251" s="0"/>
      <c r="WA2251" s="0"/>
      <c r="WB2251" s="0"/>
      <c r="WC2251" s="0"/>
      <c r="WD2251" s="0"/>
      <c r="WE2251" s="0"/>
      <c r="WF2251" s="0"/>
      <c r="WG2251" s="0"/>
      <c r="WH2251" s="0"/>
      <c r="WI2251" s="0"/>
      <c r="WJ2251" s="0"/>
      <c r="WK2251" s="0"/>
      <c r="WL2251" s="0"/>
      <c r="WM2251" s="0"/>
      <c r="WN2251" s="0"/>
      <c r="WO2251" s="0"/>
      <c r="WP2251" s="0"/>
      <c r="WQ2251" s="0"/>
      <c r="WR2251" s="0"/>
      <c r="WS2251" s="0"/>
      <c r="WT2251" s="0"/>
      <c r="WU2251" s="0"/>
      <c r="WV2251" s="0"/>
      <c r="WW2251" s="0"/>
      <c r="WX2251" s="0"/>
      <c r="WY2251" s="0"/>
      <c r="WZ2251" s="0"/>
      <c r="XA2251" s="0"/>
      <c r="XB2251" s="0"/>
      <c r="XC2251" s="0"/>
      <c r="XD2251" s="0"/>
      <c r="XE2251" s="0"/>
      <c r="XF2251" s="0"/>
      <c r="XG2251" s="0"/>
      <c r="XH2251" s="0"/>
      <c r="XI2251" s="0"/>
      <c r="XJ2251" s="0"/>
      <c r="XK2251" s="0"/>
      <c r="XL2251" s="0"/>
      <c r="XM2251" s="0"/>
      <c r="XN2251" s="0"/>
      <c r="XO2251" s="0"/>
      <c r="XP2251" s="0"/>
      <c r="XQ2251" s="0"/>
      <c r="XR2251" s="0"/>
      <c r="XS2251" s="0"/>
      <c r="XT2251" s="0"/>
      <c r="XU2251" s="0"/>
      <c r="XV2251" s="0"/>
      <c r="XW2251" s="0"/>
      <c r="XX2251" s="0"/>
      <c r="XY2251" s="0"/>
      <c r="XZ2251" s="0"/>
      <c r="YA2251" s="0"/>
      <c r="YB2251" s="0"/>
      <c r="YC2251" s="0"/>
      <c r="YD2251" s="0"/>
      <c r="YE2251" s="0"/>
      <c r="YF2251" s="0"/>
      <c r="YG2251" s="0"/>
      <c r="YH2251" s="0"/>
      <c r="YI2251" s="0"/>
      <c r="YJ2251" s="0"/>
      <c r="YK2251" s="0"/>
      <c r="YL2251" s="0"/>
      <c r="YM2251" s="0"/>
      <c r="YN2251" s="0"/>
      <c r="YO2251" s="0"/>
      <c r="YP2251" s="0"/>
      <c r="YQ2251" s="0"/>
      <c r="YR2251" s="0"/>
      <c r="YS2251" s="0"/>
      <c r="YT2251" s="0"/>
      <c r="YU2251" s="0"/>
      <c r="YV2251" s="0"/>
      <c r="YW2251" s="0"/>
      <c r="YX2251" s="0"/>
      <c r="YY2251" s="0"/>
      <c r="YZ2251" s="0"/>
      <c r="ZA2251" s="0"/>
      <c r="ZB2251" s="0"/>
      <c r="ZC2251" s="0"/>
      <c r="ZD2251" s="0"/>
      <c r="ZE2251" s="0"/>
      <c r="ZF2251" s="0"/>
      <c r="ZG2251" s="0"/>
      <c r="ZH2251" s="0"/>
      <c r="ZI2251" s="0"/>
      <c r="ZJ2251" s="0"/>
      <c r="ZK2251" s="0"/>
      <c r="ZL2251" s="0"/>
      <c r="ZM2251" s="0"/>
      <c r="ZN2251" s="0"/>
      <c r="ZO2251" s="0"/>
      <c r="ZP2251" s="0"/>
      <c r="ZQ2251" s="0"/>
      <c r="ZR2251" s="0"/>
      <c r="ZS2251" s="0"/>
      <c r="ZT2251" s="0"/>
      <c r="ZU2251" s="0"/>
      <c r="ZV2251" s="0"/>
      <c r="ZW2251" s="0"/>
      <c r="ZX2251" s="0"/>
      <c r="ZY2251" s="0"/>
      <c r="ZZ2251" s="0"/>
      <c r="AAA2251" s="0"/>
      <c r="AAB2251" s="0"/>
      <c r="AAC2251" s="0"/>
      <c r="AAD2251" s="0"/>
      <c r="AAE2251" s="0"/>
      <c r="AAF2251" s="0"/>
      <c r="AAG2251" s="0"/>
      <c r="AAH2251" s="0"/>
      <c r="AAI2251" s="0"/>
      <c r="AAJ2251" s="0"/>
      <c r="AAK2251" s="0"/>
      <c r="AAL2251" s="0"/>
      <c r="AAM2251" s="0"/>
      <c r="AAN2251" s="0"/>
      <c r="AAO2251" s="0"/>
      <c r="AAP2251" s="0"/>
      <c r="AAQ2251" s="0"/>
      <c r="AAR2251" s="0"/>
      <c r="AAS2251" s="0"/>
      <c r="AAT2251" s="0"/>
      <c r="AAU2251" s="0"/>
      <c r="AAV2251" s="0"/>
      <c r="AAW2251" s="0"/>
      <c r="AAX2251" s="0"/>
      <c r="AAY2251" s="0"/>
      <c r="AAZ2251" s="0"/>
      <c r="ABA2251" s="0"/>
      <c r="ABB2251" s="0"/>
      <c r="ABC2251" s="0"/>
      <c r="ABD2251" s="0"/>
      <c r="ABE2251" s="0"/>
      <c r="ABF2251" s="0"/>
      <c r="ABG2251" s="0"/>
      <c r="ABH2251" s="0"/>
      <c r="ABI2251" s="0"/>
      <c r="ABJ2251" s="0"/>
      <c r="ABK2251" s="0"/>
      <c r="ABL2251" s="0"/>
      <c r="ABM2251" s="0"/>
      <c r="ABN2251" s="0"/>
      <c r="ABO2251" s="0"/>
      <c r="ABP2251" s="0"/>
      <c r="ABQ2251" s="0"/>
      <c r="ABR2251" s="0"/>
      <c r="ABS2251" s="0"/>
      <c r="ABT2251" s="0"/>
      <c r="ABU2251" s="0"/>
      <c r="ABV2251" s="0"/>
      <c r="ABW2251" s="0"/>
      <c r="ABX2251" s="0"/>
      <c r="ABY2251" s="0"/>
      <c r="ABZ2251" s="0"/>
      <c r="ACA2251" s="0"/>
      <c r="ACB2251" s="0"/>
      <c r="ACC2251" s="0"/>
      <c r="ACD2251" s="0"/>
      <c r="ACE2251" s="0"/>
      <c r="ACF2251" s="0"/>
      <c r="ACG2251" s="0"/>
      <c r="ACH2251" s="0"/>
      <c r="ACI2251" s="0"/>
      <c r="ACJ2251" s="0"/>
      <c r="ACK2251" s="0"/>
      <c r="ACL2251" s="0"/>
      <c r="ACM2251" s="0"/>
      <c r="ACN2251" s="0"/>
      <c r="ACO2251" s="0"/>
      <c r="ACP2251" s="0"/>
      <c r="ACQ2251" s="0"/>
      <c r="ACR2251" s="0"/>
      <c r="ACS2251" s="0"/>
      <c r="ACT2251" s="0"/>
      <c r="ACU2251" s="0"/>
      <c r="ACV2251" s="0"/>
      <c r="ACW2251" s="0"/>
      <c r="ACX2251" s="0"/>
      <c r="ACY2251" s="0"/>
      <c r="ACZ2251" s="0"/>
      <c r="ADA2251" s="0"/>
      <c r="ADB2251" s="0"/>
      <c r="ADC2251" s="0"/>
      <c r="ADD2251" s="0"/>
      <c r="ADE2251" s="0"/>
      <c r="ADF2251" s="0"/>
      <c r="ADG2251" s="0"/>
      <c r="ADH2251" s="0"/>
      <c r="ADI2251" s="0"/>
      <c r="ADJ2251" s="0"/>
      <c r="ADK2251" s="0"/>
      <c r="ADL2251" s="0"/>
      <c r="ADM2251" s="0"/>
      <c r="ADN2251" s="0"/>
      <c r="ADO2251" s="0"/>
      <c r="ADP2251" s="0"/>
      <c r="ADQ2251" s="0"/>
      <c r="ADR2251" s="0"/>
      <c r="ADS2251" s="0"/>
      <c r="ADT2251" s="0"/>
      <c r="ADU2251" s="0"/>
      <c r="ADV2251" s="0"/>
      <c r="ADW2251" s="0"/>
      <c r="ADX2251" s="0"/>
      <c r="ADY2251" s="0"/>
      <c r="ADZ2251" s="0"/>
      <c r="AEA2251" s="0"/>
      <c r="AEB2251" s="0"/>
      <c r="AEC2251" s="0"/>
      <c r="AED2251" s="0"/>
      <c r="AEE2251" s="0"/>
      <c r="AEF2251" s="0"/>
      <c r="AEG2251" s="0"/>
      <c r="AEH2251" s="0"/>
      <c r="AEI2251" s="0"/>
      <c r="AEJ2251" s="0"/>
      <c r="AEK2251" s="0"/>
      <c r="AEL2251" s="0"/>
      <c r="AEM2251" s="0"/>
      <c r="AEN2251" s="0"/>
      <c r="AEO2251" s="0"/>
      <c r="AEP2251" s="0"/>
      <c r="AEQ2251" s="0"/>
      <c r="AER2251" s="0"/>
      <c r="AES2251" s="0"/>
      <c r="AET2251" s="0"/>
      <c r="AEU2251" s="0"/>
      <c r="AEV2251" s="0"/>
      <c r="AEW2251" s="0"/>
      <c r="AEX2251" s="0"/>
      <c r="AEY2251" s="0"/>
      <c r="AEZ2251" s="0"/>
      <c r="AFA2251" s="0"/>
      <c r="AFB2251" s="0"/>
      <c r="AFC2251" s="0"/>
      <c r="AFD2251" s="0"/>
      <c r="AFE2251" s="0"/>
      <c r="AFF2251" s="0"/>
      <c r="AFG2251" s="0"/>
      <c r="AFH2251" s="0"/>
      <c r="AFI2251" s="0"/>
      <c r="AFJ2251" s="0"/>
      <c r="AFK2251" s="0"/>
      <c r="AFL2251" s="0"/>
      <c r="AFM2251" s="0"/>
      <c r="AFN2251" s="0"/>
      <c r="AFO2251" s="0"/>
      <c r="AFP2251" s="0"/>
      <c r="AFQ2251" s="0"/>
      <c r="AFR2251" s="0"/>
      <c r="AFS2251" s="0"/>
      <c r="AFT2251" s="0"/>
      <c r="AFU2251" s="0"/>
      <c r="AFV2251" s="0"/>
      <c r="AFW2251" s="0"/>
      <c r="AFX2251" s="0"/>
      <c r="AFY2251" s="0"/>
      <c r="AFZ2251" s="0"/>
      <c r="AGA2251" s="0"/>
      <c r="AGB2251" s="0"/>
      <c r="AGC2251" s="0"/>
      <c r="AGD2251" s="0"/>
      <c r="AGE2251" s="0"/>
      <c r="AGF2251" s="0"/>
      <c r="AGG2251" s="0"/>
      <c r="AGH2251" s="0"/>
      <c r="AGI2251" s="0"/>
      <c r="AGJ2251" s="0"/>
      <c r="AGK2251" s="0"/>
      <c r="AGL2251" s="0"/>
      <c r="AGM2251" s="0"/>
      <c r="AGN2251" s="0"/>
      <c r="AGO2251" s="0"/>
      <c r="AGP2251" s="0"/>
      <c r="AGQ2251" s="0"/>
      <c r="AGR2251" s="0"/>
      <c r="AGS2251" s="0"/>
      <c r="AGT2251" s="0"/>
      <c r="AGU2251" s="0"/>
      <c r="AGV2251" s="0"/>
      <c r="AGW2251" s="0"/>
      <c r="AGX2251" s="0"/>
      <c r="AGY2251" s="0"/>
      <c r="AGZ2251" s="0"/>
      <c r="AHA2251" s="0"/>
      <c r="AHB2251" s="0"/>
      <c r="AHC2251" s="0"/>
      <c r="AHD2251" s="0"/>
      <c r="AHE2251" s="0"/>
      <c r="AHF2251" s="0"/>
      <c r="AHG2251" s="0"/>
      <c r="AHH2251" s="0"/>
      <c r="AHI2251" s="0"/>
      <c r="AHJ2251" s="0"/>
      <c r="AHK2251" s="0"/>
      <c r="AHL2251" s="0"/>
      <c r="AHM2251" s="0"/>
      <c r="AHN2251" s="0"/>
      <c r="AHO2251" s="0"/>
      <c r="AHP2251" s="0"/>
      <c r="AHQ2251" s="0"/>
      <c r="AHR2251" s="0"/>
      <c r="AHS2251" s="0"/>
      <c r="AHT2251" s="0"/>
      <c r="AHU2251" s="0"/>
      <c r="AHV2251" s="0"/>
      <c r="AHW2251" s="0"/>
      <c r="AHX2251" s="0"/>
      <c r="AHY2251" s="0"/>
      <c r="AHZ2251" s="0"/>
      <c r="AIA2251" s="0"/>
      <c r="AIB2251" s="0"/>
      <c r="AIC2251" s="0"/>
      <c r="AID2251" s="0"/>
      <c r="AIE2251" s="0"/>
      <c r="AIF2251" s="0"/>
      <c r="AIG2251" s="0"/>
      <c r="AIH2251" s="0"/>
      <c r="AII2251" s="0"/>
      <c r="AIJ2251" s="0"/>
      <c r="AIK2251" s="0"/>
      <c r="AIL2251" s="0"/>
      <c r="AIM2251" s="0"/>
      <c r="AIN2251" s="0"/>
      <c r="AIO2251" s="0"/>
      <c r="AIP2251" s="0"/>
      <c r="AIQ2251" s="0"/>
      <c r="AIR2251" s="0"/>
      <c r="AIS2251" s="0"/>
      <c r="AIT2251" s="0"/>
      <c r="AIU2251" s="0"/>
      <c r="AIV2251" s="0"/>
      <c r="AIW2251" s="0"/>
      <c r="AIX2251" s="0"/>
      <c r="AIY2251" s="0"/>
      <c r="AIZ2251" s="0"/>
      <c r="AJA2251" s="0"/>
      <c r="AJB2251" s="0"/>
      <c r="AJC2251" s="0"/>
      <c r="AJD2251" s="0"/>
      <c r="AJE2251" s="0"/>
      <c r="AJF2251" s="0"/>
      <c r="AJG2251" s="0"/>
      <c r="AJH2251" s="0"/>
      <c r="AJI2251" s="0"/>
      <c r="AJJ2251" s="0"/>
      <c r="AJK2251" s="0"/>
      <c r="AJL2251" s="0"/>
      <c r="AJM2251" s="0"/>
      <c r="AJN2251" s="0"/>
      <c r="AJO2251" s="0"/>
      <c r="AJP2251" s="0"/>
      <c r="AJQ2251" s="0"/>
      <c r="AJR2251" s="0"/>
      <c r="AJS2251" s="0"/>
      <c r="AJT2251" s="0"/>
      <c r="AJU2251" s="0"/>
      <c r="AJV2251" s="0"/>
      <c r="AJW2251" s="0"/>
      <c r="AJX2251" s="0"/>
      <c r="AJY2251" s="0"/>
      <c r="AJZ2251" s="0"/>
      <c r="AKA2251" s="0"/>
      <c r="AKB2251" s="0"/>
      <c r="AKC2251" s="0"/>
      <c r="AKD2251" s="0"/>
      <c r="AKE2251" s="0"/>
      <c r="AKF2251" s="0"/>
      <c r="AKG2251" s="0"/>
      <c r="AKH2251" s="0"/>
      <c r="AKI2251" s="0"/>
      <c r="AKJ2251" s="0"/>
      <c r="AKK2251" s="0"/>
      <c r="AKL2251" s="0"/>
      <c r="AKM2251" s="0"/>
      <c r="AKN2251" s="0"/>
      <c r="AKO2251" s="0"/>
      <c r="AKP2251" s="0"/>
      <c r="AKQ2251" s="0"/>
      <c r="AKR2251" s="0"/>
      <c r="AKS2251" s="0"/>
      <c r="AKT2251" s="0"/>
      <c r="AKU2251" s="0"/>
      <c r="AKV2251" s="0"/>
      <c r="AKW2251" s="0"/>
      <c r="AKX2251" s="0"/>
      <c r="AKY2251" s="0"/>
      <c r="AKZ2251" s="0"/>
      <c r="ALA2251" s="0"/>
      <c r="ALB2251" s="0"/>
      <c r="ALC2251" s="0"/>
      <c r="ALD2251" s="0"/>
      <c r="ALE2251" s="0"/>
      <c r="ALF2251" s="0"/>
      <c r="ALG2251" s="0"/>
      <c r="ALH2251" s="0"/>
      <c r="ALI2251" s="0"/>
      <c r="ALJ2251" s="0"/>
      <c r="ALK2251" s="0"/>
      <c r="ALL2251" s="0"/>
      <c r="ALM2251" s="0"/>
      <c r="ALN2251" s="0"/>
      <c r="ALO2251" s="0"/>
      <c r="ALP2251" s="0"/>
      <c r="ALQ2251" s="0"/>
      <c r="ALR2251" s="0"/>
      <c r="ALS2251" s="0"/>
      <c r="ALT2251" s="0"/>
      <c r="ALU2251" s="0"/>
      <c r="ALV2251" s="0"/>
      <c r="ALW2251" s="0"/>
      <c r="ALX2251" s="0"/>
      <c r="ALY2251" s="0"/>
      <c r="ALZ2251" s="0"/>
      <c r="AMA2251" s="0"/>
      <c r="AMB2251" s="0"/>
      <c r="AMC2251" s="0"/>
      <c r="AMD2251" s="0"/>
      <c r="AME2251" s="0"/>
      <c r="AMF2251" s="0"/>
      <c r="AMG2251" s="0"/>
      <c r="AMH2251" s="0"/>
      <c r="AMI2251" s="0"/>
      <c r="AMJ2251" s="0"/>
    </row>
    <row r="2252" customFormat="false" ht="13.8" hidden="false" customHeight="false" outlineLevel="0" collapsed="false">
      <c r="A2252" s="38" t="s">
        <v>52</v>
      </c>
      <c r="B2252" s="39" t="s">
        <v>5188</v>
      </c>
      <c r="C2252" s="40" t="s">
        <v>5189</v>
      </c>
      <c r="D2252" s="40"/>
      <c r="E2252" s="40" t="s">
        <v>306</v>
      </c>
      <c r="F2252" s="38" t="n">
        <v>2017</v>
      </c>
      <c r="G2252" s="31" t="s">
        <v>5190</v>
      </c>
      <c r="H2252" s="13"/>
      <c r="I2252" s="13"/>
      <c r="J2252" s="13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  <c r="AP2252" s="13"/>
      <c r="AQ2252" s="13"/>
      <c r="AR2252" s="13"/>
      <c r="AS2252" s="13"/>
      <c r="AT2252" s="13"/>
      <c r="AU2252" s="13"/>
      <c r="AV2252" s="0"/>
      <c r="AW2252" s="0"/>
      <c r="AX2252" s="0"/>
      <c r="AY2252" s="0"/>
      <c r="AZ2252" s="0"/>
      <c r="BA2252" s="0"/>
      <c r="BB2252" s="0"/>
      <c r="BC2252" s="0"/>
      <c r="BD2252" s="0"/>
      <c r="BE2252" s="0"/>
      <c r="BF2252" s="0"/>
      <c r="BG2252" s="0"/>
      <c r="BH2252" s="0"/>
      <c r="BI2252" s="0"/>
      <c r="BJ2252" s="0"/>
      <c r="BK2252" s="0"/>
      <c r="BL2252" s="0"/>
      <c r="BM2252" s="0"/>
      <c r="BN2252" s="0"/>
      <c r="BO2252" s="0"/>
      <c r="BP2252" s="0"/>
      <c r="BQ2252" s="0"/>
      <c r="BR2252" s="0"/>
      <c r="BS2252" s="0"/>
      <c r="BT2252" s="0"/>
      <c r="BU2252" s="0"/>
      <c r="BV2252" s="0"/>
      <c r="BW2252" s="0"/>
      <c r="BX2252" s="0"/>
      <c r="BY2252" s="0"/>
      <c r="BZ2252" s="0"/>
      <c r="CA2252" s="0"/>
      <c r="CB2252" s="0"/>
      <c r="CC2252" s="0"/>
      <c r="CD2252" s="0"/>
      <c r="CE2252" s="0"/>
      <c r="CF2252" s="0"/>
      <c r="CG2252" s="0"/>
      <c r="CH2252" s="0"/>
      <c r="CI2252" s="0"/>
      <c r="CJ2252" s="0"/>
      <c r="CK2252" s="0"/>
      <c r="CL2252" s="0"/>
      <c r="CM2252" s="0"/>
      <c r="CN2252" s="0"/>
      <c r="CO2252" s="0"/>
      <c r="CP2252" s="0"/>
      <c r="CQ2252" s="0"/>
      <c r="CR2252" s="0"/>
      <c r="CS2252" s="0"/>
      <c r="CT2252" s="0"/>
      <c r="CU2252" s="0"/>
      <c r="CV2252" s="0"/>
      <c r="CW2252" s="0"/>
      <c r="CX2252" s="0"/>
      <c r="CY2252" s="0"/>
      <c r="CZ2252" s="0"/>
      <c r="DA2252" s="0"/>
      <c r="DB2252" s="0"/>
      <c r="DC2252" s="0"/>
      <c r="DD2252" s="0"/>
      <c r="DE2252" s="0"/>
      <c r="DF2252" s="0"/>
      <c r="DG2252" s="0"/>
      <c r="DH2252" s="0"/>
      <c r="DI2252" s="0"/>
      <c r="DJ2252" s="0"/>
      <c r="DK2252" s="0"/>
      <c r="DL2252" s="0"/>
      <c r="DM2252" s="0"/>
      <c r="DN2252" s="0"/>
      <c r="DO2252" s="0"/>
      <c r="DP2252" s="0"/>
      <c r="DQ2252" s="0"/>
      <c r="DR2252" s="0"/>
      <c r="DS2252" s="0"/>
      <c r="DT2252" s="0"/>
      <c r="DU2252" s="0"/>
      <c r="DV2252" s="0"/>
      <c r="DW2252" s="0"/>
      <c r="DX2252" s="0"/>
      <c r="DY2252" s="0"/>
      <c r="DZ2252" s="0"/>
      <c r="EA2252" s="0"/>
      <c r="EB2252" s="0"/>
      <c r="EC2252" s="0"/>
      <c r="ED2252" s="0"/>
      <c r="EE2252" s="0"/>
      <c r="EF2252" s="0"/>
      <c r="EG2252" s="0"/>
      <c r="EH2252" s="0"/>
      <c r="EI2252" s="0"/>
      <c r="EJ2252" s="0"/>
      <c r="EK2252" s="0"/>
      <c r="EL2252" s="0"/>
      <c r="EM2252" s="0"/>
      <c r="EN2252" s="0"/>
      <c r="EO2252" s="0"/>
      <c r="EP2252" s="0"/>
      <c r="EQ2252" s="0"/>
      <c r="ER2252" s="0"/>
      <c r="ES2252" s="0"/>
      <c r="ET2252" s="0"/>
      <c r="EU2252" s="0"/>
      <c r="EV2252" s="0"/>
      <c r="EW2252" s="0"/>
      <c r="EX2252" s="0"/>
      <c r="EY2252" s="0"/>
      <c r="EZ2252" s="0"/>
      <c r="FA2252" s="0"/>
      <c r="FB2252" s="0"/>
      <c r="FC2252" s="0"/>
      <c r="FD2252" s="0"/>
      <c r="FE2252" s="0"/>
      <c r="FF2252" s="0"/>
      <c r="FG2252" s="0"/>
      <c r="FH2252" s="0"/>
      <c r="FI2252" s="0"/>
      <c r="FJ2252" s="0"/>
      <c r="FK2252" s="0"/>
      <c r="FL2252" s="0"/>
      <c r="FM2252" s="0"/>
      <c r="FN2252" s="0"/>
      <c r="FO2252" s="0"/>
      <c r="FP2252" s="0"/>
      <c r="FQ2252" s="0"/>
      <c r="FR2252" s="0"/>
      <c r="FS2252" s="0"/>
      <c r="FT2252" s="0"/>
      <c r="FU2252" s="0"/>
      <c r="FV2252" s="0"/>
      <c r="FW2252" s="0"/>
      <c r="FX2252" s="0"/>
      <c r="FY2252" s="0"/>
      <c r="FZ2252" s="0"/>
      <c r="GA2252" s="0"/>
      <c r="GB2252" s="0"/>
      <c r="GC2252" s="0"/>
      <c r="GD2252" s="0"/>
      <c r="GE2252" s="0"/>
      <c r="GF2252" s="0"/>
      <c r="GG2252" s="0"/>
      <c r="GH2252" s="0"/>
      <c r="GI2252" s="0"/>
      <c r="GJ2252" s="0"/>
      <c r="GK2252" s="0"/>
      <c r="GL2252" s="0"/>
      <c r="GM2252" s="0"/>
      <c r="GN2252" s="0"/>
      <c r="GO2252" s="0"/>
      <c r="GP2252" s="0"/>
      <c r="GQ2252" s="0"/>
      <c r="GR2252" s="0"/>
      <c r="GS2252" s="0"/>
      <c r="GT2252" s="0"/>
      <c r="GU2252" s="0"/>
      <c r="GV2252" s="0"/>
      <c r="GW2252" s="0"/>
      <c r="GX2252" s="0"/>
      <c r="GY2252" s="0"/>
      <c r="GZ2252" s="0"/>
      <c r="HA2252" s="0"/>
      <c r="HB2252" s="0"/>
      <c r="HC2252" s="0"/>
      <c r="HD2252" s="0"/>
      <c r="HE2252" s="0"/>
      <c r="HF2252" s="0"/>
      <c r="HG2252" s="0"/>
      <c r="HH2252" s="0"/>
      <c r="HI2252" s="0"/>
      <c r="HJ2252" s="0"/>
      <c r="HK2252" s="0"/>
      <c r="HL2252" s="0"/>
      <c r="HM2252" s="0"/>
      <c r="HN2252" s="0"/>
      <c r="HO2252" s="0"/>
      <c r="HP2252" s="0"/>
      <c r="HQ2252" s="0"/>
      <c r="HR2252" s="0"/>
      <c r="HS2252" s="0"/>
      <c r="HT2252" s="0"/>
      <c r="HU2252" s="0"/>
      <c r="HV2252" s="0"/>
      <c r="HW2252" s="0"/>
      <c r="HX2252" s="0"/>
      <c r="HY2252" s="0"/>
      <c r="HZ2252" s="0"/>
      <c r="IA2252" s="0"/>
      <c r="IB2252" s="0"/>
      <c r="IC2252" s="0"/>
      <c r="ID2252" s="0"/>
      <c r="IE2252" s="0"/>
      <c r="IF2252" s="0"/>
      <c r="IG2252" s="0"/>
      <c r="IH2252" s="0"/>
      <c r="II2252" s="0"/>
      <c r="IJ2252" s="0"/>
      <c r="IK2252" s="0"/>
      <c r="IL2252" s="0"/>
      <c r="IM2252" s="0"/>
      <c r="IN2252" s="0"/>
      <c r="IO2252" s="0"/>
      <c r="IP2252" s="0"/>
      <c r="IQ2252" s="0"/>
      <c r="IR2252" s="0"/>
      <c r="IS2252" s="0"/>
      <c r="IT2252" s="0"/>
      <c r="IU2252" s="0"/>
      <c r="IV2252" s="0"/>
      <c r="IW2252" s="0"/>
      <c r="IX2252" s="0"/>
      <c r="IY2252" s="0"/>
      <c r="IZ2252" s="0"/>
      <c r="JA2252" s="0"/>
      <c r="JB2252" s="0"/>
      <c r="JC2252" s="0"/>
      <c r="JD2252" s="0"/>
      <c r="JE2252" s="0"/>
      <c r="JF2252" s="0"/>
      <c r="JG2252" s="0"/>
      <c r="JH2252" s="0"/>
      <c r="JI2252" s="0"/>
      <c r="JJ2252" s="0"/>
      <c r="JK2252" s="0"/>
      <c r="JL2252" s="0"/>
      <c r="JM2252" s="0"/>
      <c r="JN2252" s="0"/>
      <c r="JO2252" s="0"/>
      <c r="JP2252" s="0"/>
      <c r="JQ2252" s="0"/>
      <c r="JR2252" s="0"/>
      <c r="JS2252" s="0"/>
      <c r="JT2252" s="0"/>
      <c r="JU2252" s="0"/>
      <c r="JV2252" s="0"/>
      <c r="JW2252" s="0"/>
      <c r="JX2252" s="0"/>
      <c r="JY2252" s="0"/>
      <c r="JZ2252" s="0"/>
      <c r="KA2252" s="0"/>
      <c r="KB2252" s="0"/>
      <c r="KC2252" s="0"/>
      <c r="KD2252" s="0"/>
      <c r="KE2252" s="0"/>
      <c r="KF2252" s="0"/>
      <c r="KG2252" s="0"/>
      <c r="KH2252" s="0"/>
      <c r="KI2252" s="0"/>
      <c r="KJ2252" s="0"/>
      <c r="KK2252" s="0"/>
      <c r="KL2252" s="0"/>
      <c r="KM2252" s="0"/>
      <c r="KN2252" s="0"/>
      <c r="KO2252" s="0"/>
      <c r="KP2252" s="0"/>
      <c r="KQ2252" s="0"/>
      <c r="KR2252" s="0"/>
      <c r="KS2252" s="0"/>
      <c r="KT2252" s="0"/>
      <c r="KU2252" s="0"/>
      <c r="KV2252" s="0"/>
      <c r="KW2252" s="0"/>
      <c r="KX2252" s="0"/>
      <c r="KY2252" s="0"/>
      <c r="KZ2252" s="0"/>
      <c r="LA2252" s="0"/>
      <c r="LB2252" s="0"/>
      <c r="LC2252" s="0"/>
      <c r="LD2252" s="0"/>
      <c r="LE2252" s="0"/>
      <c r="LF2252" s="0"/>
      <c r="LG2252" s="0"/>
      <c r="LH2252" s="0"/>
      <c r="LI2252" s="0"/>
      <c r="LJ2252" s="0"/>
      <c r="LK2252" s="0"/>
      <c r="LL2252" s="0"/>
      <c r="LM2252" s="0"/>
      <c r="LN2252" s="0"/>
      <c r="LO2252" s="0"/>
      <c r="LP2252" s="0"/>
      <c r="LQ2252" s="0"/>
      <c r="LR2252" s="0"/>
      <c r="LS2252" s="0"/>
      <c r="LT2252" s="0"/>
      <c r="LU2252" s="0"/>
      <c r="LV2252" s="0"/>
      <c r="LW2252" s="0"/>
      <c r="LX2252" s="0"/>
      <c r="LY2252" s="0"/>
      <c r="LZ2252" s="0"/>
      <c r="MA2252" s="0"/>
      <c r="MB2252" s="0"/>
      <c r="MC2252" s="0"/>
      <c r="MD2252" s="0"/>
      <c r="ME2252" s="0"/>
      <c r="MF2252" s="0"/>
      <c r="MG2252" s="0"/>
      <c r="MH2252" s="0"/>
      <c r="MI2252" s="0"/>
      <c r="MJ2252" s="0"/>
      <c r="MK2252" s="0"/>
      <c r="ML2252" s="0"/>
      <c r="MM2252" s="0"/>
      <c r="MN2252" s="0"/>
      <c r="MO2252" s="0"/>
      <c r="MP2252" s="0"/>
      <c r="MQ2252" s="0"/>
      <c r="MR2252" s="0"/>
      <c r="MS2252" s="0"/>
      <c r="MT2252" s="0"/>
      <c r="MU2252" s="0"/>
      <c r="MV2252" s="0"/>
      <c r="MW2252" s="0"/>
      <c r="MX2252" s="0"/>
      <c r="MY2252" s="0"/>
      <c r="MZ2252" s="0"/>
      <c r="NA2252" s="0"/>
      <c r="NB2252" s="0"/>
      <c r="NC2252" s="0"/>
      <c r="ND2252" s="0"/>
      <c r="NE2252" s="0"/>
      <c r="NF2252" s="0"/>
      <c r="NG2252" s="0"/>
      <c r="NH2252" s="0"/>
      <c r="NI2252" s="0"/>
      <c r="NJ2252" s="0"/>
      <c r="NK2252" s="0"/>
      <c r="NL2252" s="0"/>
      <c r="NM2252" s="0"/>
      <c r="NN2252" s="0"/>
      <c r="NO2252" s="0"/>
      <c r="NP2252" s="0"/>
      <c r="NQ2252" s="0"/>
      <c r="NR2252" s="0"/>
      <c r="NS2252" s="0"/>
      <c r="NT2252" s="0"/>
      <c r="NU2252" s="0"/>
      <c r="NV2252" s="0"/>
      <c r="NW2252" s="0"/>
      <c r="NX2252" s="0"/>
      <c r="NY2252" s="0"/>
      <c r="NZ2252" s="0"/>
      <c r="OA2252" s="0"/>
      <c r="OB2252" s="0"/>
      <c r="OC2252" s="0"/>
      <c r="OD2252" s="0"/>
      <c r="OE2252" s="0"/>
      <c r="OF2252" s="0"/>
      <c r="OG2252" s="0"/>
      <c r="OH2252" s="0"/>
      <c r="OI2252" s="0"/>
      <c r="OJ2252" s="0"/>
      <c r="OK2252" s="0"/>
      <c r="OL2252" s="0"/>
      <c r="OM2252" s="0"/>
      <c r="ON2252" s="0"/>
      <c r="OO2252" s="0"/>
      <c r="OP2252" s="0"/>
      <c r="OQ2252" s="0"/>
      <c r="OR2252" s="0"/>
      <c r="OS2252" s="0"/>
      <c r="OT2252" s="0"/>
      <c r="OU2252" s="0"/>
      <c r="OV2252" s="0"/>
      <c r="OW2252" s="0"/>
      <c r="OX2252" s="0"/>
      <c r="OY2252" s="0"/>
      <c r="OZ2252" s="0"/>
      <c r="PA2252" s="0"/>
      <c r="PB2252" s="0"/>
      <c r="PC2252" s="0"/>
      <c r="PD2252" s="0"/>
      <c r="PE2252" s="0"/>
      <c r="PF2252" s="0"/>
      <c r="PG2252" s="0"/>
      <c r="PH2252" s="0"/>
      <c r="PI2252" s="0"/>
      <c r="PJ2252" s="0"/>
      <c r="PK2252" s="0"/>
      <c r="PL2252" s="0"/>
      <c r="PM2252" s="0"/>
      <c r="PN2252" s="0"/>
      <c r="PO2252" s="0"/>
      <c r="PP2252" s="0"/>
      <c r="PQ2252" s="0"/>
      <c r="PR2252" s="0"/>
      <c r="PS2252" s="0"/>
      <c r="PT2252" s="0"/>
      <c r="PU2252" s="0"/>
      <c r="PV2252" s="0"/>
      <c r="PW2252" s="0"/>
      <c r="PX2252" s="0"/>
      <c r="PY2252" s="0"/>
      <c r="PZ2252" s="0"/>
      <c r="QA2252" s="0"/>
      <c r="QB2252" s="0"/>
      <c r="QC2252" s="0"/>
      <c r="QD2252" s="0"/>
      <c r="QE2252" s="0"/>
      <c r="QF2252" s="0"/>
      <c r="QG2252" s="0"/>
      <c r="QH2252" s="0"/>
      <c r="QI2252" s="0"/>
      <c r="QJ2252" s="0"/>
      <c r="QK2252" s="0"/>
      <c r="QL2252" s="0"/>
      <c r="QM2252" s="0"/>
      <c r="QN2252" s="0"/>
      <c r="QO2252" s="0"/>
      <c r="QP2252" s="0"/>
      <c r="QQ2252" s="0"/>
      <c r="QR2252" s="0"/>
      <c r="QS2252" s="0"/>
      <c r="QT2252" s="0"/>
      <c r="QU2252" s="0"/>
      <c r="QV2252" s="0"/>
      <c r="QW2252" s="0"/>
      <c r="QX2252" s="0"/>
      <c r="QY2252" s="0"/>
      <c r="QZ2252" s="0"/>
      <c r="RA2252" s="0"/>
      <c r="RB2252" s="0"/>
      <c r="RC2252" s="0"/>
      <c r="RD2252" s="0"/>
      <c r="RE2252" s="0"/>
      <c r="RF2252" s="0"/>
      <c r="RG2252" s="0"/>
      <c r="RH2252" s="0"/>
      <c r="RI2252" s="0"/>
      <c r="RJ2252" s="0"/>
      <c r="RK2252" s="0"/>
      <c r="RL2252" s="0"/>
      <c r="RM2252" s="0"/>
      <c r="RN2252" s="0"/>
      <c r="RO2252" s="0"/>
      <c r="RP2252" s="0"/>
      <c r="RQ2252" s="0"/>
      <c r="RR2252" s="0"/>
      <c r="RS2252" s="0"/>
      <c r="RT2252" s="0"/>
      <c r="RU2252" s="0"/>
      <c r="RV2252" s="0"/>
      <c r="RW2252" s="0"/>
      <c r="RX2252" s="0"/>
      <c r="RY2252" s="0"/>
      <c r="RZ2252" s="0"/>
      <c r="SA2252" s="0"/>
      <c r="SB2252" s="0"/>
      <c r="SC2252" s="0"/>
      <c r="SD2252" s="0"/>
      <c r="SE2252" s="0"/>
      <c r="SF2252" s="0"/>
      <c r="SG2252" s="0"/>
      <c r="SH2252" s="0"/>
      <c r="SI2252" s="0"/>
      <c r="SJ2252" s="0"/>
      <c r="SK2252" s="0"/>
      <c r="SL2252" s="0"/>
      <c r="SM2252" s="0"/>
      <c r="SN2252" s="0"/>
      <c r="SO2252" s="0"/>
      <c r="SP2252" s="0"/>
      <c r="SQ2252" s="0"/>
      <c r="SR2252" s="0"/>
      <c r="SS2252" s="0"/>
      <c r="ST2252" s="0"/>
      <c r="SU2252" s="0"/>
      <c r="SV2252" s="0"/>
      <c r="SW2252" s="0"/>
      <c r="SX2252" s="0"/>
      <c r="SY2252" s="0"/>
      <c r="SZ2252" s="0"/>
      <c r="TA2252" s="0"/>
      <c r="TB2252" s="0"/>
      <c r="TC2252" s="0"/>
      <c r="TD2252" s="0"/>
      <c r="TE2252" s="0"/>
      <c r="TF2252" s="0"/>
      <c r="TG2252" s="0"/>
      <c r="TH2252" s="0"/>
      <c r="TI2252" s="0"/>
      <c r="TJ2252" s="0"/>
      <c r="TK2252" s="0"/>
      <c r="TL2252" s="0"/>
      <c r="TM2252" s="0"/>
      <c r="TN2252" s="0"/>
      <c r="TO2252" s="0"/>
      <c r="TP2252" s="0"/>
      <c r="TQ2252" s="0"/>
      <c r="TR2252" s="0"/>
      <c r="TS2252" s="0"/>
      <c r="TT2252" s="0"/>
      <c r="TU2252" s="0"/>
      <c r="TV2252" s="0"/>
      <c r="TW2252" s="0"/>
      <c r="TX2252" s="0"/>
      <c r="TY2252" s="0"/>
      <c r="TZ2252" s="0"/>
      <c r="UA2252" s="0"/>
      <c r="UB2252" s="0"/>
      <c r="UC2252" s="0"/>
      <c r="UD2252" s="0"/>
      <c r="UE2252" s="0"/>
      <c r="UF2252" s="0"/>
      <c r="UG2252" s="0"/>
      <c r="UH2252" s="0"/>
      <c r="UI2252" s="0"/>
      <c r="UJ2252" s="0"/>
      <c r="UK2252" s="0"/>
      <c r="UL2252" s="0"/>
      <c r="UM2252" s="0"/>
      <c r="UN2252" s="0"/>
      <c r="UO2252" s="0"/>
      <c r="UP2252" s="0"/>
      <c r="UQ2252" s="0"/>
      <c r="UR2252" s="0"/>
      <c r="US2252" s="0"/>
      <c r="UT2252" s="0"/>
      <c r="UU2252" s="0"/>
      <c r="UV2252" s="0"/>
      <c r="UW2252" s="0"/>
      <c r="UX2252" s="0"/>
      <c r="UY2252" s="0"/>
      <c r="UZ2252" s="0"/>
      <c r="VA2252" s="0"/>
      <c r="VB2252" s="0"/>
      <c r="VC2252" s="0"/>
      <c r="VD2252" s="0"/>
      <c r="VE2252" s="0"/>
      <c r="VF2252" s="0"/>
      <c r="VG2252" s="0"/>
      <c r="VH2252" s="0"/>
      <c r="VI2252" s="0"/>
      <c r="VJ2252" s="0"/>
      <c r="VK2252" s="0"/>
      <c r="VL2252" s="0"/>
      <c r="VM2252" s="0"/>
      <c r="VN2252" s="0"/>
      <c r="VO2252" s="0"/>
      <c r="VP2252" s="0"/>
      <c r="VQ2252" s="0"/>
      <c r="VR2252" s="0"/>
      <c r="VS2252" s="0"/>
      <c r="VT2252" s="0"/>
      <c r="VU2252" s="0"/>
      <c r="VV2252" s="0"/>
      <c r="VW2252" s="0"/>
      <c r="VX2252" s="0"/>
      <c r="VY2252" s="0"/>
      <c r="VZ2252" s="0"/>
      <c r="WA2252" s="0"/>
      <c r="WB2252" s="0"/>
      <c r="WC2252" s="0"/>
      <c r="WD2252" s="0"/>
      <c r="WE2252" s="0"/>
      <c r="WF2252" s="0"/>
      <c r="WG2252" s="0"/>
      <c r="WH2252" s="0"/>
      <c r="WI2252" s="0"/>
      <c r="WJ2252" s="0"/>
      <c r="WK2252" s="0"/>
      <c r="WL2252" s="0"/>
      <c r="WM2252" s="0"/>
      <c r="WN2252" s="0"/>
      <c r="WO2252" s="0"/>
      <c r="WP2252" s="0"/>
      <c r="WQ2252" s="0"/>
      <c r="WR2252" s="0"/>
      <c r="WS2252" s="0"/>
      <c r="WT2252" s="0"/>
      <c r="WU2252" s="0"/>
      <c r="WV2252" s="0"/>
      <c r="WW2252" s="0"/>
      <c r="WX2252" s="0"/>
      <c r="WY2252" s="0"/>
      <c r="WZ2252" s="0"/>
      <c r="XA2252" s="0"/>
      <c r="XB2252" s="0"/>
      <c r="XC2252" s="0"/>
      <c r="XD2252" s="0"/>
      <c r="XE2252" s="0"/>
      <c r="XF2252" s="0"/>
      <c r="XG2252" s="0"/>
      <c r="XH2252" s="0"/>
      <c r="XI2252" s="0"/>
      <c r="XJ2252" s="0"/>
      <c r="XK2252" s="0"/>
      <c r="XL2252" s="0"/>
      <c r="XM2252" s="0"/>
      <c r="XN2252" s="0"/>
      <c r="XO2252" s="0"/>
      <c r="XP2252" s="0"/>
      <c r="XQ2252" s="0"/>
      <c r="XR2252" s="0"/>
      <c r="XS2252" s="0"/>
      <c r="XT2252" s="0"/>
      <c r="XU2252" s="0"/>
      <c r="XV2252" s="0"/>
      <c r="XW2252" s="0"/>
      <c r="XX2252" s="0"/>
      <c r="XY2252" s="0"/>
      <c r="XZ2252" s="0"/>
      <c r="YA2252" s="0"/>
      <c r="YB2252" s="0"/>
      <c r="YC2252" s="0"/>
      <c r="YD2252" s="0"/>
      <c r="YE2252" s="0"/>
      <c r="YF2252" s="0"/>
      <c r="YG2252" s="0"/>
      <c r="YH2252" s="0"/>
      <c r="YI2252" s="0"/>
      <c r="YJ2252" s="0"/>
      <c r="YK2252" s="0"/>
      <c r="YL2252" s="0"/>
      <c r="YM2252" s="0"/>
      <c r="YN2252" s="0"/>
      <c r="YO2252" s="0"/>
      <c r="YP2252" s="0"/>
      <c r="YQ2252" s="0"/>
      <c r="YR2252" s="0"/>
      <c r="YS2252" s="0"/>
      <c r="YT2252" s="0"/>
      <c r="YU2252" s="0"/>
      <c r="YV2252" s="0"/>
      <c r="YW2252" s="0"/>
      <c r="YX2252" s="0"/>
      <c r="YY2252" s="0"/>
      <c r="YZ2252" s="0"/>
      <c r="ZA2252" s="0"/>
      <c r="ZB2252" s="0"/>
      <c r="ZC2252" s="0"/>
      <c r="ZD2252" s="0"/>
      <c r="ZE2252" s="0"/>
      <c r="ZF2252" s="0"/>
      <c r="ZG2252" s="0"/>
      <c r="ZH2252" s="0"/>
      <c r="ZI2252" s="0"/>
      <c r="ZJ2252" s="0"/>
      <c r="ZK2252" s="0"/>
      <c r="ZL2252" s="0"/>
      <c r="ZM2252" s="0"/>
      <c r="ZN2252" s="0"/>
      <c r="ZO2252" s="0"/>
      <c r="ZP2252" s="0"/>
      <c r="ZQ2252" s="0"/>
      <c r="ZR2252" s="0"/>
      <c r="ZS2252" s="0"/>
      <c r="ZT2252" s="0"/>
      <c r="ZU2252" s="0"/>
      <c r="ZV2252" s="0"/>
      <c r="ZW2252" s="0"/>
      <c r="ZX2252" s="0"/>
      <c r="ZY2252" s="0"/>
      <c r="ZZ2252" s="0"/>
      <c r="AAA2252" s="0"/>
      <c r="AAB2252" s="0"/>
      <c r="AAC2252" s="0"/>
      <c r="AAD2252" s="0"/>
      <c r="AAE2252" s="0"/>
      <c r="AAF2252" s="0"/>
      <c r="AAG2252" s="0"/>
      <c r="AAH2252" s="0"/>
      <c r="AAI2252" s="0"/>
      <c r="AAJ2252" s="0"/>
      <c r="AAK2252" s="0"/>
      <c r="AAL2252" s="0"/>
      <c r="AAM2252" s="0"/>
      <c r="AAN2252" s="0"/>
      <c r="AAO2252" s="0"/>
      <c r="AAP2252" s="0"/>
      <c r="AAQ2252" s="0"/>
      <c r="AAR2252" s="0"/>
      <c r="AAS2252" s="0"/>
      <c r="AAT2252" s="0"/>
      <c r="AAU2252" s="0"/>
      <c r="AAV2252" s="0"/>
      <c r="AAW2252" s="0"/>
      <c r="AAX2252" s="0"/>
      <c r="AAY2252" s="0"/>
      <c r="AAZ2252" s="0"/>
      <c r="ABA2252" s="0"/>
      <c r="ABB2252" s="0"/>
      <c r="ABC2252" s="0"/>
      <c r="ABD2252" s="0"/>
      <c r="ABE2252" s="0"/>
      <c r="ABF2252" s="0"/>
      <c r="ABG2252" s="0"/>
      <c r="ABH2252" s="0"/>
      <c r="ABI2252" s="0"/>
      <c r="ABJ2252" s="0"/>
      <c r="ABK2252" s="0"/>
      <c r="ABL2252" s="0"/>
      <c r="ABM2252" s="0"/>
      <c r="ABN2252" s="0"/>
      <c r="ABO2252" s="0"/>
      <c r="ABP2252" s="0"/>
      <c r="ABQ2252" s="0"/>
      <c r="ABR2252" s="0"/>
      <c r="ABS2252" s="0"/>
      <c r="ABT2252" s="0"/>
      <c r="ABU2252" s="0"/>
      <c r="ABV2252" s="0"/>
      <c r="ABW2252" s="0"/>
      <c r="ABX2252" s="0"/>
      <c r="ABY2252" s="0"/>
      <c r="ABZ2252" s="0"/>
      <c r="ACA2252" s="0"/>
      <c r="ACB2252" s="0"/>
      <c r="ACC2252" s="0"/>
      <c r="ACD2252" s="0"/>
      <c r="ACE2252" s="0"/>
      <c r="ACF2252" s="0"/>
      <c r="ACG2252" s="0"/>
      <c r="ACH2252" s="0"/>
      <c r="ACI2252" s="0"/>
      <c r="ACJ2252" s="0"/>
      <c r="ACK2252" s="0"/>
      <c r="ACL2252" s="0"/>
      <c r="ACM2252" s="0"/>
      <c r="ACN2252" s="0"/>
      <c r="ACO2252" s="0"/>
      <c r="ACP2252" s="0"/>
      <c r="ACQ2252" s="0"/>
      <c r="ACR2252" s="0"/>
      <c r="ACS2252" s="0"/>
      <c r="ACT2252" s="0"/>
      <c r="ACU2252" s="0"/>
      <c r="ACV2252" s="0"/>
      <c r="ACW2252" s="0"/>
      <c r="ACX2252" s="0"/>
      <c r="ACY2252" s="0"/>
      <c r="ACZ2252" s="0"/>
      <c r="ADA2252" s="0"/>
      <c r="ADB2252" s="0"/>
      <c r="ADC2252" s="0"/>
      <c r="ADD2252" s="0"/>
      <c r="ADE2252" s="0"/>
      <c r="ADF2252" s="0"/>
      <c r="ADG2252" s="0"/>
      <c r="ADH2252" s="0"/>
      <c r="ADI2252" s="0"/>
      <c r="ADJ2252" s="0"/>
      <c r="ADK2252" s="0"/>
      <c r="ADL2252" s="0"/>
      <c r="ADM2252" s="0"/>
      <c r="ADN2252" s="0"/>
      <c r="ADO2252" s="0"/>
      <c r="ADP2252" s="0"/>
      <c r="ADQ2252" s="0"/>
      <c r="ADR2252" s="0"/>
      <c r="ADS2252" s="0"/>
      <c r="ADT2252" s="0"/>
      <c r="ADU2252" s="0"/>
      <c r="ADV2252" s="0"/>
      <c r="ADW2252" s="0"/>
      <c r="ADX2252" s="0"/>
      <c r="ADY2252" s="0"/>
      <c r="ADZ2252" s="0"/>
      <c r="AEA2252" s="0"/>
      <c r="AEB2252" s="0"/>
      <c r="AEC2252" s="0"/>
      <c r="AED2252" s="0"/>
      <c r="AEE2252" s="0"/>
      <c r="AEF2252" s="0"/>
      <c r="AEG2252" s="0"/>
      <c r="AEH2252" s="0"/>
      <c r="AEI2252" s="0"/>
      <c r="AEJ2252" s="0"/>
      <c r="AEK2252" s="0"/>
      <c r="AEL2252" s="0"/>
      <c r="AEM2252" s="0"/>
      <c r="AEN2252" s="0"/>
      <c r="AEO2252" s="0"/>
      <c r="AEP2252" s="0"/>
      <c r="AEQ2252" s="0"/>
      <c r="AER2252" s="0"/>
      <c r="AES2252" s="0"/>
      <c r="AET2252" s="0"/>
      <c r="AEU2252" s="0"/>
      <c r="AEV2252" s="0"/>
      <c r="AEW2252" s="0"/>
      <c r="AEX2252" s="0"/>
      <c r="AEY2252" s="0"/>
      <c r="AEZ2252" s="0"/>
      <c r="AFA2252" s="0"/>
      <c r="AFB2252" s="0"/>
      <c r="AFC2252" s="0"/>
      <c r="AFD2252" s="0"/>
      <c r="AFE2252" s="0"/>
      <c r="AFF2252" s="0"/>
      <c r="AFG2252" s="0"/>
      <c r="AFH2252" s="0"/>
      <c r="AFI2252" s="0"/>
      <c r="AFJ2252" s="0"/>
      <c r="AFK2252" s="0"/>
      <c r="AFL2252" s="0"/>
      <c r="AFM2252" s="0"/>
      <c r="AFN2252" s="0"/>
      <c r="AFO2252" s="0"/>
      <c r="AFP2252" s="0"/>
      <c r="AFQ2252" s="0"/>
      <c r="AFR2252" s="0"/>
      <c r="AFS2252" s="0"/>
      <c r="AFT2252" s="0"/>
      <c r="AFU2252" s="0"/>
      <c r="AFV2252" s="0"/>
      <c r="AFW2252" s="0"/>
      <c r="AFX2252" s="0"/>
      <c r="AFY2252" s="0"/>
      <c r="AFZ2252" s="0"/>
      <c r="AGA2252" s="0"/>
      <c r="AGB2252" s="0"/>
      <c r="AGC2252" s="0"/>
      <c r="AGD2252" s="0"/>
      <c r="AGE2252" s="0"/>
      <c r="AGF2252" s="0"/>
      <c r="AGG2252" s="0"/>
      <c r="AGH2252" s="0"/>
      <c r="AGI2252" s="0"/>
      <c r="AGJ2252" s="0"/>
      <c r="AGK2252" s="0"/>
      <c r="AGL2252" s="0"/>
      <c r="AGM2252" s="0"/>
      <c r="AGN2252" s="0"/>
      <c r="AGO2252" s="0"/>
      <c r="AGP2252" s="0"/>
      <c r="AGQ2252" s="0"/>
      <c r="AGR2252" s="0"/>
      <c r="AGS2252" s="0"/>
      <c r="AGT2252" s="0"/>
      <c r="AGU2252" s="0"/>
      <c r="AGV2252" s="0"/>
      <c r="AGW2252" s="0"/>
      <c r="AGX2252" s="0"/>
      <c r="AGY2252" s="0"/>
      <c r="AGZ2252" s="0"/>
      <c r="AHA2252" s="0"/>
      <c r="AHB2252" s="0"/>
      <c r="AHC2252" s="0"/>
      <c r="AHD2252" s="0"/>
      <c r="AHE2252" s="0"/>
      <c r="AHF2252" s="0"/>
      <c r="AHG2252" s="0"/>
      <c r="AHH2252" s="0"/>
      <c r="AHI2252" s="0"/>
      <c r="AHJ2252" s="0"/>
      <c r="AHK2252" s="0"/>
      <c r="AHL2252" s="0"/>
      <c r="AHM2252" s="0"/>
      <c r="AHN2252" s="0"/>
      <c r="AHO2252" s="0"/>
      <c r="AHP2252" s="0"/>
      <c r="AHQ2252" s="0"/>
      <c r="AHR2252" s="0"/>
      <c r="AHS2252" s="0"/>
      <c r="AHT2252" s="0"/>
      <c r="AHU2252" s="0"/>
      <c r="AHV2252" s="0"/>
      <c r="AHW2252" s="0"/>
      <c r="AHX2252" s="0"/>
      <c r="AHY2252" s="0"/>
      <c r="AHZ2252" s="0"/>
      <c r="AIA2252" s="0"/>
      <c r="AIB2252" s="0"/>
      <c r="AIC2252" s="0"/>
      <c r="AID2252" s="0"/>
      <c r="AIE2252" s="0"/>
      <c r="AIF2252" s="0"/>
      <c r="AIG2252" s="0"/>
      <c r="AIH2252" s="0"/>
      <c r="AII2252" s="0"/>
      <c r="AIJ2252" s="0"/>
      <c r="AIK2252" s="0"/>
      <c r="AIL2252" s="0"/>
      <c r="AIM2252" s="0"/>
      <c r="AIN2252" s="0"/>
      <c r="AIO2252" s="0"/>
      <c r="AIP2252" s="0"/>
      <c r="AIQ2252" s="0"/>
      <c r="AIR2252" s="0"/>
      <c r="AIS2252" s="0"/>
      <c r="AIT2252" s="0"/>
      <c r="AIU2252" s="0"/>
      <c r="AIV2252" s="0"/>
      <c r="AIW2252" s="0"/>
      <c r="AIX2252" s="0"/>
      <c r="AIY2252" s="0"/>
      <c r="AIZ2252" s="0"/>
      <c r="AJA2252" s="0"/>
      <c r="AJB2252" s="0"/>
      <c r="AJC2252" s="0"/>
      <c r="AJD2252" s="0"/>
      <c r="AJE2252" s="0"/>
      <c r="AJF2252" s="0"/>
      <c r="AJG2252" s="0"/>
      <c r="AJH2252" s="0"/>
      <c r="AJI2252" s="0"/>
      <c r="AJJ2252" s="0"/>
      <c r="AJK2252" s="0"/>
      <c r="AJL2252" s="0"/>
      <c r="AJM2252" s="0"/>
      <c r="AJN2252" s="0"/>
      <c r="AJO2252" s="0"/>
      <c r="AJP2252" s="0"/>
      <c r="AJQ2252" s="0"/>
      <c r="AJR2252" s="0"/>
      <c r="AJS2252" s="0"/>
      <c r="AJT2252" s="0"/>
      <c r="AJU2252" s="0"/>
      <c r="AJV2252" s="0"/>
      <c r="AJW2252" s="0"/>
      <c r="AJX2252" s="0"/>
      <c r="AJY2252" s="0"/>
      <c r="AJZ2252" s="0"/>
      <c r="AKA2252" s="0"/>
      <c r="AKB2252" s="0"/>
      <c r="AKC2252" s="0"/>
      <c r="AKD2252" s="0"/>
      <c r="AKE2252" s="0"/>
      <c r="AKF2252" s="0"/>
      <c r="AKG2252" s="0"/>
      <c r="AKH2252" s="0"/>
      <c r="AKI2252" s="0"/>
      <c r="AKJ2252" s="0"/>
      <c r="AKK2252" s="0"/>
      <c r="AKL2252" s="0"/>
      <c r="AKM2252" s="0"/>
      <c r="AKN2252" s="0"/>
      <c r="AKO2252" s="0"/>
      <c r="AKP2252" s="0"/>
      <c r="AKQ2252" s="0"/>
      <c r="AKR2252" s="0"/>
      <c r="AKS2252" s="0"/>
      <c r="AKT2252" s="0"/>
      <c r="AKU2252" s="0"/>
      <c r="AKV2252" s="0"/>
      <c r="AKW2252" s="0"/>
      <c r="AKX2252" s="0"/>
      <c r="AKY2252" s="0"/>
      <c r="AKZ2252" s="0"/>
      <c r="ALA2252" s="0"/>
      <c r="ALB2252" s="0"/>
      <c r="ALC2252" s="0"/>
      <c r="ALD2252" s="0"/>
      <c r="ALE2252" s="0"/>
      <c r="ALF2252" s="0"/>
      <c r="ALG2252" s="0"/>
      <c r="ALH2252" s="0"/>
      <c r="ALI2252" s="0"/>
      <c r="ALJ2252" s="0"/>
      <c r="ALK2252" s="0"/>
      <c r="ALL2252" s="0"/>
      <c r="ALM2252" s="0"/>
      <c r="ALN2252" s="0"/>
      <c r="ALO2252" s="0"/>
      <c r="ALP2252" s="0"/>
      <c r="ALQ2252" s="0"/>
      <c r="ALR2252" s="0"/>
      <c r="ALS2252" s="0"/>
      <c r="ALT2252" s="0"/>
      <c r="ALU2252" s="0"/>
      <c r="ALV2252" s="0"/>
      <c r="ALW2252" s="0"/>
      <c r="ALX2252" s="0"/>
      <c r="ALY2252" s="0"/>
      <c r="ALZ2252" s="0"/>
      <c r="AMA2252" s="0"/>
      <c r="AMB2252" s="0"/>
      <c r="AMC2252" s="0"/>
      <c r="AMD2252" s="0"/>
      <c r="AME2252" s="0"/>
      <c r="AMF2252" s="0"/>
      <c r="AMG2252" s="0"/>
      <c r="AMH2252" s="0"/>
      <c r="AMI2252" s="0"/>
      <c r="AMJ2252" s="0"/>
    </row>
    <row r="2253" customFormat="false" ht="13.8" hidden="false" customHeight="false" outlineLevel="0" collapsed="false">
      <c r="A2253" s="38" t="s">
        <v>52</v>
      </c>
      <c r="B2253" s="40" t="s">
        <v>5191</v>
      </c>
      <c r="C2253" s="40" t="s">
        <v>3469</v>
      </c>
      <c r="D2253" s="40" t="s">
        <v>3793</v>
      </c>
      <c r="E2253" s="40" t="s">
        <v>1027</v>
      </c>
      <c r="F2253" s="38" t="n">
        <v>2017</v>
      </c>
      <c r="G2253" s="13" t="s">
        <v>5192</v>
      </c>
      <c r="H2253" s="13"/>
      <c r="I2253" s="13"/>
      <c r="J2253" s="13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3"/>
      <c r="AI2253" s="13"/>
      <c r="AJ2253" s="13"/>
      <c r="AK2253" s="13"/>
      <c r="AL2253" s="13"/>
      <c r="AM2253" s="13"/>
      <c r="AN2253" s="13"/>
      <c r="AO2253" s="13"/>
      <c r="AP2253" s="13"/>
      <c r="AQ2253" s="13"/>
      <c r="AR2253" s="13"/>
      <c r="AS2253" s="13"/>
      <c r="AT2253" s="13"/>
      <c r="AU2253" s="13"/>
      <c r="AV2253" s="0"/>
      <c r="AW2253" s="0"/>
      <c r="AX2253" s="0"/>
      <c r="AY2253" s="0"/>
      <c r="AZ2253" s="0"/>
      <c r="BA2253" s="0"/>
      <c r="BB2253" s="0"/>
      <c r="BC2253" s="0"/>
      <c r="BD2253" s="0"/>
      <c r="BE2253" s="0"/>
      <c r="BF2253" s="0"/>
      <c r="BG2253" s="0"/>
      <c r="BH2253" s="0"/>
      <c r="BI2253" s="0"/>
      <c r="BJ2253" s="0"/>
      <c r="BK2253" s="0"/>
      <c r="BL2253" s="0"/>
      <c r="BM2253" s="0"/>
      <c r="BN2253" s="0"/>
      <c r="BO2253" s="0"/>
      <c r="BP2253" s="0"/>
      <c r="BQ2253" s="0"/>
      <c r="BR2253" s="0"/>
      <c r="BS2253" s="0"/>
      <c r="BT2253" s="0"/>
      <c r="BU2253" s="0"/>
      <c r="BV2253" s="0"/>
      <c r="BW2253" s="0"/>
      <c r="BX2253" s="0"/>
      <c r="BY2253" s="0"/>
      <c r="BZ2253" s="0"/>
      <c r="CA2253" s="0"/>
      <c r="CB2253" s="0"/>
      <c r="CC2253" s="0"/>
      <c r="CD2253" s="0"/>
      <c r="CE2253" s="0"/>
      <c r="CF2253" s="0"/>
      <c r="CG2253" s="0"/>
      <c r="CH2253" s="0"/>
      <c r="CI2253" s="0"/>
      <c r="CJ2253" s="0"/>
      <c r="CK2253" s="0"/>
      <c r="CL2253" s="0"/>
      <c r="CM2253" s="0"/>
      <c r="CN2253" s="0"/>
      <c r="CO2253" s="0"/>
      <c r="CP2253" s="0"/>
      <c r="CQ2253" s="0"/>
      <c r="CR2253" s="0"/>
      <c r="CS2253" s="0"/>
      <c r="CT2253" s="0"/>
      <c r="CU2253" s="0"/>
      <c r="CV2253" s="0"/>
      <c r="CW2253" s="0"/>
      <c r="CX2253" s="0"/>
      <c r="CY2253" s="0"/>
      <c r="CZ2253" s="0"/>
      <c r="DA2253" s="0"/>
      <c r="DB2253" s="0"/>
      <c r="DC2253" s="0"/>
      <c r="DD2253" s="0"/>
      <c r="DE2253" s="0"/>
      <c r="DF2253" s="0"/>
      <c r="DG2253" s="0"/>
      <c r="DH2253" s="0"/>
      <c r="DI2253" s="0"/>
      <c r="DJ2253" s="0"/>
      <c r="DK2253" s="0"/>
      <c r="DL2253" s="0"/>
      <c r="DM2253" s="0"/>
      <c r="DN2253" s="0"/>
      <c r="DO2253" s="0"/>
      <c r="DP2253" s="0"/>
      <c r="DQ2253" s="0"/>
      <c r="DR2253" s="0"/>
      <c r="DS2253" s="0"/>
      <c r="DT2253" s="0"/>
      <c r="DU2253" s="0"/>
      <c r="DV2253" s="0"/>
      <c r="DW2253" s="0"/>
      <c r="DX2253" s="0"/>
      <c r="DY2253" s="0"/>
      <c r="DZ2253" s="0"/>
      <c r="EA2253" s="0"/>
      <c r="EB2253" s="0"/>
      <c r="EC2253" s="0"/>
      <c r="ED2253" s="0"/>
      <c r="EE2253" s="0"/>
      <c r="EF2253" s="0"/>
      <c r="EG2253" s="0"/>
      <c r="EH2253" s="0"/>
      <c r="EI2253" s="0"/>
      <c r="EJ2253" s="0"/>
      <c r="EK2253" s="0"/>
      <c r="EL2253" s="0"/>
      <c r="EM2253" s="0"/>
      <c r="EN2253" s="0"/>
      <c r="EO2253" s="0"/>
      <c r="EP2253" s="0"/>
      <c r="EQ2253" s="0"/>
      <c r="ER2253" s="0"/>
      <c r="ES2253" s="0"/>
      <c r="ET2253" s="0"/>
      <c r="EU2253" s="0"/>
      <c r="EV2253" s="0"/>
      <c r="EW2253" s="0"/>
      <c r="EX2253" s="0"/>
      <c r="EY2253" s="0"/>
      <c r="EZ2253" s="0"/>
      <c r="FA2253" s="0"/>
      <c r="FB2253" s="0"/>
      <c r="FC2253" s="0"/>
      <c r="FD2253" s="0"/>
      <c r="FE2253" s="0"/>
      <c r="FF2253" s="0"/>
      <c r="FG2253" s="0"/>
      <c r="FH2253" s="0"/>
      <c r="FI2253" s="0"/>
      <c r="FJ2253" s="0"/>
      <c r="FK2253" s="0"/>
      <c r="FL2253" s="0"/>
      <c r="FM2253" s="0"/>
      <c r="FN2253" s="0"/>
      <c r="FO2253" s="0"/>
      <c r="FP2253" s="0"/>
      <c r="FQ2253" s="0"/>
      <c r="FR2253" s="0"/>
      <c r="FS2253" s="0"/>
      <c r="FT2253" s="0"/>
      <c r="FU2253" s="0"/>
      <c r="FV2253" s="0"/>
      <c r="FW2253" s="0"/>
      <c r="FX2253" s="0"/>
      <c r="FY2253" s="0"/>
      <c r="FZ2253" s="0"/>
      <c r="GA2253" s="0"/>
      <c r="GB2253" s="0"/>
      <c r="GC2253" s="0"/>
      <c r="GD2253" s="0"/>
      <c r="GE2253" s="0"/>
      <c r="GF2253" s="0"/>
      <c r="GG2253" s="0"/>
      <c r="GH2253" s="0"/>
      <c r="GI2253" s="0"/>
      <c r="GJ2253" s="0"/>
      <c r="GK2253" s="0"/>
      <c r="GL2253" s="0"/>
      <c r="GM2253" s="0"/>
      <c r="GN2253" s="0"/>
      <c r="GO2253" s="0"/>
      <c r="GP2253" s="0"/>
      <c r="GQ2253" s="0"/>
      <c r="GR2253" s="0"/>
      <c r="GS2253" s="0"/>
      <c r="GT2253" s="0"/>
      <c r="GU2253" s="0"/>
      <c r="GV2253" s="0"/>
      <c r="GW2253" s="0"/>
      <c r="GX2253" s="0"/>
      <c r="GY2253" s="0"/>
      <c r="GZ2253" s="0"/>
      <c r="HA2253" s="0"/>
      <c r="HB2253" s="0"/>
      <c r="HC2253" s="0"/>
      <c r="HD2253" s="0"/>
      <c r="HE2253" s="0"/>
      <c r="HF2253" s="0"/>
      <c r="HG2253" s="0"/>
      <c r="HH2253" s="0"/>
      <c r="HI2253" s="0"/>
      <c r="HJ2253" s="0"/>
      <c r="HK2253" s="0"/>
      <c r="HL2253" s="0"/>
      <c r="HM2253" s="0"/>
      <c r="HN2253" s="0"/>
      <c r="HO2253" s="0"/>
      <c r="HP2253" s="0"/>
      <c r="HQ2253" s="0"/>
      <c r="HR2253" s="0"/>
      <c r="HS2253" s="0"/>
      <c r="HT2253" s="0"/>
      <c r="HU2253" s="0"/>
      <c r="HV2253" s="0"/>
      <c r="HW2253" s="0"/>
      <c r="HX2253" s="0"/>
      <c r="HY2253" s="0"/>
      <c r="HZ2253" s="0"/>
      <c r="IA2253" s="0"/>
      <c r="IB2253" s="0"/>
      <c r="IC2253" s="0"/>
      <c r="ID2253" s="0"/>
      <c r="IE2253" s="0"/>
      <c r="IF2253" s="0"/>
      <c r="IG2253" s="0"/>
      <c r="IH2253" s="0"/>
      <c r="II2253" s="0"/>
      <c r="IJ2253" s="0"/>
      <c r="IK2253" s="0"/>
      <c r="IL2253" s="0"/>
      <c r="IM2253" s="0"/>
      <c r="IN2253" s="0"/>
      <c r="IO2253" s="0"/>
      <c r="IP2253" s="0"/>
      <c r="IQ2253" s="0"/>
      <c r="IR2253" s="0"/>
      <c r="IS2253" s="0"/>
      <c r="IT2253" s="0"/>
      <c r="IU2253" s="0"/>
      <c r="IV2253" s="0"/>
      <c r="IW2253" s="0"/>
      <c r="IX2253" s="0"/>
      <c r="IY2253" s="0"/>
      <c r="IZ2253" s="0"/>
      <c r="JA2253" s="0"/>
      <c r="JB2253" s="0"/>
      <c r="JC2253" s="0"/>
      <c r="JD2253" s="0"/>
      <c r="JE2253" s="0"/>
      <c r="JF2253" s="0"/>
      <c r="JG2253" s="0"/>
      <c r="JH2253" s="0"/>
      <c r="JI2253" s="0"/>
      <c r="JJ2253" s="0"/>
      <c r="JK2253" s="0"/>
      <c r="JL2253" s="0"/>
      <c r="JM2253" s="0"/>
      <c r="JN2253" s="0"/>
      <c r="JO2253" s="0"/>
      <c r="JP2253" s="0"/>
      <c r="JQ2253" s="0"/>
      <c r="JR2253" s="0"/>
      <c r="JS2253" s="0"/>
      <c r="JT2253" s="0"/>
      <c r="JU2253" s="0"/>
      <c r="JV2253" s="0"/>
      <c r="JW2253" s="0"/>
      <c r="JX2253" s="0"/>
      <c r="JY2253" s="0"/>
      <c r="JZ2253" s="0"/>
      <c r="KA2253" s="0"/>
      <c r="KB2253" s="0"/>
      <c r="KC2253" s="0"/>
      <c r="KD2253" s="0"/>
      <c r="KE2253" s="0"/>
      <c r="KF2253" s="0"/>
      <c r="KG2253" s="0"/>
      <c r="KH2253" s="0"/>
      <c r="KI2253" s="0"/>
      <c r="KJ2253" s="0"/>
      <c r="KK2253" s="0"/>
      <c r="KL2253" s="0"/>
      <c r="KM2253" s="0"/>
      <c r="KN2253" s="0"/>
      <c r="KO2253" s="0"/>
      <c r="KP2253" s="0"/>
      <c r="KQ2253" s="0"/>
      <c r="KR2253" s="0"/>
      <c r="KS2253" s="0"/>
      <c r="KT2253" s="0"/>
      <c r="KU2253" s="0"/>
      <c r="KV2253" s="0"/>
      <c r="KW2253" s="0"/>
      <c r="KX2253" s="0"/>
      <c r="KY2253" s="0"/>
      <c r="KZ2253" s="0"/>
      <c r="LA2253" s="0"/>
      <c r="LB2253" s="0"/>
      <c r="LC2253" s="0"/>
      <c r="LD2253" s="0"/>
      <c r="LE2253" s="0"/>
      <c r="LF2253" s="0"/>
      <c r="LG2253" s="0"/>
      <c r="LH2253" s="0"/>
      <c r="LI2253" s="0"/>
      <c r="LJ2253" s="0"/>
      <c r="LK2253" s="0"/>
      <c r="LL2253" s="0"/>
      <c r="LM2253" s="0"/>
      <c r="LN2253" s="0"/>
      <c r="LO2253" s="0"/>
      <c r="LP2253" s="0"/>
      <c r="LQ2253" s="0"/>
      <c r="LR2253" s="0"/>
      <c r="LS2253" s="0"/>
      <c r="LT2253" s="0"/>
      <c r="LU2253" s="0"/>
      <c r="LV2253" s="0"/>
      <c r="LW2253" s="0"/>
      <c r="LX2253" s="0"/>
      <c r="LY2253" s="0"/>
      <c r="LZ2253" s="0"/>
      <c r="MA2253" s="0"/>
      <c r="MB2253" s="0"/>
      <c r="MC2253" s="0"/>
      <c r="MD2253" s="0"/>
      <c r="ME2253" s="0"/>
      <c r="MF2253" s="0"/>
      <c r="MG2253" s="0"/>
      <c r="MH2253" s="0"/>
      <c r="MI2253" s="0"/>
      <c r="MJ2253" s="0"/>
      <c r="MK2253" s="0"/>
      <c r="ML2253" s="0"/>
      <c r="MM2253" s="0"/>
      <c r="MN2253" s="0"/>
      <c r="MO2253" s="0"/>
      <c r="MP2253" s="0"/>
      <c r="MQ2253" s="0"/>
      <c r="MR2253" s="0"/>
      <c r="MS2253" s="0"/>
      <c r="MT2253" s="0"/>
      <c r="MU2253" s="0"/>
      <c r="MV2253" s="0"/>
      <c r="MW2253" s="0"/>
      <c r="MX2253" s="0"/>
      <c r="MY2253" s="0"/>
      <c r="MZ2253" s="0"/>
      <c r="NA2253" s="0"/>
      <c r="NB2253" s="0"/>
      <c r="NC2253" s="0"/>
      <c r="ND2253" s="0"/>
      <c r="NE2253" s="0"/>
      <c r="NF2253" s="0"/>
      <c r="NG2253" s="0"/>
      <c r="NH2253" s="0"/>
      <c r="NI2253" s="0"/>
      <c r="NJ2253" s="0"/>
      <c r="NK2253" s="0"/>
      <c r="NL2253" s="0"/>
      <c r="NM2253" s="0"/>
      <c r="NN2253" s="0"/>
      <c r="NO2253" s="0"/>
      <c r="NP2253" s="0"/>
      <c r="NQ2253" s="0"/>
      <c r="NR2253" s="0"/>
      <c r="NS2253" s="0"/>
      <c r="NT2253" s="0"/>
      <c r="NU2253" s="0"/>
      <c r="NV2253" s="0"/>
      <c r="NW2253" s="0"/>
      <c r="NX2253" s="0"/>
      <c r="NY2253" s="0"/>
      <c r="NZ2253" s="0"/>
      <c r="OA2253" s="0"/>
      <c r="OB2253" s="0"/>
      <c r="OC2253" s="0"/>
      <c r="OD2253" s="0"/>
      <c r="OE2253" s="0"/>
      <c r="OF2253" s="0"/>
      <c r="OG2253" s="0"/>
      <c r="OH2253" s="0"/>
      <c r="OI2253" s="0"/>
      <c r="OJ2253" s="0"/>
      <c r="OK2253" s="0"/>
      <c r="OL2253" s="0"/>
      <c r="OM2253" s="0"/>
      <c r="ON2253" s="0"/>
      <c r="OO2253" s="0"/>
      <c r="OP2253" s="0"/>
      <c r="OQ2253" s="0"/>
      <c r="OR2253" s="0"/>
      <c r="OS2253" s="0"/>
      <c r="OT2253" s="0"/>
      <c r="OU2253" s="0"/>
      <c r="OV2253" s="0"/>
      <c r="OW2253" s="0"/>
      <c r="OX2253" s="0"/>
      <c r="OY2253" s="0"/>
      <c r="OZ2253" s="0"/>
      <c r="PA2253" s="0"/>
      <c r="PB2253" s="0"/>
      <c r="PC2253" s="0"/>
      <c r="PD2253" s="0"/>
      <c r="PE2253" s="0"/>
      <c r="PF2253" s="0"/>
      <c r="PG2253" s="0"/>
      <c r="PH2253" s="0"/>
      <c r="PI2253" s="0"/>
      <c r="PJ2253" s="0"/>
      <c r="PK2253" s="0"/>
      <c r="PL2253" s="0"/>
      <c r="PM2253" s="0"/>
      <c r="PN2253" s="0"/>
      <c r="PO2253" s="0"/>
      <c r="PP2253" s="0"/>
      <c r="PQ2253" s="0"/>
      <c r="PR2253" s="0"/>
      <c r="PS2253" s="0"/>
      <c r="PT2253" s="0"/>
      <c r="PU2253" s="0"/>
      <c r="PV2253" s="0"/>
      <c r="PW2253" s="0"/>
      <c r="PX2253" s="0"/>
      <c r="PY2253" s="0"/>
      <c r="PZ2253" s="0"/>
      <c r="QA2253" s="0"/>
      <c r="QB2253" s="0"/>
      <c r="QC2253" s="0"/>
      <c r="QD2253" s="0"/>
      <c r="QE2253" s="0"/>
      <c r="QF2253" s="0"/>
      <c r="QG2253" s="0"/>
      <c r="QH2253" s="0"/>
      <c r="QI2253" s="0"/>
      <c r="QJ2253" s="0"/>
      <c r="QK2253" s="0"/>
      <c r="QL2253" s="0"/>
      <c r="QM2253" s="0"/>
      <c r="QN2253" s="0"/>
      <c r="QO2253" s="0"/>
      <c r="QP2253" s="0"/>
      <c r="QQ2253" s="0"/>
      <c r="QR2253" s="0"/>
      <c r="QS2253" s="0"/>
      <c r="QT2253" s="0"/>
      <c r="QU2253" s="0"/>
      <c r="QV2253" s="0"/>
      <c r="QW2253" s="0"/>
      <c r="QX2253" s="0"/>
      <c r="QY2253" s="0"/>
      <c r="QZ2253" s="0"/>
      <c r="RA2253" s="0"/>
      <c r="RB2253" s="0"/>
      <c r="RC2253" s="0"/>
      <c r="RD2253" s="0"/>
      <c r="RE2253" s="0"/>
      <c r="RF2253" s="0"/>
      <c r="RG2253" s="0"/>
      <c r="RH2253" s="0"/>
      <c r="RI2253" s="0"/>
      <c r="RJ2253" s="0"/>
      <c r="RK2253" s="0"/>
      <c r="RL2253" s="0"/>
      <c r="RM2253" s="0"/>
      <c r="RN2253" s="0"/>
      <c r="RO2253" s="0"/>
      <c r="RP2253" s="0"/>
      <c r="RQ2253" s="0"/>
      <c r="RR2253" s="0"/>
      <c r="RS2253" s="0"/>
      <c r="RT2253" s="0"/>
      <c r="RU2253" s="0"/>
      <c r="RV2253" s="0"/>
      <c r="RW2253" s="0"/>
      <c r="RX2253" s="0"/>
      <c r="RY2253" s="0"/>
      <c r="RZ2253" s="0"/>
      <c r="SA2253" s="0"/>
      <c r="SB2253" s="0"/>
      <c r="SC2253" s="0"/>
      <c r="SD2253" s="0"/>
      <c r="SE2253" s="0"/>
      <c r="SF2253" s="0"/>
      <c r="SG2253" s="0"/>
      <c r="SH2253" s="0"/>
      <c r="SI2253" s="0"/>
      <c r="SJ2253" s="0"/>
      <c r="SK2253" s="0"/>
      <c r="SL2253" s="0"/>
      <c r="SM2253" s="0"/>
      <c r="SN2253" s="0"/>
      <c r="SO2253" s="0"/>
      <c r="SP2253" s="0"/>
      <c r="SQ2253" s="0"/>
      <c r="SR2253" s="0"/>
      <c r="SS2253" s="0"/>
      <c r="ST2253" s="0"/>
      <c r="SU2253" s="0"/>
      <c r="SV2253" s="0"/>
      <c r="SW2253" s="0"/>
      <c r="SX2253" s="0"/>
      <c r="SY2253" s="0"/>
      <c r="SZ2253" s="0"/>
      <c r="TA2253" s="0"/>
      <c r="TB2253" s="0"/>
      <c r="TC2253" s="0"/>
      <c r="TD2253" s="0"/>
      <c r="TE2253" s="0"/>
      <c r="TF2253" s="0"/>
      <c r="TG2253" s="0"/>
      <c r="TH2253" s="0"/>
      <c r="TI2253" s="0"/>
      <c r="TJ2253" s="0"/>
      <c r="TK2253" s="0"/>
      <c r="TL2253" s="0"/>
      <c r="TM2253" s="0"/>
      <c r="TN2253" s="0"/>
      <c r="TO2253" s="0"/>
      <c r="TP2253" s="0"/>
      <c r="TQ2253" s="0"/>
      <c r="TR2253" s="0"/>
      <c r="TS2253" s="0"/>
      <c r="TT2253" s="0"/>
      <c r="TU2253" s="0"/>
      <c r="TV2253" s="0"/>
      <c r="TW2253" s="0"/>
      <c r="TX2253" s="0"/>
      <c r="TY2253" s="0"/>
      <c r="TZ2253" s="0"/>
      <c r="UA2253" s="0"/>
      <c r="UB2253" s="0"/>
      <c r="UC2253" s="0"/>
      <c r="UD2253" s="0"/>
      <c r="UE2253" s="0"/>
      <c r="UF2253" s="0"/>
      <c r="UG2253" s="0"/>
      <c r="UH2253" s="0"/>
      <c r="UI2253" s="0"/>
      <c r="UJ2253" s="0"/>
      <c r="UK2253" s="0"/>
      <c r="UL2253" s="0"/>
      <c r="UM2253" s="0"/>
      <c r="UN2253" s="0"/>
      <c r="UO2253" s="0"/>
      <c r="UP2253" s="0"/>
      <c r="UQ2253" s="0"/>
      <c r="UR2253" s="0"/>
      <c r="US2253" s="0"/>
      <c r="UT2253" s="0"/>
      <c r="UU2253" s="0"/>
      <c r="UV2253" s="0"/>
      <c r="UW2253" s="0"/>
      <c r="UX2253" s="0"/>
      <c r="UY2253" s="0"/>
      <c r="UZ2253" s="0"/>
      <c r="VA2253" s="0"/>
      <c r="VB2253" s="0"/>
      <c r="VC2253" s="0"/>
      <c r="VD2253" s="0"/>
      <c r="VE2253" s="0"/>
      <c r="VF2253" s="0"/>
      <c r="VG2253" s="0"/>
      <c r="VH2253" s="0"/>
      <c r="VI2253" s="0"/>
      <c r="VJ2253" s="0"/>
      <c r="VK2253" s="0"/>
      <c r="VL2253" s="0"/>
      <c r="VM2253" s="0"/>
      <c r="VN2253" s="0"/>
      <c r="VO2253" s="0"/>
      <c r="VP2253" s="0"/>
      <c r="VQ2253" s="0"/>
      <c r="VR2253" s="0"/>
      <c r="VS2253" s="0"/>
      <c r="VT2253" s="0"/>
      <c r="VU2253" s="0"/>
      <c r="VV2253" s="0"/>
      <c r="VW2253" s="0"/>
      <c r="VX2253" s="0"/>
      <c r="VY2253" s="0"/>
      <c r="VZ2253" s="0"/>
      <c r="WA2253" s="0"/>
      <c r="WB2253" s="0"/>
      <c r="WC2253" s="0"/>
      <c r="WD2253" s="0"/>
      <c r="WE2253" s="0"/>
      <c r="WF2253" s="0"/>
      <c r="WG2253" s="0"/>
      <c r="WH2253" s="0"/>
      <c r="WI2253" s="0"/>
      <c r="WJ2253" s="0"/>
      <c r="WK2253" s="0"/>
      <c r="WL2253" s="0"/>
      <c r="WM2253" s="0"/>
      <c r="WN2253" s="0"/>
      <c r="WO2253" s="0"/>
      <c r="WP2253" s="0"/>
      <c r="WQ2253" s="0"/>
      <c r="WR2253" s="0"/>
      <c r="WS2253" s="0"/>
      <c r="WT2253" s="0"/>
      <c r="WU2253" s="0"/>
      <c r="WV2253" s="0"/>
      <c r="WW2253" s="0"/>
      <c r="WX2253" s="0"/>
      <c r="WY2253" s="0"/>
      <c r="WZ2253" s="0"/>
      <c r="XA2253" s="0"/>
      <c r="XB2253" s="0"/>
      <c r="XC2253" s="0"/>
      <c r="XD2253" s="0"/>
      <c r="XE2253" s="0"/>
      <c r="XF2253" s="0"/>
      <c r="XG2253" s="0"/>
      <c r="XH2253" s="0"/>
      <c r="XI2253" s="0"/>
      <c r="XJ2253" s="0"/>
      <c r="XK2253" s="0"/>
      <c r="XL2253" s="0"/>
      <c r="XM2253" s="0"/>
      <c r="XN2253" s="0"/>
      <c r="XO2253" s="0"/>
      <c r="XP2253" s="0"/>
      <c r="XQ2253" s="0"/>
      <c r="XR2253" s="0"/>
      <c r="XS2253" s="0"/>
      <c r="XT2253" s="0"/>
      <c r="XU2253" s="0"/>
      <c r="XV2253" s="0"/>
      <c r="XW2253" s="0"/>
      <c r="XX2253" s="0"/>
      <c r="XY2253" s="0"/>
      <c r="XZ2253" s="0"/>
      <c r="YA2253" s="0"/>
      <c r="YB2253" s="0"/>
      <c r="YC2253" s="0"/>
      <c r="YD2253" s="0"/>
      <c r="YE2253" s="0"/>
      <c r="YF2253" s="0"/>
      <c r="YG2253" s="0"/>
      <c r="YH2253" s="0"/>
      <c r="YI2253" s="0"/>
      <c r="YJ2253" s="0"/>
      <c r="YK2253" s="0"/>
      <c r="YL2253" s="0"/>
      <c r="YM2253" s="0"/>
      <c r="YN2253" s="0"/>
      <c r="YO2253" s="0"/>
      <c r="YP2253" s="0"/>
      <c r="YQ2253" s="0"/>
      <c r="YR2253" s="0"/>
      <c r="YS2253" s="0"/>
      <c r="YT2253" s="0"/>
      <c r="YU2253" s="0"/>
      <c r="YV2253" s="0"/>
      <c r="YW2253" s="0"/>
      <c r="YX2253" s="0"/>
      <c r="YY2253" s="0"/>
      <c r="YZ2253" s="0"/>
      <c r="ZA2253" s="0"/>
      <c r="ZB2253" s="0"/>
      <c r="ZC2253" s="0"/>
      <c r="ZD2253" s="0"/>
      <c r="ZE2253" s="0"/>
      <c r="ZF2253" s="0"/>
      <c r="ZG2253" s="0"/>
      <c r="ZH2253" s="0"/>
      <c r="ZI2253" s="0"/>
      <c r="ZJ2253" s="0"/>
      <c r="ZK2253" s="0"/>
      <c r="ZL2253" s="0"/>
      <c r="ZM2253" s="0"/>
      <c r="ZN2253" s="0"/>
      <c r="ZO2253" s="0"/>
      <c r="ZP2253" s="0"/>
      <c r="ZQ2253" s="0"/>
      <c r="ZR2253" s="0"/>
      <c r="ZS2253" s="0"/>
      <c r="ZT2253" s="0"/>
      <c r="ZU2253" s="0"/>
      <c r="ZV2253" s="0"/>
      <c r="ZW2253" s="0"/>
      <c r="ZX2253" s="0"/>
      <c r="ZY2253" s="0"/>
      <c r="ZZ2253" s="0"/>
      <c r="AAA2253" s="0"/>
      <c r="AAB2253" s="0"/>
      <c r="AAC2253" s="0"/>
      <c r="AAD2253" s="0"/>
      <c r="AAE2253" s="0"/>
      <c r="AAF2253" s="0"/>
      <c r="AAG2253" s="0"/>
      <c r="AAH2253" s="0"/>
      <c r="AAI2253" s="0"/>
      <c r="AAJ2253" s="0"/>
      <c r="AAK2253" s="0"/>
      <c r="AAL2253" s="0"/>
      <c r="AAM2253" s="0"/>
      <c r="AAN2253" s="0"/>
      <c r="AAO2253" s="0"/>
      <c r="AAP2253" s="0"/>
      <c r="AAQ2253" s="0"/>
      <c r="AAR2253" s="0"/>
      <c r="AAS2253" s="0"/>
      <c r="AAT2253" s="0"/>
      <c r="AAU2253" s="0"/>
      <c r="AAV2253" s="0"/>
      <c r="AAW2253" s="0"/>
      <c r="AAX2253" s="0"/>
      <c r="AAY2253" s="0"/>
      <c r="AAZ2253" s="0"/>
      <c r="ABA2253" s="0"/>
      <c r="ABB2253" s="0"/>
      <c r="ABC2253" s="0"/>
      <c r="ABD2253" s="0"/>
      <c r="ABE2253" s="0"/>
      <c r="ABF2253" s="0"/>
      <c r="ABG2253" s="0"/>
      <c r="ABH2253" s="0"/>
      <c r="ABI2253" s="0"/>
      <c r="ABJ2253" s="0"/>
      <c r="ABK2253" s="0"/>
      <c r="ABL2253" s="0"/>
      <c r="ABM2253" s="0"/>
      <c r="ABN2253" s="0"/>
      <c r="ABO2253" s="0"/>
      <c r="ABP2253" s="0"/>
      <c r="ABQ2253" s="0"/>
      <c r="ABR2253" s="0"/>
      <c r="ABS2253" s="0"/>
      <c r="ABT2253" s="0"/>
      <c r="ABU2253" s="0"/>
      <c r="ABV2253" s="0"/>
      <c r="ABW2253" s="0"/>
      <c r="ABX2253" s="0"/>
      <c r="ABY2253" s="0"/>
      <c r="ABZ2253" s="0"/>
      <c r="ACA2253" s="0"/>
      <c r="ACB2253" s="0"/>
      <c r="ACC2253" s="0"/>
      <c r="ACD2253" s="0"/>
      <c r="ACE2253" s="0"/>
      <c r="ACF2253" s="0"/>
      <c r="ACG2253" s="0"/>
      <c r="ACH2253" s="0"/>
      <c r="ACI2253" s="0"/>
      <c r="ACJ2253" s="0"/>
      <c r="ACK2253" s="0"/>
      <c r="ACL2253" s="0"/>
      <c r="ACM2253" s="0"/>
      <c r="ACN2253" s="0"/>
      <c r="ACO2253" s="0"/>
      <c r="ACP2253" s="0"/>
      <c r="ACQ2253" s="0"/>
      <c r="ACR2253" s="0"/>
      <c r="ACS2253" s="0"/>
      <c r="ACT2253" s="0"/>
      <c r="ACU2253" s="0"/>
      <c r="ACV2253" s="0"/>
      <c r="ACW2253" s="0"/>
      <c r="ACX2253" s="0"/>
      <c r="ACY2253" s="0"/>
      <c r="ACZ2253" s="0"/>
      <c r="ADA2253" s="0"/>
      <c r="ADB2253" s="0"/>
      <c r="ADC2253" s="0"/>
      <c r="ADD2253" s="0"/>
      <c r="ADE2253" s="0"/>
      <c r="ADF2253" s="0"/>
      <c r="ADG2253" s="0"/>
      <c r="ADH2253" s="0"/>
      <c r="ADI2253" s="0"/>
      <c r="ADJ2253" s="0"/>
      <c r="ADK2253" s="0"/>
      <c r="ADL2253" s="0"/>
      <c r="ADM2253" s="0"/>
      <c r="ADN2253" s="0"/>
      <c r="ADO2253" s="0"/>
      <c r="ADP2253" s="0"/>
      <c r="ADQ2253" s="0"/>
      <c r="ADR2253" s="0"/>
      <c r="ADS2253" s="0"/>
      <c r="ADT2253" s="0"/>
      <c r="ADU2253" s="0"/>
      <c r="ADV2253" s="0"/>
      <c r="ADW2253" s="0"/>
      <c r="ADX2253" s="0"/>
      <c r="ADY2253" s="0"/>
      <c r="ADZ2253" s="0"/>
      <c r="AEA2253" s="0"/>
      <c r="AEB2253" s="0"/>
      <c r="AEC2253" s="0"/>
      <c r="AED2253" s="0"/>
      <c r="AEE2253" s="0"/>
      <c r="AEF2253" s="0"/>
      <c r="AEG2253" s="0"/>
      <c r="AEH2253" s="0"/>
      <c r="AEI2253" s="0"/>
      <c r="AEJ2253" s="0"/>
      <c r="AEK2253" s="0"/>
      <c r="AEL2253" s="0"/>
      <c r="AEM2253" s="0"/>
      <c r="AEN2253" s="0"/>
      <c r="AEO2253" s="0"/>
      <c r="AEP2253" s="0"/>
      <c r="AEQ2253" s="0"/>
      <c r="AER2253" s="0"/>
      <c r="AES2253" s="0"/>
      <c r="AET2253" s="0"/>
      <c r="AEU2253" s="0"/>
      <c r="AEV2253" s="0"/>
      <c r="AEW2253" s="0"/>
      <c r="AEX2253" s="0"/>
      <c r="AEY2253" s="0"/>
      <c r="AEZ2253" s="0"/>
      <c r="AFA2253" s="0"/>
      <c r="AFB2253" s="0"/>
      <c r="AFC2253" s="0"/>
      <c r="AFD2253" s="0"/>
      <c r="AFE2253" s="0"/>
      <c r="AFF2253" s="0"/>
      <c r="AFG2253" s="0"/>
      <c r="AFH2253" s="0"/>
      <c r="AFI2253" s="0"/>
      <c r="AFJ2253" s="0"/>
      <c r="AFK2253" s="0"/>
      <c r="AFL2253" s="0"/>
      <c r="AFM2253" s="0"/>
      <c r="AFN2253" s="0"/>
      <c r="AFO2253" s="0"/>
      <c r="AFP2253" s="0"/>
      <c r="AFQ2253" s="0"/>
      <c r="AFR2253" s="0"/>
      <c r="AFS2253" s="0"/>
      <c r="AFT2253" s="0"/>
      <c r="AFU2253" s="0"/>
      <c r="AFV2253" s="0"/>
      <c r="AFW2253" s="0"/>
      <c r="AFX2253" s="0"/>
      <c r="AFY2253" s="0"/>
      <c r="AFZ2253" s="0"/>
      <c r="AGA2253" s="0"/>
      <c r="AGB2253" s="0"/>
      <c r="AGC2253" s="0"/>
      <c r="AGD2253" s="0"/>
      <c r="AGE2253" s="0"/>
      <c r="AGF2253" s="0"/>
      <c r="AGG2253" s="0"/>
      <c r="AGH2253" s="0"/>
      <c r="AGI2253" s="0"/>
      <c r="AGJ2253" s="0"/>
      <c r="AGK2253" s="0"/>
      <c r="AGL2253" s="0"/>
      <c r="AGM2253" s="0"/>
      <c r="AGN2253" s="0"/>
      <c r="AGO2253" s="0"/>
      <c r="AGP2253" s="0"/>
      <c r="AGQ2253" s="0"/>
      <c r="AGR2253" s="0"/>
      <c r="AGS2253" s="0"/>
      <c r="AGT2253" s="0"/>
      <c r="AGU2253" s="0"/>
      <c r="AGV2253" s="0"/>
      <c r="AGW2253" s="0"/>
      <c r="AGX2253" s="0"/>
      <c r="AGY2253" s="0"/>
      <c r="AGZ2253" s="0"/>
      <c r="AHA2253" s="0"/>
      <c r="AHB2253" s="0"/>
      <c r="AHC2253" s="0"/>
      <c r="AHD2253" s="0"/>
      <c r="AHE2253" s="0"/>
      <c r="AHF2253" s="0"/>
      <c r="AHG2253" s="0"/>
      <c r="AHH2253" s="0"/>
      <c r="AHI2253" s="0"/>
      <c r="AHJ2253" s="0"/>
      <c r="AHK2253" s="0"/>
      <c r="AHL2253" s="0"/>
      <c r="AHM2253" s="0"/>
      <c r="AHN2253" s="0"/>
      <c r="AHO2253" s="0"/>
      <c r="AHP2253" s="0"/>
      <c r="AHQ2253" s="0"/>
      <c r="AHR2253" s="0"/>
      <c r="AHS2253" s="0"/>
      <c r="AHT2253" s="0"/>
      <c r="AHU2253" s="0"/>
      <c r="AHV2253" s="0"/>
      <c r="AHW2253" s="0"/>
      <c r="AHX2253" s="0"/>
      <c r="AHY2253" s="0"/>
      <c r="AHZ2253" s="0"/>
      <c r="AIA2253" s="0"/>
      <c r="AIB2253" s="0"/>
      <c r="AIC2253" s="0"/>
      <c r="AID2253" s="0"/>
      <c r="AIE2253" s="0"/>
      <c r="AIF2253" s="0"/>
      <c r="AIG2253" s="0"/>
      <c r="AIH2253" s="0"/>
      <c r="AII2253" s="0"/>
      <c r="AIJ2253" s="0"/>
      <c r="AIK2253" s="0"/>
      <c r="AIL2253" s="0"/>
      <c r="AIM2253" s="0"/>
      <c r="AIN2253" s="0"/>
      <c r="AIO2253" s="0"/>
      <c r="AIP2253" s="0"/>
      <c r="AIQ2253" s="0"/>
      <c r="AIR2253" s="0"/>
      <c r="AIS2253" s="0"/>
      <c r="AIT2253" s="0"/>
      <c r="AIU2253" s="0"/>
      <c r="AIV2253" s="0"/>
      <c r="AIW2253" s="0"/>
      <c r="AIX2253" s="0"/>
      <c r="AIY2253" s="0"/>
      <c r="AIZ2253" s="0"/>
      <c r="AJA2253" s="0"/>
      <c r="AJB2253" s="0"/>
      <c r="AJC2253" s="0"/>
      <c r="AJD2253" s="0"/>
      <c r="AJE2253" s="0"/>
      <c r="AJF2253" s="0"/>
      <c r="AJG2253" s="0"/>
      <c r="AJH2253" s="0"/>
      <c r="AJI2253" s="0"/>
      <c r="AJJ2253" s="0"/>
      <c r="AJK2253" s="0"/>
      <c r="AJL2253" s="0"/>
      <c r="AJM2253" s="0"/>
      <c r="AJN2253" s="0"/>
      <c r="AJO2253" s="0"/>
      <c r="AJP2253" s="0"/>
      <c r="AJQ2253" s="0"/>
      <c r="AJR2253" s="0"/>
      <c r="AJS2253" s="0"/>
      <c r="AJT2253" s="0"/>
      <c r="AJU2253" s="0"/>
      <c r="AJV2253" s="0"/>
      <c r="AJW2253" s="0"/>
      <c r="AJX2253" s="0"/>
      <c r="AJY2253" s="0"/>
      <c r="AJZ2253" s="0"/>
      <c r="AKA2253" s="0"/>
      <c r="AKB2253" s="0"/>
      <c r="AKC2253" s="0"/>
      <c r="AKD2253" s="0"/>
      <c r="AKE2253" s="0"/>
      <c r="AKF2253" s="0"/>
      <c r="AKG2253" s="0"/>
      <c r="AKH2253" s="0"/>
      <c r="AKI2253" s="0"/>
      <c r="AKJ2253" s="0"/>
      <c r="AKK2253" s="0"/>
      <c r="AKL2253" s="0"/>
      <c r="AKM2253" s="0"/>
      <c r="AKN2253" s="0"/>
      <c r="AKO2253" s="0"/>
      <c r="AKP2253" s="0"/>
      <c r="AKQ2253" s="0"/>
      <c r="AKR2253" s="0"/>
      <c r="AKS2253" s="0"/>
      <c r="AKT2253" s="0"/>
      <c r="AKU2253" s="0"/>
      <c r="AKV2253" s="0"/>
      <c r="AKW2253" s="0"/>
      <c r="AKX2253" s="0"/>
      <c r="AKY2253" s="0"/>
      <c r="AKZ2253" s="0"/>
      <c r="ALA2253" s="0"/>
      <c r="ALB2253" s="0"/>
      <c r="ALC2253" s="0"/>
      <c r="ALD2253" s="0"/>
      <c r="ALE2253" s="0"/>
      <c r="ALF2253" s="0"/>
      <c r="ALG2253" s="0"/>
      <c r="ALH2253" s="0"/>
      <c r="ALI2253" s="0"/>
      <c r="ALJ2253" s="0"/>
      <c r="ALK2253" s="0"/>
      <c r="ALL2253" s="0"/>
      <c r="ALM2253" s="0"/>
      <c r="ALN2253" s="0"/>
      <c r="ALO2253" s="0"/>
      <c r="ALP2253" s="0"/>
      <c r="ALQ2253" s="0"/>
      <c r="ALR2253" s="0"/>
      <c r="ALS2253" s="0"/>
      <c r="ALT2253" s="0"/>
      <c r="ALU2253" s="0"/>
      <c r="ALV2253" s="0"/>
      <c r="ALW2253" s="0"/>
      <c r="ALX2253" s="0"/>
      <c r="ALY2253" s="0"/>
      <c r="ALZ2253" s="0"/>
      <c r="AMA2253" s="0"/>
      <c r="AMB2253" s="0"/>
      <c r="AMC2253" s="0"/>
      <c r="AMD2253" s="0"/>
      <c r="AME2253" s="0"/>
      <c r="AMF2253" s="0"/>
      <c r="AMG2253" s="0"/>
      <c r="AMH2253" s="0"/>
      <c r="AMI2253" s="0"/>
      <c r="AMJ2253" s="0"/>
    </row>
    <row r="2254" customFormat="false" ht="13.8" hidden="false" customHeight="false" outlineLevel="0" collapsed="false">
      <c r="A2254" s="38" t="s">
        <v>52</v>
      </c>
      <c r="B2254" s="39" t="s">
        <v>5193</v>
      </c>
      <c r="C2254" s="40" t="s">
        <v>2280</v>
      </c>
      <c r="D2254" s="40"/>
      <c r="E2254" s="40" t="s">
        <v>4769</v>
      </c>
      <c r="F2254" s="38" t="n">
        <v>2017</v>
      </c>
      <c r="G2254" s="31" t="s">
        <v>5194</v>
      </c>
      <c r="H2254" s="13"/>
      <c r="I2254" s="13"/>
      <c r="J2254" s="13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  <c r="AJ2254" s="13"/>
      <c r="AK2254" s="13"/>
      <c r="AL2254" s="13"/>
      <c r="AM2254" s="13"/>
      <c r="AN2254" s="13"/>
      <c r="AO2254" s="13"/>
      <c r="AP2254" s="13"/>
      <c r="AQ2254" s="13"/>
      <c r="AR2254" s="13"/>
      <c r="AS2254" s="13"/>
      <c r="AT2254" s="13"/>
      <c r="AU2254" s="13"/>
      <c r="AV2254" s="0"/>
      <c r="AW2254" s="0"/>
      <c r="AX2254" s="0"/>
      <c r="AY2254" s="0"/>
      <c r="AZ2254" s="0"/>
      <c r="BA2254" s="0"/>
      <c r="BB2254" s="0"/>
      <c r="BC2254" s="0"/>
      <c r="BD2254" s="0"/>
      <c r="BE2254" s="0"/>
      <c r="BF2254" s="0"/>
      <c r="BG2254" s="0"/>
      <c r="BH2254" s="0"/>
      <c r="BI2254" s="0"/>
      <c r="BJ2254" s="0"/>
      <c r="BK2254" s="0"/>
      <c r="BL2254" s="0"/>
      <c r="BM2254" s="0"/>
      <c r="BN2254" s="0"/>
      <c r="BO2254" s="0"/>
      <c r="BP2254" s="0"/>
      <c r="BQ2254" s="0"/>
      <c r="BR2254" s="0"/>
      <c r="BS2254" s="0"/>
      <c r="BT2254" s="0"/>
      <c r="BU2254" s="0"/>
      <c r="BV2254" s="0"/>
      <c r="BW2254" s="0"/>
      <c r="BX2254" s="0"/>
      <c r="BY2254" s="0"/>
      <c r="BZ2254" s="0"/>
      <c r="CA2254" s="0"/>
      <c r="CB2254" s="0"/>
      <c r="CC2254" s="0"/>
      <c r="CD2254" s="0"/>
      <c r="CE2254" s="0"/>
      <c r="CF2254" s="0"/>
      <c r="CG2254" s="0"/>
      <c r="CH2254" s="0"/>
      <c r="CI2254" s="0"/>
      <c r="CJ2254" s="0"/>
      <c r="CK2254" s="0"/>
      <c r="CL2254" s="0"/>
      <c r="CM2254" s="0"/>
      <c r="CN2254" s="0"/>
      <c r="CO2254" s="0"/>
      <c r="CP2254" s="0"/>
      <c r="CQ2254" s="0"/>
      <c r="CR2254" s="0"/>
      <c r="CS2254" s="0"/>
      <c r="CT2254" s="0"/>
      <c r="CU2254" s="0"/>
      <c r="CV2254" s="0"/>
      <c r="CW2254" s="0"/>
      <c r="CX2254" s="0"/>
      <c r="CY2254" s="0"/>
      <c r="CZ2254" s="0"/>
      <c r="DA2254" s="0"/>
      <c r="DB2254" s="0"/>
      <c r="DC2254" s="0"/>
      <c r="DD2254" s="0"/>
      <c r="DE2254" s="0"/>
      <c r="DF2254" s="0"/>
      <c r="DG2254" s="0"/>
      <c r="DH2254" s="0"/>
      <c r="DI2254" s="0"/>
      <c r="DJ2254" s="0"/>
      <c r="DK2254" s="0"/>
      <c r="DL2254" s="0"/>
      <c r="DM2254" s="0"/>
      <c r="DN2254" s="0"/>
      <c r="DO2254" s="0"/>
      <c r="DP2254" s="0"/>
      <c r="DQ2254" s="0"/>
      <c r="DR2254" s="0"/>
      <c r="DS2254" s="0"/>
      <c r="DT2254" s="0"/>
      <c r="DU2254" s="0"/>
      <c r="DV2254" s="0"/>
      <c r="DW2254" s="0"/>
      <c r="DX2254" s="0"/>
      <c r="DY2254" s="0"/>
      <c r="DZ2254" s="0"/>
      <c r="EA2254" s="0"/>
      <c r="EB2254" s="0"/>
      <c r="EC2254" s="0"/>
      <c r="ED2254" s="0"/>
      <c r="EE2254" s="0"/>
      <c r="EF2254" s="0"/>
      <c r="EG2254" s="0"/>
      <c r="EH2254" s="0"/>
      <c r="EI2254" s="0"/>
      <c r="EJ2254" s="0"/>
      <c r="EK2254" s="0"/>
      <c r="EL2254" s="0"/>
      <c r="EM2254" s="0"/>
      <c r="EN2254" s="0"/>
      <c r="EO2254" s="0"/>
      <c r="EP2254" s="0"/>
      <c r="EQ2254" s="0"/>
      <c r="ER2254" s="0"/>
      <c r="ES2254" s="0"/>
      <c r="ET2254" s="0"/>
      <c r="EU2254" s="0"/>
      <c r="EV2254" s="0"/>
      <c r="EW2254" s="0"/>
      <c r="EX2254" s="0"/>
      <c r="EY2254" s="0"/>
      <c r="EZ2254" s="0"/>
      <c r="FA2254" s="0"/>
      <c r="FB2254" s="0"/>
      <c r="FC2254" s="0"/>
      <c r="FD2254" s="0"/>
      <c r="FE2254" s="0"/>
      <c r="FF2254" s="0"/>
      <c r="FG2254" s="0"/>
      <c r="FH2254" s="0"/>
      <c r="FI2254" s="0"/>
      <c r="FJ2254" s="0"/>
      <c r="FK2254" s="0"/>
      <c r="FL2254" s="0"/>
      <c r="FM2254" s="0"/>
      <c r="FN2254" s="0"/>
      <c r="FO2254" s="0"/>
      <c r="FP2254" s="0"/>
      <c r="FQ2254" s="0"/>
      <c r="FR2254" s="0"/>
      <c r="FS2254" s="0"/>
      <c r="FT2254" s="0"/>
      <c r="FU2254" s="0"/>
      <c r="FV2254" s="0"/>
      <c r="FW2254" s="0"/>
      <c r="FX2254" s="0"/>
      <c r="FY2254" s="0"/>
      <c r="FZ2254" s="0"/>
      <c r="GA2254" s="0"/>
      <c r="GB2254" s="0"/>
      <c r="GC2254" s="0"/>
      <c r="GD2254" s="0"/>
      <c r="GE2254" s="0"/>
      <c r="GF2254" s="0"/>
      <c r="GG2254" s="0"/>
      <c r="GH2254" s="0"/>
      <c r="GI2254" s="0"/>
      <c r="GJ2254" s="0"/>
      <c r="GK2254" s="0"/>
      <c r="GL2254" s="0"/>
      <c r="GM2254" s="0"/>
      <c r="GN2254" s="0"/>
      <c r="GO2254" s="0"/>
      <c r="GP2254" s="0"/>
      <c r="GQ2254" s="0"/>
      <c r="GR2254" s="0"/>
      <c r="GS2254" s="0"/>
      <c r="GT2254" s="0"/>
      <c r="GU2254" s="0"/>
      <c r="GV2254" s="0"/>
      <c r="GW2254" s="0"/>
      <c r="GX2254" s="0"/>
      <c r="GY2254" s="0"/>
      <c r="GZ2254" s="0"/>
      <c r="HA2254" s="0"/>
      <c r="HB2254" s="0"/>
      <c r="HC2254" s="0"/>
      <c r="HD2254" s="0"/>
      <c r="HE2254" s="0"/>
      <c r="HF2254" s="0"/>
      <c r="HG2254" s="0"/>
      <c r="HH2254" s="0"/>
      <c r="HI2254" s="0"/>
      <c r="HJ2254" s="0"/>
      <c r="HK2254" s="0"/>
      <c r="HL2254" s="0"/>
      <c r="HM2254" s="0"/>
      <c r="HN2254" s="0"/>
      <c r="HO2254" s="0"/>
      <c r="HP2254" s="0"/>
      <c r="HQ2254" s="0"/>
      <c r="HR2254" s="0"/>
      <c r="HS2254" s="0"/>
      <c r="HT2254" s="0"/>
      <c r="HU2254" s="0"/>
      <c r="HV2254" s="0"/>
      <c r="HW2254" s="0"/>
      <c r="HX2254" s="0"/>
      <c r="HY2254" s="0"/>
      <c r="HZ2254" s="0"/>
      <c r="IA2254" s="0"/>
      <c r="IB2254" s="0"/>
      <c r="IC2254" s="0"/>
      <c r="ID2254" s="0"/>
      <c r="IE2254" s="0"/>
      <c r="IF2254" s="0"/>
      <c r="IG2254" s="0"/>
      <c r="IH2254" s="0"/>
      <c r="II2254" s="0"/>
      <c r="IJ2254" s="0"/>
      <c r="IK2254" s="0"/>
      <c r="IL2254" s="0"/>
      <c r="IM2254" s="0"/>
      <c r="IN2254" s="0"/>
      <c r="IO2254" s="0"/>
      <c r="IP2254" s="0"/>
      <c r="IQ2254" s="0"/>
      <c r="IR2254" s="0"/>
      <c r="IS2254" s="0"/>
      <c r="IT2254" s="0"/>
      <c r="IU2254" s="0"/>
      <c r="IV2254" s="0"/>
      <c r="IW2254" s="0"/>
      <c r="IX2254" s="0"/>
      <c r="IY2254" s="0"/>
      <c r="IZ2254" s="0"/>
      <c r="JA2254" s="0"/>
      <c r="JB2254" s="0"/>
      <c r="JC2254" s="0"/>
      <c r="JD2254" s="0"/>
      <c r="JE2254" s="0"/>
      <c r="JF2254" s="0"/>
      <c r="JG2254" s="0"/>
      <c r="JH2254" s="0"/>
      <c r="JI2254" s="0"/>
      <c r="JJ2254" s="0"/>
      <c r="JK2254" s="0"/>
      <c r="JL2254" s="0"/>
      <c r="JM2254" s="0"/>
      <c r="JN2254" s="0"/>
      <c r="JO2254" s="0"/>
      <c r="JP2254" s="0"/>
      <c r="JQ2254" s="0"/>
      <c r="JR2254" s="0"/>
      <c r="JS2254" s="0"/>
      <c r="JT2254" s="0"/>
      <c r="JU2254" s="0"/>
      <c r="JV2254" s="0"/>
      <c r="JW2254" s="0"/>
      <c r="JX2254" s="0"/>
      <c r="JY2254" s="0"/>
      <c r="JZ2254" s="0"/>
      <c r="KA2254" s="0"/>
      <c r="KB2254" s="0"/>
      <c r="KC2254" s="0"/>
      <c r="KD2254" s="0"/>
      <c r="KE2254" s="0"/>
      <c r="KF2254" s="0"/>
      <c r="KG2254" s="0"/>
      <c r="KH2254" s="0"/>
      <c r="KI2254" s="0"/>
      <c r="KJ2254" s="0"/>
      <c r="KK2254" s="0"/>
      <c r="KL2254" s="0"/>
      <c r="KM2254" s="0"/>
      <c r="KN2254" s="0"/>
      <c r="KO2254" s="0"/>
      <c r="KP2254" s="0"/>
      <c r="KQ2254" s="0"/>
      <c r="KR2254" s="0"/>
      <c r="KS2254" s="0"/>
      <c r="KT2254" s="0"/>
      <c r="KU2254" s="0"/>
      <c r="KV2254" s="0"/>
      <c r="KW2254" s="0"/>
      <c r="KX2254" s="0"/>
      <c r="KY2254" s="0"/>
      <c r="KZ2254" s="0"/>
      <c r="LA2254" s="0"/>
      <c r="LB2254" s="0"/>
      <c r="LC2254" s="0"/>
      <c r="LD2254" s="0"/>
      <c r="LE2254" s="0"/>
      <c r="LF2254" s="0"/>
      <c r="LG2254" s="0"/>
      <c r="LH2254" s="0"/>
      <c r="LI2254" s="0"/>
      <c r="LJ2254" s="0"/>
      <c r="LK2254" s="0"/>
      <c r="LL2254" s="0"/>
      <c r="LM2254" s="0"/>
      <c r="LN2254" s="0"/>
      <c r="LO2254" s="0"/>
      <c r="LP2254" s="0"/>
      <c r="LQ2254" s="0"/>
      <c r="LR2254" s="0"/>
      <c r="LS2254" s="0"/>
      <c r="LT2254" s="0"/>
      <c r="LU2254" s="0"/>
      <c r="LV2254" s="0"/>
      <c r="LW2254" s="0"/>
      <c r="LX2254" s="0"/>
      <c r="LY2254" s="0"/>
      <c r="LZ2254" s="0"/>
      <c r="MA2254" s="0"/>
      <c r="MB2254" s="0"/>
      <c r="MC2254" s="0"/>
      <c r="MD2254" s="0"/>
      <c r="ME2254" s="0"/>
      <c r="MF2254" s="0"/>
      <c r="MG2254" s="0"/>
      <c r="MH2254" s="0"/>
      <c r="MI2254" s="0"/>
      <c r="MJ2254" s="0"/>
      <c r="MK2254" s="0"/>
      <c r="ML2254" s="0"/>
      <c r="MM2254" s="0"/>
      <c r="MN2254" s="0"/>
      <c r="MO2254" s="0"/>
      <c r="MP2254" s="0"/>
      <c r="MQ2254" s="0"/>
      <c r="MR2254" s="0"/>
      <c r="MS2254" s="0"/>
      <c r="MT2254" s="0"/>
      <c r="MU2254" s="0"/>
      <c r="MV2254" s="0"/>
      <c r="MW2254" s="0"/>
      <c r="MX2254" s="0"/>
      <c r="MY2254" s="0"/>
      <c r="MZ2254" s="0"/>
      <c r="NA2254" s="0"/>
      <c r="NB2254" s="0"/>
      <c r="NC2254" s="0"/>
      <c r="ND2254" s="0"/>
      <c r="NE2254" s="0"/>
      <c r="NF2254" s="0"/>
      <c r="NG2254" s="0"/>
      <c r="NH2254" s="0"/>
      <c r="NI2254" s="0"/>
      <c r="NJ2254" s="0"/>
      <c r="NK2254" s="0"/>
      <c r="NL2254" s="0"/>
      <c r="NM2254" s="0"/>
      <c r="NN2254" s="0"/>
      <c r="NO2254" s="0"/>
      <c r="NP2254" s="0"/>
      <c r="NQ2254" s="0"/>
      <c r="NR2254" s="0"/>
      <c r="NS2254" s="0"/>
      <c r="NT2254" s="0"/>
      <c r="NU2254" s="0"/>
      <c r="NV2254" s="0"/>
      <c r="NW2254" s="0"/>
      <c r="NX2254" s="0"/>
      <c r="NY2254" s="0"/>
      <c r="NZ2254" s="0"/>
      <c r="OA2254" s="0"/>
      <c r="OB2254" s="0"/>
      <c r="OC2254" s="0"/>
      <c r="OD2254" s="0"/>
      <c r="OE2254" s="0"/>
      <c r="OF2254" s="0"/>
      <c r="OG2254" s="0"/>
      <c r="OH2254" s="0"/>
      <c r="OI2254" s="0"/>
      <c r="OJ2254" s="0"/>
      <c r="OK2254" s="0"/>
      <c r="OL2254" s="0"/>
      <c r="OM2254" s="0"/>
      <c r="ON2254" s="0"/>
      <c r="OO2254" s="0"/>
      <c r="OP2254" s="0"/>
      <c r="OQ2254" s="0"/>
      <c r="OR2254" s="0"/>
      <c r="OS2254" s="0"/>
      <c r="OT2254" s="0"/>
      <c r="OU2254" s="0"/>
      <c r="OV2254" s="0"/>
      <c r="OW2254" s="0"/>
      <c r="OX2254" s="0"/>
      <c r="OY2254" s="0"/>
      <c r="OZ2254" s="0"/>
      <c r="PA2254" s="0"/>
      <c r="PB2254" s="0"/>
      <c r="PC2254" s="0"/>
      <c r="PD2254" s="0"/>
      <c r="PE2254" s="0"/>
      <c r="PF2254" s="0"/>
      <c r="PG2254" s="0"/>
      <c r="PH2254" s="0"/>
      <c r="PI2254" s="0"/>
      <c r="PJ2254" s="0"/>
      <c r="PK2254" s="0"/>
      <c r="PL2254" s="0"/>
      <c r="PM2254" s="0"/>
      <c r="PN2254" s="0"/>
      <c r="PO2254" s="0"/>
      <c r="PP2254" s="0"/>
      <c r="PQ2254" s="0"/>
      <c r="PR2254" s="0"/>
      <c r="PS2254" s="0"/>
      <c r="PT2254" s="0"/>
      <c r="PU2254" s="0"/>
      <c r="PV2254" s="0"/>
      <c r="PW2254" s="0"/>
      <c r="PX2254" s="0"/>
      <c r="PY2254" s="0"/>
      <c r="PZ2254" s="0"/>
      <c r="QA2254" s="0"/>
      <c r="QB2254" s="0"/>
      <c r="QC2254" s="0"/>
      <c r="QD2254" s="0"/>
      <c r="QE2254" s="0"/>
      <c r="QF2254" s="0"/>
      <c r="QG2254" s="0"/>
      <c r="QH2254" s="0"/>
      <c r="QI2254" s="0"/>
      <c r="QJ2254" s="0"/>
      <c r="QK2254" s="0"/>
      <c r="QL2254" s="0"/>
      <c r="QM2254" s="0"/>
      <c r="QN2254" s="0"/>
      <c r="QO2254" s="0"/>
      <c r="QP2254" s="0"/>
      <c r="QQ2254" s="0"/>
      <c r="QR2254" s="0"/>
      <c r="QS2254" s="0"/>
      <c r="QT2254" s="0"/>
      <c r="QU2254" s="0"/>
      <c r="QV2254" s="0"/>
      <c r="QW2254" s="0"/>
      <c r="QX2254" s="0"/>
      <c r="QY2254" s="0"/>
      <c r="QZ2254" s="0"/>
      <c r="RA2254" s="0"/>
      <c r="RB2254" s="0"/>
      <c r="RC2254" s="0"/>
      <c r="RD2254" s="0"/>
      <c r="RE2254" s="0"/>
      <c r="RF2254" s="0"/>
      <c r="RG2254" s="0"/>
      <c r="RH2254" s="0"/>
      <c r="RI2254" s="0"/>
      <c r="RJ2254" s="0"/>
      <c r="RK2254" s="0"/>
      <c r="RL2254" s="0"/>
      <c r="RM2254" s="0"/>
      <c r="RN2254" s="0"/>
      <c r="RO2254" s="0"/>
      <c r="RP2254" s="0"/>
      <c r="RQ2254" s="0"/>
      <c r="RR2254" s="0"/>
      <c r="RS2254" s="0"/>
      <c r="RT2254" s="0"/>
      <c r="RU2254" s="0"/>
      <c r="RV2254" s="0"/>
      <c r="RW2254" s="0"/>
      <c r="RX2254" s="0"/>
      <c r="RY2254" s="0"/>
      <c r="RZ2254" s="0"/>
      <c r="SA2254" s="0"/>
      <c r="SB2254" s="0"/>
      <c r="SC2254" s="0"/>
      <c r="SD2254" s="0"/>
      <c r="SE2254" s="0"/>
      <c r="SF2254" s="0"/>
      <c r="SG2254" s="0"/>
      <c r="SH2254" s="0"/>
      <c r="SI2254" s="0"/>
      <c r="SJ2254" s="0"/>
      <c r="SK2254" s="0"/>
      <c r="SL2254" s="0"/>
      <c r="SM2254" s="0"/>
      <c r="SN2254" s="0"/>
      <c r="SO2254" s="0"/>
      <c r="SP2254" s="0"/>
      <c r="SQ2254" s="0"/>
      <c r="SR2254" s="0"/>
      <c r="SS2254" s="0"/>
      <c r="ST2254" s="0"/>
      <c r="SU2254" s="0"/>
      <c r="SV2254" s="0"/>
      <c r="SW2254" s="0"/>
      <c r="SX2254" s="0"/>
      <c r="SY2254" s="0"/>
      <c r="SZ2254" s="0"/>
      <c r="TA2254" s="0"/>
      <c r="TB2254" s="0"/>
      <c r="TC2254" s="0"/>
      <c r="TD2254" s="0"/>
      <c r="TE2254" s="0"/>
      <c r="TF2254" s="0"/>
      <c r="TG2254" s="0"/>
      <c r="TH2254" s="0"/>
      <c r="TI2254" s="0"/>
      <c r="TJ2254" s="0"/>
      <c r="TK2254" s="0"/>
      <c r="TL2254" s="0"/>
      <c r="TM2254" s="0"/>
      <c r="TN2254" s="0"/>
      <c r="TO2254" s="0"/>
      <c r="TP2254" s="0"/>
      <c r="TQ2254" s="0"/>
      <c r="TR2254" s="0"/>
      <c r="TS2254" s="0"/>
      <c r="TT2254" s="0"/>
      <c r="TU2254" s="0"/>
      <c r="TV2254" s="0"/>
      <c r="TW2254" s="0"/>
      <c r="TX2254" s="0"/>
      <c r="TY2254" s="0"/>
      <c r="TZ2254" s="0"/>
      <c r="UA2254" s="0"/>
      <c r="UB2254" s="0"/>
      <c r="UC2254" s="0"/>
      <c r="UD2254" s="0"/>
      <c r="UE2254" s="0"/>
      <c r="UF2254" s="0"/>
      <c r="UG2254" s="0"/>
      <c r="UH2254" s="0"/>
      <c r="UI2254" s="0"/>
      <c r="UJ2254" s="0"/>
      <c r="UK2254" s="0"/>
      <c r="UL2254" s="0"/>
      <c r="UM2254" s="0"/>
      <c r="UN2254" s="0"/>
      <c r="UO2254" s="0"/>
      <c r="UP2254" s="0"/>
      <c r="UQ2254" s="0"/>
      <c r="UR2254" s="0"/>
      <c r="US2254" s="0"/>
      <c r="UT2254" s="0"/>
      <c r="UU2254" s="0"/>
      <c r="UV2254" s="0"/>
      <c r="UW2254" s="0"/>
      <c r="UX2254" s="0"/>
      <c r="UY2254" s="0"/>
      <c r="UZ2254" s="0"/>
      <c r="VA2254" s="0"/>
      <c r="VB2254" s="0"/>
      <c r="VC2254" s="0"/>
      <c r="VD2254" s="0"/>
      <c r="VE2254" s="0"/>
      <c r="VF2254" s="0"/>
      <c r="VG2254" s="0"/>
      <c r="VH2254" s="0"/>
      <c r="VI2254" s="0"/>
      <c r="VJ2254" s="0"/>
      <c r="VK2254" s="0"/>
      <c r="VL2254" s="0"/>
      <c r="VM2254" s="0"/>
      <c r="VN2254" s="0"/>
      <c r="VO2254" s="0"/>
      <c r="VP2254" s="0"/>
      <c r="VQ2254" s="0"/>
      <c r="VR2254" s="0"/>
      <c r="VS2254" s="0"/>
      <c r="VT2254" s="0"/>
      <c r="VU2254" s="0"/>
      <c r="VV2254" s="0"/>
      <c r="VW2254" s="0"/>
      <c r="VX2254" s="0"/>
      <c r="VY2254" s="0"/>
      <c r="VZ2254" s="0"/>
      <c r="WA2254" s="0"/>
      <c r="WB2254" s="0"/>
      <c r="WC2254" s="0"/>
      <c r="WD2254" s="0"/>
      <c r="WE2254" s="0"/>
      <c r="WF2254" s="0"/>
      <c r="WG2254" s="0"/>
      <c r="WH2254" s="0"/>
      <c r="WI2254" s="0"/>
      <c r="WJ2254" s="0"/>
      <c r="WK2254" s="0"/>
      <c r="WL2254" s="0"/>
      <c r="WM2254" s="0"/>
      <c r="WN2254" s="0"/>
      <c r="WO2254" s="0"/>
      <c r="WP2254" s="0"/>
      <c r="WQ2254" s="0"/>
      <c r="WR2254" s="0"/>
      <c r="WS2254" s="0"/>
      <c r="WT2254" s="0"/>
      <c r="WU2254" s="0"/>
      <c r="WV2254" s="0"/>
      <c r="WW2254" s="0"/>
      <c r="WX2254" s="0"/>
      <c r="WY2254" s="0"/>
      <c r="WZ2254" s="0"/>
      <c r="XA2254" s="0"/>
      <c r="XB2254" s="0"/>
      <c r="XC2254" s="0"/>
      <c r="XD2254" s="0"/>
      <c r="XE2254" s="0"/>
      <c r="XF2254" s="0"/>
      <c r="XG2254" s="0"/>
      <c r="XH2254" s="0"/>
      <c r="XI2254" s="0"/>
      <c r="XJ2254" s="0"/>
      <c r="XK2254" s="0"/>
      <c r="XL2254" s="0"/>
      <c r="XM2254" s="0"/>
      <c r="XN2254" s="0"/>
      <c r="XO2254" s="0"/>
      <c r="XP2254" s="0"/>
      <c r="XQ2254" s="0"/>
      <c r="XR2254" s="0"/>
      <c r="XS2254" s="0"/>
      <c r="XT2254" s="0"/>
      <c r="XU2254" s="0"/>
      <c r="XV2254" s="0"/>
      <c r="XW2254" s="0"/>
      <c r="XX2254" s="0"/>
      <c r="XY2254" s="0"/>
      <c r="XZ2254" s="0"/>
      <c r="YA2254" s="0"/>
      <c r="YB2254" s="0"/>
      <c r="YC2254" s="0"/>
      <c r="YD2254" s="0"/>
      <c r="YE2254" s="0"/>
      <c r="YF2254" s="0"/>
      <c r="YG2254" s="0"/>
      <c r="YH2254" s="0"/>
      <c r="YI2254" s="0"/>
      <c r="YJ2254" s="0"/>
      <c r="YK2254" s="0"/>
      <c r="YL2254" s="0"/>
      <c r="YM2254" s="0"/>
      <c r="YN2254" s="0"/>
      <c r="YO2254" s="0"/>
      <c r="YP2254" s="0"/>
      <c r="YQ2254" s="0"/>
      <c r="YR2254" s="0"/>
      <c r="YS2254" s="0"/>
      <c r="YT2254" s="0"/>
      <c r="YU2254" s="0"/>
      <c r="YV2254" s="0"/>
      <c r="YW2254" s="0"/>
      <c r="YX2254" s="0"/>
      <c r="YY2254" s="0"/>
      <c r="YZ2254" s="0"/>
      <c r="ZA2254" s="0"/>
      <c r="ZB2254" s="0"/>
      <c r="ZC2254" s="0"/>
      <c r="ZD2254" s="0"/>
      <c r="ZE2254" s="0"/>
      <c r="ZF2254" s="0"/>
      <c r="ZG2254" s="0"/>
      <c r="ZH2254" s="0"/>
      <c r="ZI2254" s="0"/>
      <c r="ZJ2254" s="0"/>
      <c r="ZK2254" s="0"/>
      <c r="ZL2254" s="0"/>
      <c r="ZM2254" s="0"/>
      <c r="ZN2254" s="0"/>
      <c r="ZO2254" s="0"/>
      <c r="ZP2254" s="0"/>
      <c r="ZQ2254" s="0"/>
      <c r="ZR2254" s="0"/>
      <c r="ZS2254" s="0"/>
      <c r="ZT2254" s="0"/>
      <c r="ZU2254" s="0"/>
      <c r="ZV2254" s="0"/>
      <c r="ZW2254" s="0"/>
      <c r="ZX2254" s="0"/>
      <c r="ZY2254" s="0"/>
      <c r="ZZ2254" s="0"/>
      <c r="AAA2254" s="0"/>
      <c r="AAB2254" s="0"/>
      <c r="AAC2254" s="0"/>
      <c r="AAD2254" s="0"/>
      <c r="AAE2254" s="0"/>
      <c r="AAF2254" s="0"/>
      <c r="AAG2254" s="0"/>
      <c r="AAH2254" s="0"/>
      <c r="AAI2254" s="0"/>
      <c r="AAJ2254" s="0"/>
      <c r="AAK2254" s="0"/>
      <c r="AAL2254" s="0"/>
      <c r="AAM2254" s="0"/>
      <c r="AAN2254" s="0"/>
      <c r="AAO2254" s="0"/>
      <c r="AAP2254" s="0"/>
      <c r="AAQ2254" s="0"/>
      <c r="AAR2254" s="0"/>
      <c r="AAS2254" s="0"/>
      <c r="AAT2254" s="0"/>
      <c r="AAU2254" s="0"/>
      <c r="AAV2254" s="0"/>
      <c r="AAW2254" s="0"/>
      <c r="AAX2254" s="0"/>
      <c r="AAY2254" s="0"/>
      <c r="AAZ2254" s="0"/>
      <c r="ABA2254" s="0"/>
      <c r="ABB2254" s="0"/>
      <c r="ABC2254" s="0"/>
      <c r="ABD2254" s="0"/>
      <c r="ABE2254" s="0"/>
      <c r="ABF2254" s="0"/>
      <c r="ABG2254" s="0"/>
      <c r="ABH2254" s="0"/>
      <c r="ABI2254" s="0"/>
      <c r="ABJ2254" s="0"/>
      <c r="ABK2254" s="0"/>
      <c r="ABL2254" s="0"/>
      <c r="ABM2254" s="0"/>
      <c r="ABN2254" s="0"/>
      <c r="ABO2254" s="0"/>
      <c r="ABP2254" s="0"/>
      <c r="ABQ2254" s="0"/>
      <c r="ABR2254" s="0"/>
      <c r="ABS2254" s="0"/>
      <c r="ABT2254" s="0"/>
      <c r="ABU2254" s="0"/>
      <c r="ABV2254" s="0"/>
      <c r="ABW2254" s="0"/>
      <c r="ABX2254" s="0"/>
      <c r="ABY2254" s="0"/>
      <c r="ABZ2254" s="0"/>
      <c r="ACA2254" s="0"/>
      <c r="ACB2254" s="0"/>
      <c r="ACC2254" s="0"/>
      <c r="ACD2254" s="0"/>
      <c r="ACE2254" s="0"/>
      <c r="ACF2254" s="0"/>
      <c r="ACG2254" s="0"/>
      <c r="ACH2254" s="0"/>
      <c r="ACI2254" s="0"/>
      <c r="ACJ2254" s="0"/>
      <c r="ACK2254" s="0"/>
      <c r="ACL2254" s="0"/>
      <c r="ACM2254" s="0"/>
      <c r="ACN2254" s="0"/>
      <c r="ACO2254" s="0"/>
      <c r="ACP2254" s="0"/>
      <c r="ACQ2254" s="0"/>
      <c r="ACR2254" s="0"/>
      <c r="ACS2254" s="0"/>
      <c r="ACT2254" s="0"/>
      <c r="ACU2254" s="0"/>
      <c r="ACV2254" s="0"/>
      <c r="ACW2254" s="0"/>
      <c r="ACX2254" s="0"/>
      <c r="ACY2254" s="0"/>
      <c r="ACZ2254" s="0"/>
      <c r="ADA2254" s="0"/>
      <c r="ADB2254" s="0"/>
      <c r="ADC2254" s="0"/>
      <c r="ADD2254" s="0"/>
      <c r="ADE2254" s="0"/>
      <c r="ADF2254" s="0"/>
      <c r="ADG2254" s="0"/>
      <c r="ADH2254" s="0"/>
      <c r="ADI2254" s="0"/>
      <c r="ADJ2254" s="0"/>
      <c r="ADK2254" s="0"/>
      <c r="ADL2254" s="0"/>
      <c r="ADM2254" s="0"/>
      <c r="ADN2254" s="0"/>
      <c r="ADO2254" s="0"/>
      <c r="ADP2254" s="0"/>
      <c r="ADQ2254" s="0"/>
      <c r="ADR2254" s="0"/>
      <c r="ADS2254" s="0"/>
      <c r="ADT2254" s="0"/>
      <c r="ADU2254" s="0"/>
      <c r="ADV2254" s="0"/>
      <c r="ADW2254" s="0"/>
      <c r="ADX2254" s="0"/>
      <c r="ADY2254" s="0"/>
      <c r="ADZ2254" s="0"/>
      <c r="AEA2254" s="0"/>
      <c r="AEB2254" s="0"/>
      <c r="AEC2254" s="0"/>
      <c r="AED2254" s="0"/>
      <c r="AEE2254" s="0"/>
      <c r="AEF2254" s="0"/>
      <c r="AEG2254" s="0"/>
      <c r="AEH2254" s="0"/>
      <c r="AEI2254" s="0"/>
      <c r="AEJ2254" s="0"/>
      <c r="AEK2254" s="0"/>
      <c r="AEL2254" s="0"/>
      <c r="AEM2254" s="0"/>
      <c r="AEN2254" s="0"/>
      <c r="AEO2254" s="0"/>
      <c r="AEP2254" s="0"/>
      <c r="AEQ2254" s="0"/>
      <c r="AER2254" s="0"/>
      <c r="AES2254" s="0"/>
      <c r="AET2254" s="0"/>
      <c r="AEU2254" s="0"/>
      <c r="AEV2254" s="0"/>
      <c r="AEW2254" s="0"/>
      <c r="AEX2254" s="0"/>
      <c r="AEY2254" s="0"/>
      <c r="AEZ2254" s="0"/>
      <c r="AFA2254" s="0"/>
      <c r="AFB2254" s="0"/>
      <c r="AFC2254" s="0"/>
      <c r="AFD2254" s="0"/>
      <c r="AFE2254" s="0"/>
      <c r="AFF2254" s="0"/>
      <c r="AFG2254" s="0"/>
      <c r="AFH2254" s="0"/>
      <c r="AFI2254" s="0"/>
      <c r="AFJ2254" s="0"/>
      <c r="AFK2254" s="0"/>
      <c r="AFL2254" s="0"/>
      <c r="AFM2254" s="0"/>
      <c r="AFN2254" s="0"/>
      <c r="AFO2254" s="0"/>
      <c r="AFP2254" s="0"/>
      <c r="AFQ2254" s="0"/>
      <c r="AFR2254" s="0"/>
      <c r="AFS2254" s="0"/>
      <c r="AFT2254" s="0"/>
      <c r="AFU2254" s="0"/>
      <c r="AFV2254" s="0"/>
      <c r="AFW2254" s="0"/>
      <c r="AFX2254" s="0"/>
      <c r="AFY2254" s="0"/>
      <c r="AFZ2254" s="0"/>
      <c r="AGA2254" s="0"/>
      <c r="AGB2254" s="0"/>
      <c r="AGC2254" s="0"/>
      <c r="AGD2254" s="0"/>
      <c r="AGE2254" s="0"/>
      <c r="AGF2254" s="0"/>
      <c r="AGG2254" s="0"/>
      <c r="AGH2254" s="0"/>
      <c r="AGI2254" s="0"/>
      <c r="AGJ2254" s="0"/>
      <c r="AGK2254" s="0"/>
      <c r="AGL2254" s="0"/>
      <c r="AGM2254" s="0"/>
      <c r="AGN2254" s="0"/>
      <c r="AGO2254" s="0"/>
      <c r="AGP2254" s="0"/>
      <c r="AGQ2254" s="0"/>
      <c r="AGR2254" s="0"/>
      <c r="AGS2254" s="0"/>
      <c r="AGT2254" s="0"/>
      <c r="AGU2254" s="0"/>
      <c r="AGV2254" s="0"/>
      <c r="AGW2254" s="0"/>
      <c r="AGX2254" s="0"/>
      <c r="AGY2254" s="0"/>
      <c r="AGZ2254" s="0"/>
      <c r="AHA2254" s="0"/>
      <c r="AHB2254" s="0"/>
      <c r="AHC2254" s="0"/>
      <c r="AHD2254" s="0"/>
      <c r="AHE2254" s="0"/>
      <c r="AHF2254" s="0"/>
      <c r="AHG2254" s="0"/>
      <c r="AHH2254" s="0"/>
      <c r="AHI2254" s="0"/>
      <c r="AHJ2254" s="0"/>
      <c r="AHK2254" s="0"/>
      <c r="AHL2254" s="0"/>
      <c r="AHM2254" s="0"/>
      <c r="AHN2254" s="0"/>
      <c r="AHO2254" s="0"/>
      <c r="AHP2254" s="0"/>
      <c r="AHQ2254" s="0"/>
      <c r="AHR2254" s="0"/>
      <c r="AHS2254" s="0"/>
      <c r="AHT2254" s="0"/>
      <c r="AHU2254" s="0"/>
      <c r="AHV2254" s="0"/>
      <c r="AHW2254" s="0"/>
      <c r="AHX2254" s="0"/>
      <c r="AHY2254" s="0"/>
      <c r="AHZ2254" s="0"/>
      <c r="AIA2254" s="0"/>
      <c r="AIB2254" s="0"/>
      <c r="AIC2254" s="0"/>
      <c r="AID2254" s="0"/>
      <c r="AIE2254" s="0"/>
      <c r="AIF2254" s="0"/>
      <c r="AIG2254" s="0"/>
      <c r="AIH2254" s="0"/>
      <c r="AII2254" s="0"/>
      <c r="AIJ2254" s="0"/>
      <c r="AIK2254" s="0"/>
      <c r="AIL2254" s="0"/>
      <c r="AIM2254" s="0"/>
      <c r="AIN2254" s="0"/>
      <c r="AIO2254" s="0"/>
      <c r="AIP2254" s="0"/>
      <c r="AIQ2254" s="0"/>
      <c r="AIR2254" s="0"/>
      <c r="AIS2254" s="0"/>
      <c r="AIT2254" s="0"/>
      <c r="AIU2254" s="0"/>
      <c r="AIV2254" s="0"/>
      <c r="AIW2254" s="0"/>
      <c r="AIX2254" s="0"/>
      <c r="AIY2254" s="0"/>
      <c r="AIZ2254" s="0"/>
      <c r="AJA2254" s="0"/>
      <c r="AJB2254" s="0"/>
      <c r="AJC2254" s="0"/>
      <c r="AJD2254" s="0"/>
      <c r="AJE2254" s="0"/>
      <c r="AJF2254" s="0"/>
      <c r="AJG2254" s="0"/>
      <c r="AJH2254" s="0"/>
      <c r="AJI2254" s="0"/>
      <c r="AJJ2254" s="0"/>
      <c r="AJK2254" s="0"/>
      <c r="AJL2254" s="0"/>
      <c r="AJM2254" s="0"/>
      <c r="AJN2254" s="0"/>
      <c r="AJO2254" s="0"/>
      <c r="AJP2254" s="0"/>
      <c r="AJQ2254" s="0"/>
      <c r="AJR2254" s="0"/>
      <c r="AJS2254" s="0"/>
      <c r="AJT2254" s="0"/>
      <c r="AJU2254" s="0"/>
      <c r="AJV2254" s="0"/>
      <c r="AJW2254" s="0"/>
      <c r="AJX2254" s="0"/>
      <c r="AJY2254" s="0"/>
      <c r="AJZ2254" s="0"/>
      <c r="AKA2254" s="0"/>
      <c r="AKB2254" s="0"/>
      <c r="AKC2254" s="0"/>
      <c r="AKD2254" s="0"/>
      <c r="AKE2254" s="0"/>
      <c r="AKF2254" s="0"/>
      <c r="AKG2254" s="0"/>
      <c r="AKH2254" s="0"/>
      <c r="AKI2254" s="0"/>
      <c r="AKJ2254" s="0"/>
      <c r="AKK2254" s="0"/>
      <c r="AKL2254" s="0"/>
      <c r="AKM2254" s="0"/>
      <c r="AKN2254" s="0"/>
      <c r="AKO2254" s="0"/>
      <c r="AKP2254" s="0"/>
      <c r="AKQ2254" s="0"/>
      <c r="AKR2254" s="0"/>
      <c r="AKS2254" s="0"/>
      <c r="AKT2254" s="0"/>
      <c r="AKU2254" s="0"/>
      <c r="AKV2254" s="0"/>
      <c r="AKW2254" s="0"/>
      <c r="AKX2254" s="0"/>
      <c r="AKY2254" s="0"/>
      <c r="AKZ2254" s="0"/>
      <c r="ALA2254" s="0"/>
      <c r="ALB2254" s="0"/>
      <c r="ALC2254" s="0"/>
      <c r="ALD2254" s="0"/>
      <c r="ALE2254" s="0"/>
      <c r="ALF2254" s="0"/>
      <c r="ALG2254" s="0"/>
      <c r="ALH2254" s="0"/>
      <c r="ALI2254" s="0"/>
      <c r="ALJ2254" s="0"/>
      <c r="ALK2254" s="0"/>
      <c r="ALL2254" s="0"/>
      <c r="ALM2254" s="0"/>
      <c r="ALN2254" s="0"/>
      <c r="ALO2254" s="0"/>
      <c r="ALP2254" s="0"/>
      <c r="ALQ2254" s="0"/>
      <c r="ALR2254" s="0"/>
      <c r="ALS2254" s="0"/>
      <c r="ALT2254" s="0"/>
      <c r="ALU2254" s="0"/>
      <c r="ALV2254" s="0"/>
      <c r="ALW2254" s="0"/>
      <c r="ALX2254" s="0"/>
      <c r="ALY2254" s="0"/>
      <c r="ALZ2254" s="0"/>
      <c r="AMA2254" s="0"/>
      <c r="AMB2254" s="0"/>
      <c r="AMC2254" s="0"/>
      <c r="AMD2254" s="0"/>
      <c r="AME2254" s="0"/>
      <c r="AMF2254" s="0"/>
      <c r="AMG2254" s="0"/>
      <c r="AMH2254" s="0"/>
      <c r="AMI2254" s="0"/>
      <c r="AMJ2254" s="0"/>
    </row>
    <row r="2255" customFormat="false" ht="13.8" hidden="false" customHeight="false" outlineLevel="0" collapsed="false">
      <c r="A2255" s="44" t="s">
        <v>52</v>
      </c>
      <c r="B2255" s="39" t="s">
        <v>5195</v>
      </c>
      <c r="C2255" s="40" t="s">
        <v>5196</v>
      </c>
      <c r="D2255" s="40"/>
      <c r="E2255" s="40" t="s">
        <v>4649</v>
      </c>
      <c r="F2255" s="38" t="n">
        <v>2017</v>
      </c>
      <c r="G2255" s="31" t="s">
        <v>5197</v>
      </c>
      <c r="H2255" s="13"/>
      <c r="I2255" s="13"/>
      <c r="J2255" s="13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  <c r="AJ2255" s="13"/>
      <c r="AK2255" s="13"/>
      <c r="AL2255" s="13"/>
      <c r="AM2255" s="13"/>
      <c r="AN2255" s="13"/>
      <c r="AO2255" s="13"/>
      <c r="AP2255" s="13"/>
      <c r="AQ2255" s="13"/>
      <c r="AR2255" s="13"/>
      <c r="AS2255" s="13"/>
      <c r="AT2255" s="13"/>
      <c r="AU2255" s="13"/>
      <c r="AV2255" s="0"/>
      <c r="AW2255" s="0"/>
      <c r="AX2255" s="0"/>
      <c r="AY2255" s="0"/>
      <c r="AZ2255" s="0"/>
      <c r="BA2255" s="0"/>
      <c r="BB2255" s="0"/>
      <c r="BC2255" s="0"/>
      <c r="BD2255" s="0"/>
      <c r="BE2255" s="0"/>
      <c r="BF2255" s="0"/>
      <c r="BG2255" s="0"/>
      <c r="BH2255" s="0"/>
      <c r="BI2255" s="0"/>
      <c r="BJ2255" s="0"/>
      <c r="BK2255" s="0"/>
      <c r="BL2255" s="0"/>
      <c r="BM2255" s="0"/>
      <c r="BN2255" s="0"/>
      <c r="BO2255" s="0"/>
      <c r="BP2255" s="0"/>
      <c r="BQ2255" s="0"/>
      <c r="BR2255" s="0"/>
      <c r="BS2255" s="0"/>
      <c r="BT2255" s="0"/>
      <c r="BU2255" s="0"/>
      <c r="BV2255" s="0"/>
      <c r="BW2255" s="0"/>
      <c r="BX2255" s="0"/>
      <c r="BY2255" s="0"/>
      <c r="BZ2255" s="0"/>
      <c r="CA2255" s="0"/>
      <c r="CB2255" s="0"/>
      <c r="CC2255" s="0"/>
      <c r="CD2255" s="0"/>
      <c r="CE2255" s="0"/>
      <c r="CF2255" s="0"/>
      <c r="CG2255" s="0"/>
      <c r="CH2255" s="0"/>
      <c r="CI2255" s="0"/>
      <c r="CJ2255" s="0"/>
      <c r="CK2255" s="0"/>
      <c r="CL2255" s="0"/>
      <c r="CM2255" s="0"/>
      <c r="CN2255" s="0"/>
      <c r="CO2255" s="0"/>
      <c r="CP2255" s="0"/>
      <c r="CQ2255" s="0"/>
      <c r="CR2255" s="0"/>
      <c r="CS2255" s="0"/>
      <c r="CT2255" s="0"/>
      <c r="CU2255" s="0"/>
      <c r="CV2255" s="0"/>
      <c r="CW2255" s="0"/>
      <c r="CX2255" s="0"/>
      <c r="CY2255" s="0"/>
      <c r="CZ2255" s="0"/>
      <c r="DA2255" s="0"/>
      <c r="DB2255" s="0"/>
      <c r="DC2255" s="0"/>
      <c r="DD2255" s="0"/>
      <c r="DE2255" s="0"/>
      <c r="DF2255" s="0"/>
      <c r="DG2255" s="0"/>
      <c r="DH2255" s="0"/>
      <c r="DI2255" s="0"/>
      <c r="DJ2255" s="0"/>
      <c r="DK2255" s="0"/>
      <c r="DL2255" s="0"/>
      <c r="DM2255" s="0"/>
      <c r="DN2255" s="0"/>
      <c r="DO2255" s="0"/>
      <c r="DP2255" s="0"/>
      <c r="DQ2255" s="0"/>
      <c r="DR2255" s="0"/>
      <c r="DS2255" s="0"/>
      <c r="DT2255" s="0"/>
      <c r="DU2255" s="0"/>
      <c r="DV2255" s="0"/>
      <c r="DW2255" s="0"/>
      <c r="DX2255" s="0"/>
      <c r="DY2255" s="0"/>
      <c r="DZ2255" s="0"/>
      <c r="EA2255" s="0"/>
      <c r="EB2255" s="0"/>
      <c r="EC2255" s="0"/>
      <c r="ED2255" s="0"/>
      <c r="EE2255" s="0"/>
      <c r="EF2255" s="0"/>
      <c r="EG2255" s="0"/>
      <c r="EH2255" s="0"/>
      <c r="EI2255" s="0"/>
      <c r="EJ2255" s="0"/>
      <c r="EK2255" s="0"/>
      <c r="EL2255" s="0"/>
      <c r="EM2255" s="0"/>
      <c r="EN2255" s="0"/>
      <c r="EO2255" s="0"/>
      <c r="EP2255" s="0"/>
      <c r="EQ2255" s="0"/>
      <c r="ER2255" s="0"/>
      <c r="ES2255" s="0"/>
      <c r="ET2255" s="0"/>
      <c r="EU2255" s="0"/>
      <c r="EV2255" s="0"/>
      <c r="EW2255" s="0"/>
      <c r="EX2255" s="0"/>
      <c r="EY2255" s="0"/>
      <c r="EZ2255" s="0"/>
      <c r="FA2255" s="0"/>
      <c r="FB2255" s="0"/>
      <c r="FC2255" s="0"/>
      <c r="FD2255" s="0"/>
      <c r="FE2255" s="0"/>
      <c r="FF2255" s="0"/>
      <c r="FG2255" s="0"/>
      <c r="FH2255" s="0"/>
      <c r="FI2255" s="0"/>
      <c r="FJ2255" s="0"/>
      <c r="FK2255" s="0"/>
      <c r="FL2255" s="0"/>
      <c r="FM2255" s="0"/>
      <c r="FN2255" s="0"/>
      <c r="FO2255" s="0"/>
      <c r="FP2255" s="0"/>
      <c r="FQ2255" s="0"/>
      <c r="FR2255" s="0"/>
      <c r="FS2255" s="0"/>
      <c r="FT2255" s="0"/>
      <c r="FU2255" s="0"/>
      <c r="FV2255" s="0"/>
      <c r="FW2255" s="0"/>
      <c r="FX2255" s="0"/>
      <c r="FY2255" s="0"/>
      <c r="FZ2255" s="0"/>
      <c r="GA2255" s="0"/>
      <c r="GB2255" s="0"/>
      <c r="GC2255" s="0"/>
      <c r="GD2255" s="0"/>
      <c r="GE2255" s="0"/>
      <c r="GF2255" s="0"/>
      <c r="GG2255" s="0"/>
      <c r="GH2255" s="0"/>
      <c r="GI2255" s="0"/>
      <c r="GJ2255" s="0"/>
      <c r="GK2255" s="0"/>
      <c r="GL2255" s="0"/>
      <c r="GM2255" s="0"/>
      <c r="GN2255" s="0"/>
      <c r="GO2255" s="0"/>
      <c r="GP2255" s="0"/>
      <c r="GQ2255" s="0"/>
      <c r="GR2255" s="0"/>
      <c r="GS2255" s="0"/>
      <c r="GT2255" s="0"/>
      <c r="GU2255" s="0"/>
      <c r="GV2255" s="0"/>
      <c r="GW2255" s="0"/>
      <c r="GX2255" s="0"/>
      <c r="GY2255" s="0"/>
      <c r="GZ2255" s="0"/>
      <c r="HA2255" s="0"/>
      <c r="HB2255" s="0"/>
      <c r="HC2255" s="0"/>
      <c r="HD2255" s="0"/>
      <c r="HE2255" s="0"/>
      <c r="HF2255" s="0"/>
      <c r="HG2255" s="0"/>
      <c r="HH2255" s="0"/>
      <c r="HI2255" s="0"/>
      <c r="HJ2255" s="0"/>
      <c r="HK2255" s="0"/>
      <c r="HL2255" s="0"/>
      <c r="HM2255" s="0"/>
      <c r="HN2255" s="0"/>
      <c r="HO2255" s="0"/>
      <c r="HP2255" s="0"/>
      <c r="HQ2255" s="0"/>
      <c r="HR2255" s="0"/>
      <c r="HS2255" s="0"/>
      <c r="HT2255" s="0"/>
      <c r="HU2255" s="0"/>
      <c r="HV2255" s="0"/>
      <c r="HW2255" s="0"/>
      <c r="HX2255" s="0"/>
      <c r="HY2255" s="0"/>
      <c r="HZ2255" s="0"/>
      <c r="IA2255" s="0"/>
      <c r="IB2255" s="0"/>
      <c r="IC2255" s="0"/>
      <c r="ID2255" s="0"/>
      <c r="IE2255" s="0"/>
      <c r="IF2255" s="0"/>
      <c r="IG2255" s="0"/>
      <c r="IH2255" s="0"/>
      <c r="II2255" s="0"/>
      <c r="IJ2255" s="0"/>
      <c r="IK2255" s="0"/>
      <c r="IL2255" s="0"/>
      <c r="IM2255" s="0"/>
      <c r="IN2255" s="0"/>
      <c r="IO2255" s="0"/>
      <c r="IP2255" s="0"/>
      <c r="IQ2255" s="0"/>
      <c r="IR2255" s="0"/>
      <c r="IS2255" s="0"/>
      <c r="IT2255" s="0"/>
      <c r="IU2255" s="0"/>
      <c r="IV2255" s="0"/>
      <c r="IW2255" s="0"/>
      <c r="IX2255" s="0"/>
      <c r="IY2255" s="0"/>
      <c r="IZ2255" s="0"/>
      <c r="JA2255" s="0"/>
      <c r="JB2255" s="0"/>
      <c r="JC2255" s="0"/>
      <c r="JD2255" s="0"/>
      <c r="JE2255" s="0"/>
      <c r="JF2255" s="0"/>
      <c r="JG2255" s="0"/>
      <c r="JH2255" s="0"/>
      <c r="JI2255" s="0"/>
      <c r="JJ2255" s="0"/>
      <c r="JK2255" s="0"/>
      <c r="JL2255" s="0"/>
      <c r="JM2255" s="0"/>
      <c r="JN2255" s="0"/>
      <c r="JO2255" s="0"/>
      <c r="JP2255" s="0"/>
      <c r="JQ2255" s="0"/>
      <c r="JR2255" s="0"/>
      <c r="JS2255" s="0"/>
      <c r="JT2255" s="0"/>
      <c r="JU2255" s="0"/>
      <c r="JV2255" s="0"/>
      <c r="JW2255" s="0"/>
      <c r="JX2255" s="0"/>
      <c r="JY2255" s="0"/>
      <c r="JZ2255" s="0"/>
      <c r="KA2255" s="0"/>
      <c r="KB2255" s="0"/>
      <c r="KC2255" s="0"/>
      <c r="KD2255" s="0"/>
      <c r="KE2255" s="0"/>
      <c r="KF2255" s="0"/>
      <c r="KG2255" s="0"/>
      <c r="KH2255" s="0"/>
      <c r="KI2255" s="0"/>
      <c r="KJ2255" s="0"/>
      <c r="KK2255" s="0"/>
      <c r="KL2255" s="0"/>
      <c r="KM2255" s="0"/>
      <c r="KN2255" s="0"/>
      <c r="KO2255" s="0"/>
      <c r="KP2255" s="0"/>
      <c r="KQ2255" s="0"/>
      <c r="KR2255" s="0"/>
      <c r="KS2255" s="0"/>
      <c r="KT2255" s="0"/>
      <c r="KU2255" s="0"/>
      <c r="KV2255" s="0"/>
      <c r="KW2255" s="0"/>
      <c r="KX2255" s="0"/>
      <c r="KY2255" s="0"/>
      <c r="KZ2255" s="0"/>
      <c r="LA2255" s="0"/>
      <c r="LB2255" s="0"/>
      <c r="LC2255" s="0"/>
      <c r="LD2255" s="0"/>
      <c r="LE2255" s="0"/>
      <c r="LF2255" s="0"/>
      <c r="LG2255" s="0"/>
      <c r="LH2255" s="0"/>
      <c r="LI2255" s="0"/>
      <c r="LJ2255" s="0"/>
      <c r="LK2255" s="0"/>
      <c r="LL2255" s="0"/>
      <c r="LM2255" s="0"/>
      <c r="LN2255" s="0"/>
      <c r="LO2255" s="0"/>
      <c r="LP2255" s="0"/>
      <c r="LQ2255" s="0"/>
      <c r="LR2255" s="0"/>
      <c r="LS2255" s="0"/>
      <c r="LT2255" s="0"/>
      <c r="LU2255" s="0"/>
      <c r="LV2255" s="0"/>
      <c r="LW2255" s="0"/>
      <c r="LX2255" s="0"/>
      <c r="LY2255" s="0"/>
      <c r="LZ2255" s="0"/>
      <c r="MA2255" s="0"/>
      <c r="MB2255" s="0"/>
      <c r="MC2255" s="0"/>
      <c r="MD2255" s="0"/>
      <c r="ME2255" s="0"/>
      <c r="MF2255" s="0"/>
      <c r="MG2255" s="0"/>
      <c r="MH2255" s="0"/>
      <c r="MI2255" s="0"/>
      <c r="MJ2255" s="0"/>
      <c r="MK2255" s="0"/>
      <c r="ML2255" s="0"/>
      <c r="MM2255" s="0"/>
      <c r="MN2255" s="0"/>
      <c r="MO2255" s="0"/>
      <c r="MP2255" s="0"/>
      <c r="MQ2255" s="0"/>
      <c r="MR2255" s="0"/>
      <c r="MS2255" s="0"/>
      <c r="MT2255" s="0"/>
      <c r="MU2255" s="0"/>
      <c r="MV2255" s="0"/>
      <c r="MW2255" s="0"/>
      <c r="MX2255" s="0"/>
      <c r="MY2255" s="0"/>
      <c r="MZ2255" s="0"/>
      <c r="NA2255" s="0"/>
      <c r="NB2255" s="0"/>
      <c r="NC2255" s="0"/>
      <c r="ND2255" s="0"/>
      <c r="NE2255" s="0"/>
      <c r="NF2255" s="0"/>
      <c r="NG2255" s="0"/>
      <c r="NH2255" s="0"/>
      <c r="NI2255" s="0"/>
      <c r="NJ2255" s="0"/>
      <c r="NK2255" s="0"/>
      <c r="NL2255" s="0"/>
      <c r="NM2255" s="0"/>
      <c r="NN2255" s="0"/>
      <c r="NO2255" s="0"/>
      <c r="NP2255" s="0"/>
      <c r="NQ2255" s="0"/>
      <c r="NR2255" s="0"/>
      <c r="NS2255" s="0"/>
      <c r="NT2255" s="0"/>
      <c r="NU2255" s="0"/>
      <c r="NV2255" s="0"/>
      <c r="NW2255" s="0"/>
      <c r="NX2255" s="0"/>
      <c r="NY2255" s="0"/>
      <c r="NZ2255" s="0"/>
      <c r="OA2255" s="0"/>
      <c r="OB2255" s="0"/>
      <c r="OC2255" s="0"/>
      <c r="OD2255" s="0"/>
      <c r="OE2255" s="0"/>
      <c r="OF2255" s="0"/>
      <c r="OG2255" s="0"/>
      <c r="OH2255" s="0"/>
      <c r="OI2255" s="0"/>
      <c r="OJ2255" s="0"/>
      <c r="OK2255" s="0"/>
      <c r="OL2255" s="0"/>
      <c r="OM2255" s="0"/>
      <c r="ON2255" s="0"/>
      <c r="OO2255" s="0"/>
      <c r="OP2255" s="0"/>
      <c r="OQ2255" s="0"/>
      <c r="OR2255" s="0"/>
      <c r="OS2255" s="0"/>
      <c r="OT2255" s="0"/>
      <c r="OU2255" s="0"/>
      <c r="OV2255" s="0"/>
      <c r="OW2255" s="0"/>
      <c r="OX2255" s="0"/>
      <c r="OY2255" s="0"/>
      <c r="OZ2255" s="0"/>
      <c r="PA2255" s="0"/>
      <c r="PB2255" s="0"/>
      <c r="PC2255" s="0"/>
      <c r="PD2255" s="0"/>
      <c r="PE2255" s="0"/>
      <c r="PF2255" s="0"/>
      <c r="PG2255" s="0"/>
      <c r="PH2255" s="0"/>
      <c r="PI2255" s="0"/>
      <c r="PJ2255" s="0"/>
      <c r="PK2255" s="0"/>
      <c r="PL2255" s="0"/>
      <c r="PM2255" s="0"/>
      <c r="PN2255" s="0"/>
      <c r="PO2255" s="0"/>
      <c r="PP2255" s="0"/>
      <c r="PQ2255" s="0"/>
      <c r="PR2255" s="0"/>
      <c r="PS2255" s="0"/>
      <c r="PT2255" s="0"/>
      <c r="PU2255" s="0"/>
      <c r="PV2255" s="0"/>
      <c r="PW2255" s="0"/>
      <c r="PX2255" s="0"/>
      <c r="PY2255" s="0"/>
      <c r="PZ2255" s="0"/>
      <c r="QA2255" s="0"/>
      <c r="QB2255" s="0"/>
      <c r="QC2255" s="0"/>
      <c r="QD2255" s="0"/>
      <c r="QE2255" s="0"/>
      <c r="QF2255" s="0"/>
      <c r="QG2255" s="0"/>
      <c r="QH2255" s="0"/>
      <c r="QI2255" s="0"/>
      <c r="QJ2255" s="0"/>
      <c r="QK2255" s="0"/>
      <c r="QL2255" s="0"/>
      <c r="QM2255" s="0"/>
      <c r="QN2255" s="0"/>
      <c r="QO2255" s="0"/>
      <c r="QP2255" s="0"/>
      <c r="QQ2255" s="0"/>
      <c r="QR2255" s="0"/>
      <c r="QS2255" s="0"/>
      <c r="QT2255" s="0"/>
      <c r="QU2255" s="0"/>
      <c r="QV2255" s="0"/>
      <c r="QW2255" s="0"/>
      <c r="QX2255" s="0"/>
      <c r="QY2255" s="0"/>
      <c r="QZ2255" s="0"/>
      <c r="RA2255" s="0"/>
      <c r="RB2255" s="0"/>
      <c r="RC2255" s="0"/>
      <c r="RD2255" s="0"/>
      <c r="RE2255" s="0"/>
      <c r="RF2255" s="0"/>
      <c r="RG2255" s="0"/>
      <c r="RH2255" s="0"/>
      <c r="RI2255" s="0"/>
      <c r="RJ2255" s="0"/>
      <c r="RK2255" s="0"/>
      <c r="RL2255" s="0"/>
      <c r="RM2255" s="0"/>
      <c r="RN2255" s="0"/>
      <c r="RO2255" s="0"/>
      <c r="RP2255" s="0"/>
      <c r="RQ2255" s="0"/>
      <c r="RR2255" s="0"/>
      <c r="RS2255" s="0"/>
      <c r="RT2255" s="0"/>
      <c r="RU2255" s="0"/>
      <c r="RV2255" s="0"/>
      <c r="RW2255" s="0"/>
      <c r="RX2255" s="0"/>
      <c r="RY2255" s="0"/>
      <c r="RZ2255" s="0"/>
      <c r="SA2255" s="0"/>
      <c r="SB2255" s="0"/>
      <c r="SC2255" s="0"/>
      <c r="SD2255" s="0"/>
      <c r="SE2255" s="0"/>
      <c r="SF2255" s="0"/>
      <c r="SG2255" s="0"/>
      <c r="SH2255" s="0"/>
      <c r="SI2255" s="0"/>
      <c r="SJ2255" s="0"/>
      <c r="SK2255" s="0"/>
      <c r="SL2255" s="0"/>
      <c r="SM2255" s="0"/>
      <c r="SN2255" s="0"/>
      <c r="SO2255" s="0"/>
      <c r="SP2255" s="0"/>
      <c r="SQ2255" s="0"/>
      <c r="SR2255" s="0"/>
      <c r="SS2255" s="0"/>
      <c r="ST2255" s="0"/>
      <c r="SU2255" s="0"/>
      <c r="SV2255" s="0"/>
      <c r="SW2255" s="0"/>
      <c r="SX2255" s="0"/>
      <c r="SY2255" s="0"/>
      <c r="SZ2255" s="0"/>
      <c r="TA2255" s="0"/>
      <c r="TB2255" s="0"/>
      <c r="TC2255" s="0"/>
      <c r="TD2255" s="0"/>
      <c r="TE2255" s="0"/>
      <c r="TF2255" s="0"/>
      <c r="TG2255" s="0"/>
      <c r="TH2255" s="0"/>
      <c r="TI2255" s="0"/>
      <c r="TJ2255" s="0"/>
      <c r="TK2255" s="0"/>
      <c r="TL2255" s="0"/>
      <c r="TM2255" s="0"/>
      <c r="TN2255" s="0"/>
      <c r="TO2255" s="0"/>
      <c r="TP2255" s="0"/>
      <c r="TQ2255" s="0"/>
      <c r="TR2255" s="0"/>
      <c r="TS2255" s="0"/>
      <c r="TT2255" s="0"/>
      <c r="TU2255" s="0"/>
      <c r="TV2255" s="0"/>
      <c r="TW2255" s="0"/>
      <c r="TX2255" s="0"/>
      <c r="TY2255" s="0"/>
      <c r="TZ2255" s="0"/>
      <c r="UA2255" s="0"/>
      <c r="UB2255" s="0"/>
      <c r="UC2255" s="0"/>
      <c r="UD2255" s="0"/>
      <c r="UE2255" s="0"/>
      <c r="UF2255" s="0"/>
      <c r="UG2255" s="0"/>
      <c r="UH2255" s="0"/>
      <c r="UI2255" s="0"/>
      <c r="UJ2255" s="0"/>
      <c r="UK2255" s="0"/>
      <c r="UL2255" s="0"/>
      <c r="UM2255" s="0"/>
      <c r="UN2255" s="0"/>
      <c r="UO2255" s="0"/>
      <c r="UP2255" s="0"/>
      <c r="UQ2255" s="0"/>
      <c r="UR2255" s="0"/>
      <c r="US2255" s="0"/>
      <c r="UT2255" s="0"/>
      <c r="UU2255" s="0"/>
      <c r="UV2255" s="0"/>
      <c r="UW2255" s="0"/>
      <c r="UX2255" s="0"/>
      <c r="UY2255" s="0"/>
      <c r="UZ2255" s="0"/>
      <c r="VA2255" s="0"/>
      <c r="VB2255" s="0"/>
      <c r="VC2255" s="0"/>
      <c r="VD2255" s="0"/>
      <c r="VE2255" s="0"/>
      <c r="VF2255" s="0"/>
      <c r="VG2255" s="0"/>
      <c r="VH2255" s="0"/>
      <c r="VI2255" s="0"/>
      <c r="VJ2255" s="0"/>
      <c r="VK2255" s="0"/>
      <c r="VL2255" s="0"/>
      <c r="VM2255" s="0"/>
      <c r="VN2255" s="0"/>
      <c r="VO2255" s="0"/>
      <c r="VP2255" s="0"/>
      <c r="VQ2255" s="0"/>
      <c r="VR2255" s="0"/>
      <c r="VS2255" s="0"/>
      <c r="VT2255" s="0"/>
      <c r="VU2255" s="0"/>
      <c r="VV2255" s="0"/>
      <c r="VW2255" s="0"/>
      <c r="VX2255" s="0"/>
      <c r="VY2255" s="0"/>
      <c r="VZ2255" s="0"/>
      <c r="WA2255" s="0"/>
      <c r="WB2255" s="0"/>
      <c r="WC2255" s="0"/>
      <c r="WD2255" s="0"/>
      <c r="WE2255" s="0"/>
      <c r="WF2255" s="0"/>
      <c r="WG2255" s="0"/>
      <c r="WH2255" s="0"/>
      <c r="WI2255" s="0"/>
      <c r="WJ2255" s="0"/>
      <c r="WK2255" s="0"/>
      <c r="WL2255" s="0"/>
      <c r="WM2255" s="0"/>
      <c r="WN2255" s="0"/>
      <c r="WO2255" s="0"/>
      <c r="WP2255" s="0"/>
      <c r="WQ2255" s="0"/>
      <c r="WR2255" s="0"/>
      <c r="WS2255" s="0"/>
      <c r="WT2255" s="0"/>
      <c r="WU2255" s="0"/>
      <c r="WV2255" s="0"/>
      <c r="WW2255" s="0"/>
      <c r="WX2255" s="0"/>
      <c r="WY2255" s="0"/>
      <c r="WZ2255" s="0"/>
      <c r="XA2255" s="0"/>
      <c r="XB2255" s="0"/>
      <c r="XC2255" s="0"/>
      <c r="XD2255" s="0"/>
      <c r="XE2255" s="0"/>
      <c r="XF2255" s="0"/>
      <c r="XG2255" s="0"/>
      <c r="XH2255" s="0"/>
      <c r="XI2255" s="0"/>
      <c r="XJ2255" s="0"/>
      <c r="XK2255" s="0"/>
      <c r="XL2255" s="0"/>
      <c r="XM2255" s="0"/>
      <c r="XN2255" s="0"/>
      <c r="XO2255" s="0"/>
      <c r="XP2255" s="0"/>
      <c r="XQ2255" s="0"/>
      <c r="XR2255" s="0"/>
      <c r="XS2255" s="0"/>
      <c r="XT2255" s="0"/>
      <c r="XU2255" s="0"/>
      <c r="XV2255" s="0"/>
      <c r="XW2255" s="0"/>
      <c r="XX2255" s="0"/>
      <c r="XY2255" s="0"/>
      <c r="XZ2255" s="0"/>
      <c r="YA2255" s="0"/>
      <c r="YB2255" s="0"/>
      <c r="YC2255" s="0"/>
      <c r="YD2255" s="0"/>
      <c r="YE2255" s="0"/>
      <c r="YF2255" s="0"/>
      <c r="YG2255" s="0"/>
      <c r="YH2255" s="0"/>
      <c r="YI2255" s="0"/>
      <c r="YJ2255" s="0"/>
      <c r="YK2255" s="0"/>
      <c r="YL2255" s="0"/>
      <c r="YM2255" s="0"/>
      <c r="YN2255" s="0"/>
      <c r="YO2255" s="0"/>
      <c r="YP2255" s="0"/>
      <c r="YQ2255" s="0"/>
      <c r="YR2255" s="0"/>
      <c r="YS2255" s="0"/>
      <c r="YT2255" s="0"/>
      <c r="YU2255" s="0"/>
      <c r="YV2255" s="0"/>
      <c r="YW2255" s="0"/>
      <c r="YX2255" s="0"/>
      <c r="YY2255" s="0"/>
      <c r="YZ2255" s="0"/>
      <c r="ZA2255" s="0"/>
      <c r="ZB2255" s="0"/>
      <c r="ZC2255" s="0"/>
      <c r="ZD2255" s="0"/>
      <c r="ZE2255" s="0"/>
      <c r="ZF2255" s="0"/>
      <c r="ZG2255" s="0"/>
      <c r="ZH2255" s="0"/>
      <c r="ZI2255" s="0"/>
      <c r="ZJ2255" s="0"/>
      <c r="ZK2255" s="0"/>
      <c r="ZL2255" s="0"/>
      <c r="ZM2255" s="0"/>
      <c r="ZN2255" s="0"/>
      <c r="ZO2255" s="0"/>
      <c r="ZP2255" s="0"/>
      <c r="ZQ2255" s="0"/>
      <c r="ZR2255" s="0"/>
      <c r="ZS2255" s="0"/>
      <c r="ZT2255" s="0"/>
      <c r="ZU2255" s="0"/>
      <c r="ZV2255" s="0"/>
      <c r="ZW2255" s="0"/>
      <c r="ZX2255" s="0"/>
      <c r="ZY2255" s="0"/>
      <c r="ZZ2255" s="0"/>
      <c r="AAA2255" s="0"/>
      <c r="AAB2255" s="0"/>
      <c r="AAC2255" s="0"/>
      <c r="AAD2255" s="0"/>
      <c r="AAE2255" s="0"/>
      <c r="AAF2255" s="0"/>
      <c r="AAG2255" s="0"/>
      <c r="AAH2255" s="0"/>
      <c r="AAI2255" s="0"/>
      <c r="AAJ2255" s="0"/>
      <c r="AAK2255" s="0"/>
      <c r="AAL2255" s="0"/>
      <c r="AAM2255" s="0"/>
      <c r="AAN2255" s="0"/>
      <c r="AAO2255" s="0"/>
      <c r="AAP2255" s="0"/>
      <c r="AAQ2255" s="0"/>
      <c r="AAR2255" s="0"/>
      <c r="AAS2255" s="0"/>
      <c r="AAT2255" s="0"/>
      <c r="AAU2255" s="0"/>
      <c r="AAV2255" s="0"/>
      <c r="AAW2255" s="0"/>
      <c r="AAX2255" s="0"/>
      <c r="AAY2255" s="0"/>
      <c r="AAZ2255" s="0"/>
      <c r="ABA2255" s="0"/>
      <c r="ABB2255" s="0"/>
      <c r="ABC2255" s="0"/>
      <c r="ABD2255" s="0"/>
      <c r="ABE2255" s="0"/>
      <c r="ABF2255" s="0"/>
      <c r="ABG2255" s="0"/>
      <c r="ABH2255" s="0"/>
      <c r="ABI2255" s="0"/>
      <c r="ABJ2255" s="0"/>
      <c r="ABK2255" s="0"/>
      <c r="ABL2255" s="0"/>
      <c r="ABM2255" s="0"/>
      <c r="ABN2255" s="0"/>
      <c r="ABO2255" s="0"/>
      <c r="ABP2255" s="0"/>
      <c r="ABQ2255" s="0"/>
      <c r="ABR2255" s="0"/>
      <c r="ABS2255" s="0"/>
      <c r="ABT2255" s="0"/>
      <c r="ABU2255" s="0"/>
      <c r="ABV2255" s="0"/>
      <c r="ABW2255" s="0"/>
      <c r="ABX2255" s="0"/>
      <c r="ABY2255" s="0"/>
      <c r="ABZ2255" s="0"/>
      <c r="ACA2255" s="0"/>
      <c r="ACB2255" s="0"/>
      <c r="ACC2255" s="0"/>
      <c r="ACD2255" s="0"/>
      <c r="ACE2255" s="0"/>
      <c r="ACF2255" s="0"/>
      <c r="ACG2255" s="0"/>
      <c r="ACH2255" s="0"/>
      <c r="ACI2255" s="0"/>
      <c r="ACJ2255" s="0"/>
      <c r="ACK2255" s="0"/>
      <c r="ACL2255" s="0"/>
      <c r="ACM2255" s="0"/>
      <c r="ACN2255" s="0"/>
      <c r="ACO2255" s="0"/>
      <c r="ACP2255" s="0"/>
      <c r="ACQ2255" s="0"/>
      <c r="ACR2255" s="0"/>
      <c r="ACS2255" s="0"/>
      <c r="ACT2255" s="0"/>
      <c r="ACU2255" s="0"/>
      <c r="ACV2255" s="0"/>
      <c r="ACW2255" s="0"/>
      <c r="ACX2255" s="0"/>
      <c r="ACY2255" s="0"/>
      <c r="ACZ2255" s="0"/>
      <c r="ADA2255" s="0"/>
      <c r="ADB2255" s="0"/>
      <c r="ADC2255" s="0"/>
      <c r="ADD2255" s="0"/>
      <c r="ADE2255" s="0"/>
      <c r="ADF2255" s="0"/>
      <c r="ADG2255" s="0"/>
      <c r="ADH2255" s="0"/>
      <c r="ADI2255" s="0"/>
      <c r="ADJ2255" s="0"/>
      <c r="ADK2255" s="0"/>
      <c r="ADL2255" s="0"/>
      <c r="ADM2255" s="0"/>
      <c r="ADN2255" s="0"/>
      <c r="ADO2255" s="0"/>
      <c r="ADP2255" s="0"/>
      <c r="ADQ2255" s="0"/>
      <c r="ADR2255" s="0"/>
      <c r="ADS2255" s="0"/>
      <c r="ADT2255" s="0"/>
      <c r="ADU2255" s="0"/>
      <c r="ADV2255" s="0"/>
      <c r="ADW2255" s="0"/>
      <c r="ADX2255" s="0"/>
      <c r="ADY2255" s="0"/>
      <c r="ADZ2255" s="0"/>
      <c r="AEA2255" s="0"/>
      <c r="AEB2255" s="0"/>
      <c r="AEC2255" s="0"/>
      <c r="AED2255" s="0"/>
      <c r="AEE2255" s="0"/>
      <c r="AEF2255" s="0"/>
      <c r="AEG2255" s="0"/>
      <c r="AEH2255" s="0"/>
      <c r="AEI2255" s="0"/>
      <c r="AEJ2255" s="0"/>
      <c r="AEK2255" s="0"/>
      <c r="AEL2255" s="0"/>
      <c r="AEM2255" s="0"/>
      <c r="AEN2255" s="0"/>
      <c r="AEO2255" s="0"/>
      <c r="AEP2255" s="0"/>
      <c r="AEQ2255" s="0"/>
      <c r="AER2255" s="0"/>
      <c r="AES2255" s="0"/>
      <c r="AET2255" s="0"/>
      <c r="AEU2255" s="0"/>
      <c r="AEV2255" s="0"/>
      <c r="AEW2255" s="0"/>
      <c r="AEX2255" s="0"/>
      <c r="AEY2255" s="0"/>
      <c r="AEZ2255" s="0"/>
      <c r="AFA2255" s="0"/>
      <c r="AFB2255" s="0"/>
      <c r="AFC2255" s="0"/>
      <c r="AFD2255" s="0"/>
      <c r="AFE2255" s="0"/>
      <c r="AFF2255" s="0"/>
      <c r="AFG2255" s="0"/>
      <c r="AFH2255" s="0"/>
      <c r="AFI2255" s="0"/>
      <c r="AFJ2255" s="0"/>
      <c r="AFK2255" s="0"/>
      <c r="AFL2255" s="0"/>
      <c r="AFM2255" s="0"/>
      <c r="AFN2255" s="0"/>
      <c r="AFO2255" s="0"/>
      <c r="AFP2255" s="0"/>
      <c r="AFQ2255" s="0"/>
      <c r="AFR2255" s="0"/>
      <c r="AFS2255" s="0"/>
      <c r="AFT2255" s="0"/>
      <c r="AFU2255" s="0"/>
      <c r="AFV2255" s="0"/>
      <c r="AFW2255" s="0"/>
      <c r="AFX2255" s="0"/>
      <c r="AFY2255" s="0"/>
      <c r="AFZ2255" s="0"/>
      <c r="AGA2255" s="0"/>
      <c r="AGB2255" s="0"/>
      <c r="AGC2255" s="0"/>
      <c r="AGD2255" s="0"/>
      <c r="AGE2255" s="0"/>
      <c r="AGF2255" s="0"/>
      <c r="AGG2255" s="0"/>
      <c r="AGH2255" s="0"/>
      <c r="AGI2255" s="0"/>
      <c r="AGJ2255" s="0"/>
      <c r="AGK2255" s="0"/>
      <c r="AGL2255" s="0"/>
      <c r="AGM2255" s="0"/>
      <c r="AGN2255" s="0"/>
      <c r="AGO2255" s="0"/>
      <c r="AGP2255" s="0"/>
      <c r="AGQ2255" s="0"/>
      <c r="AGR2255" s="0"/>
      <c r="AGS2255" s="0"/>
      <c r="AGT2255" s="0"/>
      <c r="AGU2255" s="0"/>
      <c r="AGV2255" s="0"/>
      <c r="AGW2255" s="0"/>
      <c r="AGX2255" s="0"/>
      <c r="AGY2255" s="0"/>
      <c r="AGZ2255" s="0"/>
      <c r="AHA2255" s="0"/>
      <c r="AHB2255" s="0"/>
      <c r="AHC2255" s="0"/>
      <c r="AHD2255" s="0"/>
      <c r="AHE2255" s="0"/>
      <c r="AHF2255" s="0"/>
      <c r="AHG2255" s="0"/>
      <c r="AHH2255" s="0"/>
      <c r="AHI2255" s="0"/>
      <c r="AHJ2255" s="0"/>
      <c r="AHK2255" s="0"/>
      <c r="AHL2255" s="0"/>
      <c r="AHM2255" s="0"/>
      <c r="AHN2255" s="0"/>
      <c r="AHO2255" s="0"/>
      <c r="AHP2255" s="0"/>
      <c r="AHQ2255" s="0"/>
      <c r="AHR2255" s="0"/>
      <c r="AHS2255" s="0"/>
      <c r="AHT2255" s="0"/>
      <c r="AHU2255" s="0"/>
      <c r="AHV2255" s="0"/>
      <c r="AHW2255" s="0"/>
      <c r="AHX2255" s="0"/>
      <c r="AHY2255" s="0"/>
      <c r="AHZ2255" s="0"/>
      <c r="AIA2255" s="0"/>
      <c r="AIB2255" s="0"/>
      <c r="AIC2255" s="0"/>
      <c r="AID2255" s="0"/>
      <c r="AIE2255" s="0"/>
      <c r="AIF2255" s="0"/>
      <c r="AIG2255" s="0"/>
      <c r="AIH2255" s="0"/>
      <c r="AII2255" s="0"/>
      <c r="AIJ2255" s="0"/>
      <c r="AIK2255" s="0"/>
      <c r="AIL2255" s="0"/>
      <c r="AIM2255" s="0"/>
      <c r="AIN2255" s="0"/>
      <c r="AIO2255" s="0"/>
      <c r="AIP2255" s="0"/>
      <c r="AIQ2255" s="0"/>
      <c r="AIR2255" s="0"/>
      <c r="AIS2255" s="0"/>
      <c r="AIT2255" s="0"/>
      <c r="AIU2255" s="0"/>
      <c r="AIV2255" s="0"/>
      <c r="AIW2255" s="0"/>
      <c r="AIX2255" s="0"/>
      <c r="AIY2255" s="0"/>
      <c r="AIZ2255" s="0"/>
      <c r="AJA2255" s="0"/>
      <c r="AJB2255" s="0"/>
      <c r="AJC2255" s="0"/>
      <c r="AJD2255" s="0"/>
      <c r="AJE2255" s="0"/>
      <c r="AJF2255" s="0"/>
      <c r="AJG2255" s="0"/>
      <c r="AJH2255" s="0"/>
      <c r="AJI2255" s="0"/>
      <c r="AJJ2255" s="0"/>
      <c r="AJK2255" s="0"/>
      <c r="AJL2255" s="0"/>
      <c r="AJM2255" s="0"/>
      <c r="AJN2255" s="0"/>
      <c r="AJO2255" s="0"/>
      <c r="AJP2255" s="0"/>
      <c r="AJQ2255" s="0"/>
      <c r="AJR2255" s="0"/>
      <c r="AJS2255" s="0"/>
      <c r="AJT2255" s="0"/>
      <c r="AJU2255" s="0"/>
      <c r="AJV2255" s="0"/>
      <c r="AJW2255" s="0"/>
      <c r="AJX2255" s="0"/>
      <c r="AJY2255" s="0"/>
      <c r="AJZ2255" s="0"/>
      <c r="AKA2255" s="0"/>
      <c r="AKB2255" s="0"/>
      <c r="AKC2255" s="0"/>
      <c r="AKD2255" s="0"/>
      <c r="AKE2255" s="0"/>
      <c r="AKF2255" s="0"/>
      <c r="AKG2255" s="0"/>
      <c r="AKH2255" s="0"/>
      <c r="AKI2255" s="0"/>
      <c r="AKJ2255" s="0"/>
      <c r="AKK2255" s="0"/>
      <c r="AKL2255" s="0"/>
      <c r="AKM2255" s="0"/>
      <c r="AKN2255" s="0"/>
      <c r="AKO2255" s="0"/>
      <c r="AKP2255" s="0"/>
      <c r="AKQ2255" s="0"/>
      <c r="AKR2255" s="0"/>
      <c r="AKS2255" s="0"/>
      <c r="AKT2255" s="0"/>
      <c r="AKU2255" s="0"/>
      <c r="AKV2255" s="0"/>
      <c r="AKW2255" s="0"/>
      <c r="AKX2255" s="0"/>
      <c r="AKY2255" s="0"/>
      <c r="AKZ2255" s="0"/>
      <c r="ALA2255" s="0"/>
      <c r="ALB2255" s="0"/>
      <c r="ALC2255" s="0"/>
      <c r="ALD2255" s="0"/>
      <c r="ALE2255" s="0"/>
      <c r="ALF2255" s="0"/>
      <c r="ALG2255" s="0"/>
      <c r="ALH2255" s="0"/>
      <c r="ALI2255" s="0"/>
      <c r="ALJ2255" s="0"/>
      <c r="ALK2255" s="0"/>
      <c r="ALL2255" s="0"/>
      <c r="ALM2255" s="0"/>
      <c r="ALN2255" s="0"/>
      <c r="ALO2255" s="0"/>
      <c r="ALP2255" s="0"/>
      <c r="ALQ2255" s="0"/>
      <c r="ALR2255" s="0"/>
      <c r="ALS2255" s="0"/>
      <c r="ALT2255" s="0"/>
      <c r="ALU2255" s="0"/>
      <c r="ALV2255" s="0"/>
      <c r="ALW2255" s="0"/>
      <c r="ALX2255" s="0"/>
      <c r="ALY2255" s="0"/>
      <c r="ALZ2255" s="0"/>
      <c r="AMA2255" s="0"/>
      <c r="AMB2255" s="0"/>
      <c r="AMC2255" s="0"/>
      <c r="AMD2255" s="0"/>
      <c r="AME2255" s="0"/>
      <c r="AMF2255" s="0"/>
      <c r="AMG2255" s="0"/>
      <c r="AMH2255" s="0"/>
      <c r="AMI2255" s="0"/>
      <c r="AMJ2255" s="0"/>
    </row>
    <row r="2256" customFormat="false" ht="13.8" hidden="false" customHeight="false" outlineLevel="0" collapsed="false">
      <c r="A2256" s="38" t="s">
        <v>52</v>
      </c>
      <c r="B2256" s="39" t="s">
        <v>5198</v>
      </c>
      <c r="C2256" s="40" t="s">
        <v>5199</v>
      </c>
      <c r="D2256" s="40" t="s">
        <v>466</v>
      </c>
      <c r="E2256" s="40" t="s">
        <v>4538</v>
      </c>
      <c r="F2256" s="38" t="n">
        <v>2017</v>
      </c>
      <c r="G2256" s="31" t="s">
        <v>5200</v>
      </c>
      <c r="H2256" s="13"/>
      <c r="I2256" s="13"/>
      <c r="J2256" s="13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3"/>
      <c r="AI2256" s="13"/>
      <c r="AJ2256" s="13"/>
      <c r="AK2256" s="13"/>
      <c r="AL2256" s="13"/>
      <c r="AM2256" s="13"/>
      <c r="AN2256" s="13"/>
      <c r="AO2256" s="13"/>
      <c r="AP2256" s="13"/>
      <c r="AQ2256" s="13"/>
      <c r="AR2256" s="13"/>
      <c r="AS2256" s="13"/>
      <c r="AT2256" s="13"/>
      <c r="AU2256" s="13"/>
      <c r="AV2256" s="0"/>
      <c r="AW2256" s="0"/>
      <c r="AX2256" s="0"/>
      <c r="AY2256" s="0"/>
      <c r="AZ2256" s="0"/>
      <c r="BA2256" s="0"/>
      <c r="BB2256" s="0"/>
      <c r="BC2256" s="0"/>
      <c r="BD2256" s="0"/>
      <c r="BE2256" s="0"/>
      <c r="BF2256" s="0"/>
      <c r="BG2256" s="0"/>
      <c r="BH2256" s="0"/>
      <c r="BI2256" s="0"/>
      <c r="BJ2256" s="0"/>
      <c r="BK2256" s="0"/>
      <c r="BL2256" s="0"/>
      <c r="BM2256" s="0"/>
      <c r="BN2256" s="0"/>
      <c r="BO2256" s="0"/>
      <c r="BP2256" s="0"/>
      <c r="BQ2256" s="0"/>
      <c r="BR2256" s="0"/>
      <c r="BS2256" s="0"/>
      <c r="BT2256" s="0"/>
      <c r="BU2256" s="0"/>
      <c r="BV2256" s="0"/>
      <c r="BW2256" s="0"/>
      <c r="BX2256" s="0"/>
      <c r="BY2256" s="0"/>
      <c r="BZ2256" s="0"/>
      <c r="CA2256" s="0"/>
      <c r="CB2256" s="0"/>
      <c r="CC2256" s="0"/>
      <c r="CD2256" s="0"/>
      <c r="CE2256" s="0"/>
      <c r="CF2256" s="0"/>
      <c r="CG2256" s="0"/>
      <c r="CH2256" s="0"/>
      <c r="CI2256" s="0"/>
      <c r="CJ2256" s="0"/>
      <c r="CK2256" s="0"/>
      <c r="CL2256" s="0"/>
      <c r="CM2256" s="0"/>
      <c r="CN2256" s="0"/>
      <c r="CO2256" s="0"/>
      <c r="CP2256" s="0"/>
      <c r="CQ2256" s="0"/>
      <c r="CR2256" s="0"/>
      <c r="CS2256" s="0"/>
      <c r="CT2256" s="0"/>
      <c r="CU2256" s="0"/>
      <c r="CV2256" s="0"/>
      <c r="CW2256" s="0"/>
      <c r="CX2256" s="0"/>
      <c r="CY2256" s="0"/>
      <c r="CZ2256" s="0"/>
      <c r="DA2256" s="0"/>
      <c r="DB2256" s="0"/>
      <c r="DC2256" s="0"/>
      <c r="DD2256" s="0"/>
      <c r="DE2256" s="0"/>
      <c r="DF2256" s="0"/>
      <c r="DG2256" s="0"/>
      <c r="DH2256" s="0"/>
      <c r="DI2256" s="0"/>
      <c r="DJ2256" s="0"/>
      <c r="DK2256" s="0"/>
      <c r="DL2256" s="0"/>
      <c r="DM2256" s="0"/>
      <c r="DN2256" s="0"/>
      <c r="DO2256" s="0"/>
      <c r="DP2256" s="0"/>
      <c r="DQ2256" s="0"/>
      <c r="DR2256" s="0"/>
      <c r="DS2256" s="0"/>
      <c r="DT2256" s="0"/>
      <c r="DU2256" s="0"/>
      <c r="DV2256" s="0"/>
      <c r="DW2256" s="0"/>
      <c r="DX2256" s="0"/>
      <c r="DY2256" s="0"/>
      <c r="DZ2256" s="0"/>
      <c r="EA2256" s="0"/>
      <c r="EB2256" s="0"/>
      <c r="EC2256" s="0"/>
      <c r="ED2256" s="0"/>
      <c r="EE2256" s="0"/>
      <c r="EF2256" s="0"/>
      <c r="EG2256" s="0"/>
      <c r="EH2256" s="0"/>
      <c r="EI2256" s="0"/>
      <c r="EJ2256" s="0"/>
      <c r="EK2256" s="0"/>
      <c r="EL2256" s="0"/>
      <c r="EM2256" s="0"/>
      <c r="EN2256" s="0"/>
      <c r="EO2256" s="0"/>
      <c r="EP2256" s="0"/>
      <c r="EQ2256" s="0"/>
      <c r="ER2256" s="0"/>
      <c r="ES2256" s="0"/>
      <c r="ET2256" s="0"/>
      <c r="EU2256" s="0"/>
      <c r="EV2256" s="0"/>
      <c r="EW2256" s="0"/>
      <c r="EX2256" s="0"/>
      <c r="EY2256" s="0"/>
      <c r="EZ2256" s="0"/>
      <c r="FA2256" s="0"/>
      <c r="FB2256" s="0"/>
      <c r="FC2256" s="0"/>
      <c r="FD2256" s="0"/>
      <c r="FE2256" s="0"/>
      <c r="FF2256" s="0"/>
      <c r="FG2256" s="0"/>
      <c r="FH2256" s="0"/>
      <c r="FI2256" s="0"/>
      <c r="FJ2256" s="0"/>
      <c r="FK2256" s="0"/>
      <c r="FL2256" s="0"/>
      <c r="FM2256" s="0"/>
      <c r="FN2256" s="0"/>
      <c r="FO2256" s="0"/>
      <c r="FP2256" s="0"/>
      <c r="FQ2256" s="0"/>
      <c r="FR2256" s="0"/>
      <c r="FS2256" s="0"/>
      <c r="FT2256" s="0"/>
      <c r="FU2256" s="0"/>
      <c r="FV2256" s="0"/>
      <c r="FW2256" s="0"/>
      <c r="FX2256" s="0"/>
      <c r="FY2256" s="0"/>
      <c r="FZ2256" s="0"/>
      <c r="GA2256" s="0"/>
      <c r="GB2256" s="0"/>
      <c r="GC2256" s="0"/>
      <c r="GD2256" s="0"/>
      <c r="GE2256" s="0"/>
      <c r="GF2256" s="0"/>
      <c r="GG2256" s="0"/>
      <c r="GH2256" s="0"/>
      <c r="GI2256" s="0"/>
      <c r="GJ2256" s="0"/>
      <c r="GK2256" s="0"/>
      <c r="GL2256" s="0"/>
      <c r="GM2256" s="0"/>
      <c r="GN2256" s="0"/>
      <c r="GO2256" s="0"/>
      <c r="GP2256" s="0"/>
      <c r="GQ2256" s="0"/>
      <c r="GR2256" s="0"/>
      <c r="GS2256" s="0"/>
      <c r="GT2256" s="0"/>
      <c r="GU2256" s="0"/>
      <c r="GV2256" s="0"/>
      <c r="GW2256" s="0"/>
      <c r="GX2256" s="0"/>
      <c r="GY2256" s="0"/>
      <c r="GZ2256" s="0"/>
      <c r="HA2256" s="0"/>
      <c r="HB2256" s="0"/>
      <c r="HC2256" s="0"/>
      <c r="HD2256" s="0"/>
      <c r="HE2256" s="0"/>
      <c r="HF2256" s="0"/>
      <c r="HG2256" s="0"/>
      <c r="HH2256" s="0"/>
      <c r="HI2256" s="0"/>
      <c r="HJ2256" s="0"/>
      <c r="HK2256" s="0"/>
      <c r="HL2256" s="0"/>
      <c r="HM2256" s="0"/>
      <c r="HN2256" s="0"/>
      <c r="HO2256" s="0"/>
      <c r="HP2256" s="0"/>
      <c r="HQ2256" s="0"/>
      <c r="HR2256" s="0"/>
      <c r="HS2256" s="0"/>
      <c r="HT2256" s="0"/>
      <c r="HU2256" s="0"/>
      <c r="HV2256" s="0"/>
      <c r="HW2256" s="0"/>
      <c r="HX2256" s="0"/>
      <c r="HY2256" s="0"/>
      <c r="HZ2256" s="0"/>
      <c r="IA2256" s="0"/>
      <c r="IB2256" s="0"/>
      <c r="IC2256" s="0"/>
      <c r="ID2256" s="0"/>
      <c r="IE2256" s="0"/>
      <c r="IF2256" s="0"/>
      <c r="IG2256" s="0"/>
      <c r="IH2256" s="0"/>
      <c r="II2256" s="0"/>
      <c r="IJ2256" s="0"/>
      <c r="IK2256" s="0"/>
      <c r="IL2256" s="0"/>
      <c r="IM2256" s="0"/>
      <c r="IN2256" s="0"/>
      <c r="IO2256" s="0"/>
      <c r="IP2256" s="0"/>
      <c r="IQ2256" s="0"/>
      <c r="IR2256" s="0"/>
      <c r="IS2256" s="0"/>
      <c r="IT2256" s="0"/>
      <c r="IU2256" s="0"/>
      <c r="IV2256" s="0"/>
      <c r="IW2256" s="0"/>
      <c r="IX2256" s="0"/>
      <c r="IY2256" s="0"/>
      <c r="IZ2256" s="0"/>
      <c r="JA2256" s="0"/>
      <c r="JB2256" s="0"/>
      <c r="JC2256" s="0"/>
      <c r="JD2256" s="0"/>
      <c r="JE2256" s="0"/>
      <c r="JF2256" s="0"/>
      <c r="JG2256" s="0"/>
      <c r="JH2256" s="0"/>
      <c r="JI2256" s="0"/>
      <c r="JJ2256" s="0"/>
      <c r="JK2256" s="0"/>
      <c r="JL2256" s="0"/>
      <c r="JM2256" s="0"/>
      <c r="JN2256" s="0"/>
      <c r="JO2256" s="0"/>
      <c r="JP2256" s="0"/>
      <c r="JQ2256" s="0"/>
      <c r="JR2256" s="0"/>
      <c r="JS2256" s="0"/>
      <c r="JT2256" s="0"/>
      <c r="JU2256" s="0"/>
      <c r="JV2256" s="0"/>
      <c r="JW2256" s="0"/>
      <c r="JX2256" s="0"/>
      <c r="JY2256" s="0"/>
      <c r="JZ2256" s="0"/>
      <c r="KA2256" s="0"/>
      <c r="KB2256" s="0"/>
      <c r="KC2256" s="0"/>
      <c r="KD2256" s="0"/>
      <c r="KE2256" s="0"/>
      <c r="KF2256" s="0"/>
      <c r="KG2256" s="0"/>
      <c r="KH2256" s="0"/>
      <c r="KI2256" s="0"/>
      <c r="KJ2256" s="0"/>
      <c r="KK2256" s="0"/>
      <c r="KL2256" s="0"/>
      <c r="KM2256" s="0"/>
      <c r="KN2256" s="0"/>
      <c r="KO2256" s="0"/>
      <c r="KP2256" s="0"/>
      <c r="KQ2256" s="0"/>
      <c r="KR2256" s="0"/>
      <c r="KS2256" s="0"/>
      <c r="KT2256" s="0"/>
      <c r="KU2256" s="0"/>
      <c r="KV2256" s="0"/>
      <c r="KW2256" s="0"/>
      <c r="KX2256" s="0"/>
      <c r="KY2256" s="0"/>
      <c r="KZ2256" s="0"/>
      <c r="LA2256" s="0"/>
      <c r="LB2256" s="0"/>
      <c r="LC2256" s="0"/>
      <c r="LD2256" s="0"/>
      <c r="LE2256" s="0"/>
      <c r="LF2256" s="0"/>
      <c r="LG2256" s="0"/>
      <c r="LH2256" s="0"/>
      <c r="LI2256" s="0"/>
      <c r="LJ2256" s="0"/>
      <c r="LK2256" s="0"/>
      <c r="LL2256" s="0"/>
      <c r="LM2256" s="0"/>
      <c r="LN2256" s="0"/>
      <c r="LO2256" s="0"/>
      <c r="LP2256" s="0"/>
      <c r="LQ2256" s="0"/>
      <c r="LR2256" s="0"/>
      <c r="LS2256" s="0"/>
      <c r="LT2256" s="0"/>
      <c r="LU2256" s="0"/>
      <c r="LV2256" s="0"/>
      <c r="LW2256" s="0"/>
      <c r="LX2256" s="0"/>
      <c r="LY2256" s="0"/>
      <c r="LZ2256" s="0"/>
      <c r="MA2256" s="0"/>
      <c r="MB2256" s="0"/>
      <c r="MC2256" s="0"/>
      <c r="MD2256" s="0"/>
      <c r="ME2256" s="0"/>
      <c r="MF2256" s="0"/>
      <c r="MG2256" s="0"/>
      <c r="MH2256" s="0"/>
      <c r="MI2256" s="0"/>
      <c r="MJ2256" s="0"/>
      <c r="MK2256" s="0"/>
      <c r="ML2256" s="0"/>
      <c r="MM2256" s="0"/>
      <c r="MN2256" s="0"/>
      <c r="MO2256" s="0"/>
      <c r="MP2256" s="0"/>
      <c r="MQ2256" s="0"/>
      <c r="MR2256" s="0"/>
      <c r="MS2256" s="0"/>
      <c r="MT2256" s="0"/>
      <c r="MU2256" s="0"/>
      <c r="MV2256" s="0"/>
      <c r="MW2256" s="0"/>
      <c r="MX2256" s="0"/>
      <c r="MY2256" s="0"/>
      <c r="MZ2256" s="0"/>
      <c r="NA2256" s="0"/>
      <c r="NB2256" s="0"/>
      <c r="NC2256" s="0"/>
      <c r="ND2256" s="0"/>
      <c r="NE2256" s="0"/>
      <c r="NF2256" s="0"/>
      <c r="NG2256" s="0"/>
      <c r="NH2256" s="0"/>
      <c r="NI2256" s="0"/>
      <c r="NJ2256" s="0"/>
      <c r="NK2256" s="0"/>
      <c r="NL2256" s="0"/>
      <c r="NM2256" s="0"/>
      <c r="NN2256" s="0"/>
      <c r="NO2256" s="0"/>
      <c r="NP2256" s="0"/>
      <c r="NQ2256" s="0"/>
      <c r="NR2256" s="0"/>
      <c r="NS2256" s="0"/>
      <c r="NT2256" s="0"/>
      <c r="NU2256" s="0"/>
      <c r="NV2256" s="0"/>
      <c r="NW2256" s="0"/>
      <c r="NX2256" s="0"/>
      <c r="NY2256" s="0"/>
      <c r="NZ2256" s="0"/>
      <c r="OA2256" s="0"/>
      <c r="OB2256" s="0"/>
      <c r="OC2256" s="0"/>
      <c r="OD2256" s="0"/>
      <c r="OE2256" s="0"/>
      <c r="OF2256" s="0"/>
      <c r="OG2256" s="0"/>
      <c r="OH2256" s="0"/>
      <c r="OI2256" s="0"/>
      <c r="OJ2256" s="0"/>
      <c r="OK2256" s="0"/>
      <c r="OL2256" s="0"/>
      <c r="OM2256" s="0"/>
      <c r="ON2256" s="0"/>
      <c r="OO2256" s="0"/>
      <c r="OP2256" s="0"/>
      <c r="OQ2256" s="0"/>
      <c r="OR2256" s="0"/>
      <c r="OS2256" s="0"/>
      <c r="OT2256" s="0"/>
      <c r="OU2256" s="0"/>
      <c r="OV2256" s="0"/>
      <c r="OW2256" s="0"/>
      <c r="OX2256" s="0"/>
      <c r="OY2256" s="0"/>
      <c r="OZ2256" s="0"/>
      <c r="PA2256" s="0"/>
      <c r="PB2256" s="0"/>
      <c r="PC2256" s="0"/>
      <c r="PD2256" s="0"/>
      <c r="PE2256" s="0"/>
      <c r="PF2256" s="0"/>
      <c r="PG2256" s="0"/>
      <c r="PH2256" s="0"/>
      <c r="PI2256" s="0"/>
      <c r="PJ2256" s="0"/>
      <c r="PK2256" s="0"/>
      <c r="PL2256" s="0"/>
      <c r="PM2256" s="0"/>
      <c r="PN2256" s="0"/>
      <c r="PO2256" s="0"/>
      <c r="PP2256" s="0"/>
      <c r="PQ2256" s="0"/>
      <c r="PR2256" s="0"/>
      <c r="PS2256" s="0"/>
      <c r="PT2256" s="0"/>
      <c r="PU2256" s="0"/>
      <c r="PV2256" s="0"/>
      <c r="PW2256" s="0"/>
      <c r="PX2256" s="0"/>
      <c r="PY2256" s="0"/>
      <c r="PZ2256" s="0"/>
      <c r="QA2256" s="0"/>
      <c r="QB2256" s="0"/>
      <c r="QC2256" s="0"/>
      <c r="QD2256" s="0"/>
      <c r="QE2256" s="0"/>
      <c r="QF2256" s="0"/>
      <c r="QG2256" s="0"/>
      <c r="QH2256" s="0"/>
      <c r="QI2256" s="0"/>
      <c r="QJ2256" s="0"/>
      <c r="QK2256" s="0"/>
      <c r="QL2256" s="0"/>
      <c r="QM2256" s="0"/>
      <c r="QN2256" s="0"/>
      <c r="QO2256" s="0"/>
      <c r="QP2256" s="0"/>
      <c r="QQ2256" s="0"/>
      <c r="QR2256" s="0"/>
      <c r="QS2256" s="0"/>
      <c r="QT2256" s="0"/>
      <c r="QU2256" s="0"/>
      <c r="QV2256" s="0"/>
      <c r="QW2256" s="0"/>
      <c r="QX2256" s="0"/>
      <c r="QY2256" s="0"/>
      <c r="QZ2256" s="0"/>
      <c r="RA2256" s="0"/>
      <c r="RB2256" s="0"/>
      <c r="RC2256" s="0"/>
      <c r="RD2256" s="0"/>
      <c r="RE2256" s="0"/>
      <c r="RF2256" s="0"/>
      <c r="RG2256" s="0"/>
      <c r="RH2256" s="0"/>
      <c r="RI2256" s="0"/>
      <c r="RJ2256" s="0"/>
      <c r="RK2256" s="0"/>
      <c r="RL2256" s="0"/>
      <c r="RM2256" s="0"/>
      <c r="RN2256" s="0"/>
      <c r="RO2256" s="0"/>
      <c r="RP2256" s="0"/>
      <c r="RQ2256" s="0"/>
      <c r="RR2256" s="0"/>
      <c r="RS2256" s="0"/>
      <c r="RT2256" s="0"/>
      <c r="RU2256" s="0"/>
      <c r="RV2256" s="0"/>
      <c r="RW2256" s="0"/>
      <c r="RX2256" s="0"/>
      <c r="RY2256" s="0"/>
      <c r="RZ2256" s="0"/>
      <c r="SA2256" s="0"/>
      <c r="SB2256" s="0"/>
      <c r="SC2256" s="0"/>
      <c r="SD2256" s="0"/>
      <c r="SE2256" s="0"/>
      <c r="SF2256" s="0"/>
      <c r="SG2256" s="0"/>
      <c r="SH2256" s="0"/>
      <c r="SI2256" s="0"/>
      <c r="SJ2256" s="0"/>
      <c r="SK2256" s="0"/>
      <c r="SL2256" s="0"/>
      <c r="SM2256" s="0"/>
      <c r="SN2256" s="0"/>
      <c r="SO2256" s="0"/>
      <c r="SP2256" s="0"/>
      <c r="SQ2256" s="0"/>
      <c r="SR2256" s="0"/>
      <c r="SS2256" s="0"/>
      <c r="ST2256" s="0"/>
      <c r="SU2256" s="0"/>
      <c r="SV2256" s="0"/>
      <c r="SW2256" s="0"/>
      <c r="SX2256" s="0"/>
      <c r="SY2256" s="0"/>
      <c r="SZ2256" s="0"/>
      <c r="TA2256" s="0"/>
      <c r="TB2256" s="0"/>
      <c r="TC2256" s="0"/>
      <c r="TD2256" s="0"/>
      <c r="TE2256" s="0"/>
      <c r="TF2256" s="0"/>
      <c r="TG2256" s="0"/>
      <c r="TH2256" s="0"/>
      <c r="TI2256" s="0"/>
      <c r="TJ2256" s="0"/>
      <c r="TK2256" s="0"/>
      <c r="TL2256" s="0"/>
      <c r="TM2256" s="0"/>
      <c r="TN2256" s="0"/>
      <c r="TO2256" s="0"/>
      <c r="TP2256" s="0"/>
      <c r="TQ2256" s="0"/>
      <c r="TR2256" s="0"/>
      <c r="TS2256" s="0"/>
      <c r="TT2256" s="0"/>
      <c r="TU2256" s="0"/>
      <c r="TV2256" s="0"/>
      <c r="TW2256" s="0"/>
      <c r="TX2256" s="0"/>
      <c r="TY2256" s="0"/>
      <c r="TZ2256" s="0"/>
      <c r="UA2256" s="0"/>
      <c r="UB2256" s="0"/>
      <c r="UC2256" s="0"/>
      <c r="UD2256" s="0"/>
      <c r="UE2256" s="0"/>
      <c r="UF2256" s="0"/>
      <c r="UG2256" s="0"/>
      <c r="UH2256" s="0"/>
      <c r="UI2256" s="0"/>
      <c r="UJ2256" s="0"/>
      <c r="UK2256" s="0"/>
      <c r="UL2256" s="0"/>
      <c r="UM2256" s="0"/>
      <c r="UN2256" s="0"/>
      <c r="UO2256" s="0"/>
      <c r="UP2256" s="0"/>
      <c r="UQ2256" s="0"/>
      <c r="UR2256" s="0"/>
      <c r="US2256" s="0"/>
      <c r="UT2256" s="0"/>
      <c r="UU2256" s="0"/>
      <c r="UV2256" s="0"/>
      <c r="UW2256" s="0"/>
      <c r="UX2256" s="0"/>
      <c r="UY2256" s="0"/>
      <c r="UZ2256" s="0"/>
      <c r="VA2256" s="0"/>
      <c r="VB2256" s="0"/>
      <c r="VC2256" s="0"/>
      <c r="VD2256" s="0"/>
      <c r="VE2256" s="0"/>
      <c r="VF2256" s="0"/>
      <c r="VG2256" s="0"/>
      <c r="VH2256" s="0"/>
      <c r="VI2256" s="0"/>
      <c r="VJ2256" s="0"/>
      <c r="VK2256" s="0"/>
      <c r="VL2256" s="0"/>
      <c r="VM2256" s="0"/>
      <c r="VN2256" s="0"/>
      <c r="VO2256" s="0"/>
      <c r="VP2256" s="0"/>
      <c r="VQ2256" s="0"/>
      <c r="VR2256" s="0"/>
      <c r="VS2256" s="0"/>
      <c r="VT2256" s="0"/>
      <c r="VU2256" s="0"/>
      <c r="VV2256" s="0"/>
      <c r="VW2256" s="0"/>
      <c r="VX2256" s="0"/>
      <c r="VY2256" s="0"/>
      <c r="VZ2256" s="0"/>
      <c r="WA2256" s="0"/>
      <c r="WB2256" s="0"/>
      <c r="WC2256" s="0"/>
      <c r="WD2256" s="0"/>
      <c r="WE2256" s="0"/>
      <c r="WF2256" s="0"/>
      <c r="WG2256" s="0"/>
      <c r="WH2256" s="0"/>
      <c r="WI2256" s="0"/>
      <c r="WJ2256" s="0"/>
      <c r="WK2256" s="0"/>
      <c r="WL2256" s="0"/>
      <c r="WM2256" s="0"/>
      <c r="WN2256" s="0"/>
      <c r="WO2256" s="0"/>
      <c r="WP2256" s="0"/>
      <c r="WQ2256" s="0"/>
      <c r="WR2256" s="0"/>
      <c r="WS2256" s="0"/>
      <c r="WT2256" s="0"/>
      <c r="WU2256" s="0"/>
      <c r="WV2256" s="0"/>
      <c r="WW2256" s="0"/>
      <c r="WX2256" s="0"/>
      <c r="WY2256" s="0"/>
      <c r="WZ2256" s="0"/>
      <c r="XA2256" s="0"/>
      <c r="XB2256" s="0"/>
      <c r="XC2256" s="0"/>
      <c r="XD2256" s="0"/>
      <c r="XE2256" s="0"/>
      <c r="XF2256" s="0"/>
      <c r="XG2256" s="0"/>
      <c r="XH2256" s="0"/>
      <c r="XI2256" s="0"/>
      <c r="XJ2256" s="0"/>
      <c r="XK2256" s="0"/>
      <c r="XL2256" s="0"/>
      <c r="XM2256" s="0"/>
      <c r="XN2256" s="0"/>
      <c r="XO2256" s="0"/>
      <c r="XP2256" s="0"/>
      <c r="XQ2256" s="0"/>
      <c r="XR2256" s="0"/>
      <c r="XS2256" s="0"/>
      <c r="XT2256" s="0"/>
      <c r="XU2256" s="0"/>
      <c r="XV2256" s="0"/>
      <c r="XW2256" s="0"/>
      <c r="XX2256" s="0"/>
      <c r="XY2256" s="0"/>
      <c r="XZ2256" s="0"/>
      <c r="YA2256" s="0"/>
      <c r="YB2256" s="0"/>
      <c r="YC2256" s="0"/>
      <c r="YD2256" s="0"/>
      <c r="YE2256" s="0"/>
      <c r="YF2256" s="0"/>
      <c r="YG2256" s="0"/>
      <c r="YH2256" s="0"/>
      <c r="YI2256" s="0"/>
      <c r="YJ2256" s="0"/>
      <c r="YK2256" s="0"/>
      <c r="YL2256" s="0"/>
      <c r="YM2256" s="0"/>
      <c r="YN2256" s="0"/>
      <c r="YO2256" s="0"/>
      <c r="YP2256" s="0"/>
      <c r="YQ2256" s="0"/>
      <c r="YR2256" s="0"/>
      <c r="YS2256" s="0"/>
      <c r="YT2256" s="0"/>
      <c r="YU2256" s="0"/>
      <c r="YV2256" s="0"/>
      <c r="YW2256" s="0"/>
      <c r="YX2256" s="0"/>
      <c r="YY2256" s="0"/>
      <c r="YZ2256" s="0"/>
      <c r="ZA2256" s="0"/>
      <c r="ZB2256" s="0"/>
      <c r="ZC2256" s="0"/>
      <c r="ZD2256" s="0"/>
      <c r="ZE2256" s="0"/>
      <c r="ZF2256" s="0"/>
      <c r="ZG2256" s="0"/>
      <c r="ZH2256" s="0"/>
      <c r="ZI2256" s="0"/>
      <c r="ZJ2256" s="0"/>
      <c r="ZK2256" s="0"/>
      <c r="ZL2256" s="0"/>
      <c r="ZM2256" s="0"/>
      <c r="ZN2256" s="0"/>
      <c r="ZO2256" s="0"/>
      <c r="ZP2256" s="0"/>
      <c r="ZQ2256" s="0"/>
      <c r="ZR2256" s="0"/>
      <c r="ZS2256" s="0"/>
      <c r="ZT2256" s="0"/>
      <c r="ZU2256" s="0"/>
      <c r="ZV2256" s="0"/>
      <c r="ZW2256" s="0"/>
      <c r="ZX2256" s="0"/>
      <c r="ZY2256" s="0"/>
      <c r="ZZ2256" s="0"/>
      <c r="AAA2256" s="0"/>
      <c r="AAB2256" s="0"/>
      <c r="AAC2256" s="0"/>
      <c r="AAD2256" s="0"/>
      <c r="AAE2256" s="0"/>
      <c r="AAF2256" s="0"/>
      <c r="AAG2256" s="0"/>
      <c r="AAH2256" s="0"/>
      <c r="AAI2256" s="0"/>
      <c r="AAJ2256" s="0"/>
      <c r="AAK2256" s="0"/>
      <c r="AAL2256" s="0"/>
      <c r="AAM2256" s="0"/>
      <c r="AAN2256" s="0"/>
      <c r="AAO2256" s="0"/>
      <c r="AAP2256" s="0"/>
      <c r="AAQ2256" s="0"/>
      <c r="AAR2256" s="0"/>
      <c r="AAS2256" s="0"/>
      <c r="AAT2256" s="0"/>
      <c r="AAU2256" s="0"/>
      <c r="AAV2256" s="0"/>
      <c r="AAW2256" s="0"/>
      <c r="AAX2256" s="0"/>
      <c r="AAY2256" s="0"/>
      <c r="AAZ2256" s="0"/>
      <c r="ABA2256" s="0"/>
      <c r="ABB2256" s="0"/>
      <c r="ABC2256" s="0"/>
      <c r="ABD2256" s="0"/>
      <c r="ABE2256" s="0"/>
      <c r="ABF2256" s="0"/>
      <c r="ABG2256" s="0"/>
      <c r="ABH2256" s="0"/>
      <c r="ABI2256" s="0"/>
      <c r="ABJ2256" s="0"/>
      <c r="ABK2256" s="0"/>
      <c r="ABL2256" s="0"/>
      <c r="ABM2256" s="0"/>
      <c r="ABN2256" s="0"/>
      <c r="ABO2256" s="0"/>
      <c r="ABP2256" s="0"/>
      <c r="ABQ2256" s="0"/>
      <c r="ABR2256" s="0"/>
      <c r="ABS2256" s="0"/>
      <c r="ABT2256" s="0"/>
      <c r="ABU2256" s="0"/>
      <c r="ABV2256" s="0"/>
      <c r="ABW2256" s="0"/>
      <c r="ABX2256" s="0"/>
      <c r="ABY2256" s="0"/>
      <c r="ABZ2256" s="0"/>
      <c r="ACA2256" s="0"/>
      <c r="ACB2256" s="0"/>
      <c r="ACC2256" s="0"/>
      <c r="ACD2256" s="0"/>
      <c r="ACE2256" s="0"/>
      <c r="ACF2256" s="0"/>
      <c r="ACG2256" s="0"/>
      <c r="ACH2256" s="0"/>
      <c r="ACI2256" s="0"/>
      <c r="ACJ2256" s="0"/>
      <c r="ACK2256" s="0"/>
      <c r="ACL2256" s="0"/>
      <c r="ACM2256" s="0"/>
      <c r="ACN2256" s="0"/>
      <c r="ACO2256" s="0"/>
      <c r="ACP2256" s="0"/>
      <c r="ACQ2256" s="0"/>
      <c r="ACR2256" s="0"/>
      <c r="ACS2256" s="0"/>
      <c r="ACT2256" s="0"/>
      <c r="ACU2256" s="0"/>
      <c r="ACV2256" s="0"/>
      <c r="ACW2256" s="0"/>
      <c r="ACX2256" s="0"/>
      <c r="ACY2256" s="0"/>
      <c r="ACZ2256" s="0"/>
      <c r="ADA2256" s="0"/>
      <c r="ADB2256" s="0"/>
      <c r="ADC2256" s="0"/>
      <c r="ADD2256" s="0"/>
      <c r="ADE2256" s="0"/>
      <c r="ADF2256" s="0"/>
      <c r="ADG2256" s="0"/>
      <c r="ADH2256" s="0"/>
      <c r="ADI2256" s="0"/>
      <c r="ADJ2256" s="0"/>
      <c r="ADK2256" s="0"/>
      <c r="ADL2256" s="0"/>
      <c r="ADM2256" s="0"/>
      <c r="ADN2256" s="0"/>
      <c r="ADO2256" s="0"/>
      <c r="ADP2256" s="0"/>
      <c r="ADQ2256" s="0"/>
      <c r="ADR2256" s="0"/>
      <c r="ADS2256" s="0"/>
      <c r="ADT2256" s="0"/>
      <c r="ADU2256" s="0"/>
      <c r="ADV2256" s="0"/>
      <c r="ADW2256" s="0"/>
      <c r="ADX2256" s="0"/>
      <c r="ADY2256" s="0"/>
      <c r="ADZ2256" s="0"/>
      <c r="AEA2256" s="0"/>
      <c r="AEB2256" s="0"/>
      <c r="AEC2256" s="0"/>
      <c r="AED2256" s="0"/>
      <c r="AEE2256" s="0"/>
      <c r="AEF2256" s="0"/>
      <c r="AEG2256" s="0"/>
      <c r="AEH2256" s="0"/>
      <c r="AEI2256" s="0"/>
      <c r="AEJ2256" s="0"/>
      <c r="AEK2256" s="0"/>
      <c r="AEL2256" s="0"/>
      <c r="AEM2256" s="0"/>
      <c r="AEN2256" s="0"/>
      <c r="AEO2256" s="0"/>
      <c r="AEP2256" s="0"/>
      <c r="AEQ2256" s="0"/>
      <c r="AER2256" s="0"/>
      <c r="AES2256" s="0"/>
      <c r="AET2256" s="0"/>
      <c r="AEU2256" s="0"/>
      <c r="AEV2256" s="0"/>
      <c r="AEW2256" s="0"/>
      <c r="AEX2256" s="0"/>
      <c r="AEY2256" s="0"/>
      <c r="AEZ2256" s="0"/>
      <c r="AFA2256" s="0"/>
      <c r="AFB2256" s="0"/>
      <c r="AFC2256" s="0"/>
      <c r="AFD2256" s="0"/>
      <c r="AFE2256" s="0"/>
      <c r="AFF2256" s="0"/>
      <c r="AFG2256" s="0"/>
      <c r="AFH2256" s="0"/>
      <c r="AFI2256" s="0"/>
      <c r="AFJ2256" s="0"/>
      <c r="AFK2256" s="0"/>
      <c r="AFL2256" s="0"/>
      <c r="AFM2256" s="0"/>
      <c r="AFN2256" s="0"/>
      <c r="AFO2256" s="0"/>
      <c r="AFP2256" s="0"/>
      <c r="AFQ2256" s="0"/>
      <c r="AFR2256" s="0"/>
      <c r="AFS2256" s="0"/>
      <c r="AFT2256" s="0"/>
      <c r="AFU2256" s="0"/>
      <c r="AFV2256" s="0"/>
      <c r="AFW2256" s="0"/>
      <c r="AFX2256" s="0"/>
      <c r="AFY2256" s="0"/>
      <c r="AFZ2256" s="0"/>
      <c r="AGA2256" s="0"/>
      <c r="AGB2256" s="0"/>
      <c r="AGC2256" s="0"/>
      <c r="AGD2256" s="0"/>
      <c r="AGE2256" s="0"/>
      <c r="AGF2256" s="0"/>
      <c r="AGG2256" s="0"/>
      <c r="AGH2256" s="0"/>
      <c r="AGI2256" s="0"/>
      <c r="AGJ2256" s="0"/>
      <c r="AGK2256" s="0"/>
      <c r="AGL2256" s="0"/>
      <c r="AGM2256" s="0"/>
      <c r="AGN2256" s="0"/>
      <c r="AGO2256" s="0"/>
      <c r="AGP2256" s="0"/>
      <c r="AGQ2256" s="0"/>
      <c r="AGR2256" s="0"/>
      <c r="AGS2256" s="0"/>
      <c r="AGT2256" s="0"/>
      <c r="AGU2256" s="0"/>
      <c r="AGV2256" s="0"/>
      <c r="AGW2256" s="0"/>
      <c r="AGX2256" s="0"/>
      <c r="AGY2256" s="0"/>
      <c r="AGZ2256" s="0"/>
      <c r="AHA2256" s="0"/>
      <c r="AHB2256" s="0"/>
      <c r="AHC2256" s="0"/>
      <c r="AHD2256" s="0"/>
      <c r="AHE2256" s="0"/>
      <c r="AHF2256" s="0"/>
      <c r="AHG2256" s="0"/>
      <c r="AHH2256" s="0"/>
      <c r="AHI2256" s="0"/>
      <c r="AHJ2256" s="0"/>
      <c r="AHK2256" s="0"/>
      <c r="AHL2256" s="0"/>
      <c r="AHM2256" s="0"/>
      <c r="AHN2256" s="0"/>
      <c r="AHO2256" s="0"/>
      <c r="AHP2256" s="0"/>
      <c r="AHQ2256" s="0"/>
      <c r="AHR2256" s="0"/>
      <c r="AHS2256" s="0"/>
      <c r="AHT2256" s="0"/>
      <c r="AHU2256" s="0"/>
      <c r="AHV2256" s="0"/>
      <c r="AHW2256" s="0"/>
      <c r="AHX2256" s="0"/>
      <c r="AHY2256" s="0"/>
      <c r="AHZ2256" s="0"/>
      <c r="AIA2256" s="0"/>
      <c r="AIB2256" s="0"/>
      <c r="AIC2256" s="0"/>
      <c r="AID2256" s="0"/>
      <c r="AIE2256" s="0"/>
      <c r="AIF2256" s="0"/>
      <c r="AIG2256" s="0"/>
      <c r="AIH2256" s="0"/>
      <c r="AII2256" s="0"/>
      <c r="AIJ2256" s="0"/>
      <c r="AIK2256" s="0"/>
      <c r="AIL2256" s="0"/>
      <c r="AIM2256" s="0"/>
      <c r="AIN2256" s="0"/>
      <c r="AIO2256" s="0"/>
      <c r="AIP2256" s="0"/>
      <c r="AIQ2256" s="0"/>
      <c r="AIR2256" s="0"/>
      <c r="AIS2256" s="0"/>
      <c r="AIT2256" s="0"/>
      <c r="AIU2256" s="0"/>
      <c r="AIV2256" s="0"/>
      <c r="AIW2256" s="0"/>
      <c r="AIX2256" s="0"/>
      <c r="AIY2256" s="0"/>
      <c r="AIZ2256" s="0"/>
      <c r="AJA2256" s="0"/>
      <c r="AJB2256" s="0"/>
      <c r="AJC2256" s="0"/>
      <c r="AJD2256" s="0"/>
      <c r="AJE2256" s="0"/>
      <c r="AJF2256" s="0"/>
      <c r="AJG2256" s="0"/>
      <c r="AJH2256" s="0"/>
      <c r="AJI2256" s="0"/>
      <c r="AJJ2256" s="0"/>
      <c r="AJK2256" s="0"/>
      <c r="AJL2256" s="0"/>
      <c r="AJM2256" s="0"/>
      <c r="AJN2256" s="0"/>
      <c r="AJO2256" s="0"/>
      <c r="AJP2256" s="0"/>
      <c r="AJQ2256" s="0"/>
      <c r="AJR2256" s="0"/>
      <c r="AJS2256" s="0"/>
      <c r="AJT2256" s="0"/>
      <c r="AJU2256" s="0"/>
      <c r="AJV2256" s="0"/>
      <c r="AJW2256" s="0"/>
      <c r="AJX2256" s="0"/>
      <c r="AJY2256" s="0"/>
      <c r="AJZ2256" s="0"/>
      <c r="AKA2256" s="0"/>
      <c r="AKB2256" s="0"/>
      <c r="AKC2256" s="0"/>
      <c r="AKD2256" s="0"/>
      <c r="AKE2256" s="0"/>
      <c r="AKF2256" s="0"/>
      <c r="AKG2256" s="0"/>
      <c r="AKH2256" s="0"/>
      <c r="AKI2256" s="0"/>
      <c r="AKJ2256" s="0"/>
      <c r="AKK2256" s="0"/>
      <c r="AKL2256" s="0"/>
      <c r="AKM2256" s="0"/>
      <c r="AKN2256" s="0"/>
      <c r="AKO2256" s="0"/>
      <c r="AKP2256" s="0"/>
      <c r="AKQ2256" s="0"/>
      <c r="AKR2256" s="0"/>
      <c r="AKS2256" s="0"/>
      <c r="AKT2256" s="0"/>
      <c r="AKU2256" s="0"/>
      <c r="AKV2256" s="0"/>
      <c r="AKW2256" s="0"/>
      <c r="AKX2256" s="0"/>
      <c r="AKY2256" s="0"/>
      <c r="AKZ2256" s="0"/>
      <c r="ALA2256" s="0"/>
      <c r="ALB2256" s="0"/>
      <c r="ALC2256" s="0"/>
      <c r="ALD2256" s="0"/>
      <c r="ALE2256" s="0"/>
      <c r="ALF2256" s="0"/>
      <c r="ALG2256" s="0"/>
      <c r="ALH2256" s="0"/>
      <c r="ALI2256" s="0"/>
      <c r="ALJ2256" s="0"/>
      <c r="ALK2256" s="0"/>
      <c r="ALL2256" s="0"/>
      <c r="ALM2256" s="0"/>
      <c r="ALN2256" s="0"/>
      <c r="ALO2256" s="0"/>
      <c r="ALP2256" s="0"/>
      <c r="ALQ2256" s="0"/>
      <c r="ALR2256" s="0"/>
      <c r="ALS2256" s="0"/>
      <c r="ALT2256" s="0"/>
      <c r="ALU2256" s="0"/>
      <c r="ALV2256" s="0"/>
      <c r="ALW2256" s="0"/>
      <c r="ALX2256" s="0"/>
      <c r="ALY2256" s="0"/>
      <c r="ALZ2256" s="0"/>
      <c r="AMA2256" s="0"/>
      <c r="AMB2256" s="0"/>
      <c r="AMC2256" s="0"/>
      <c r="AMD2256" s="0"/>
      <c r="AME2256" s="0"/>
      <c r="AMF2256" s="0"/>
      <c r="AMG2256" s="0"/>
      <c r="AMH2256" s="0"/>
      <c r="AMI2256" s="0"/>
      <c r="AMJ2256" s="0"/>
    </row>
    <row r="2257" customFormat="false" ht="13.8" hidden="false" customHeight="false" outlineLevel="0" collapsed="false">
      <c r="A2257" s="38" t="s">
        <v>52</v>
      </c>
      <c r="B2257" s="39" t="s">
        <v>5201</v>
      </c>
      <c r="C2257" s="40" t="s">
        <v>5202</v>
      </c>
      <c r="D2257" s="40"/>
      <c r="E2257" s="40" t="s">
        <v>3669</v>
      </c>
      <c r="F2257" s="38" t="n">
        <v>2017</v>
      </c>
      <c r="G2257" s="31" t="s">
        <v>5203</v>
      </c>
      <c r="H2257" s="13"/>
      <c r="I2257" s="13"/>
      <c r="J2257" s="13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3"/>
      <c r="AI2257" s="13"/>
      <c r="AJ2257" s="13"/>
      <c r="AK2257" s="13"/>
      <c r="AL2257" s="13"/>
      <c r="AM2257" s="13"/>
      <c r="AN2257" s="13"/>
      <c r="AO2257" s="13"/>
      <c r="AP2257" s="13"/>
      <c r="AQ2257" s="13"/>
      <c r="AR2257" s="13"/>
      <c r="AS2257" s="13"/>
      <c r="AT2257" s="13"/>
      <c r="AU2257" s="13"/>
      <c r="AV2257" s="0"/>
      <c r="AW2257" s="0"/>
      <c r="AX2257" s="0"/>
      <c r="AY2257" s="0"/>
      <c r="AZ2257" s="0"/>
      <c r="BA2257" s="0"/>
      <c r="BB2257" s="0"/>
      <c r="BC2257" s="0"/>
      <c r="BD2257" s="0"/>
      <c r="BE2257" s="0"/>
      <c r="BF2257" s="0"/>
      <c r="BG2257" s="0"/>
      <c r="BH2257" s="0"/>
      <c r="BI2257" s="0"/>
      <c r="BJ2257" s="0"/>
      <c r="BK2257" s="0"/>
      <c r="BL2257" s="0"/>
      <c r="BM2257" s="0"/>
      <c r="BN2257" s="0"/>
      <c r="BO2257" s="0"/>
      <c r="BP2257" s="0"/>
      <c r="BQ2257" s="0"/>
      <c r="BR2257" s="0"/>
      <c r="BS2257" s="0"/>
      <c r="BT2257" s="0"/>
      <c r="BU2257" s="0"/>
      <c r="BV2257" s="0"/>
      <c r="BW2257" s="0"/>
      <c r="BX2257" s="0"/>
      <c r="BY2257" s="0"/>
      <c r="BZ2257" s="0"/>
      <c r="CA2257" s="0"/>
      <c r="CB2257" s="0"/>
      <c r="CC2257" s="0"/>
      <c r="CD2257" s="0"/>
      <c r="CE2257" s="0"/>
      <c r="CF2257" s="0"/>
      <c r="CG2257" s="0"/>
      <c r="CH2257" s="0"/>
      <c r="CI2257" s="0"/>
      <c r="CJ2257" s="0"/>
      <c r="CK2257" s="0"/>
      <c r="CL2257" s="0"/>
      <c r="CM2257" s="0"/>
      <c r="CN2257" s="0"/>
      <c r="CO2257" s="0"/>
      <c r="CP2257" s="0"/>
      <c r="CQ2257" s="0"/>
      <c r="CR2257" s="0"/>
      <c r="CS2257" s="0"/>
      <c r="CT2257" s="0"/>
      <c r="CU2257" s="0"/>
      <c r="CV2257" s="0"/>
      <c r="CW2257" s="0"/>
      <c r="CX2257" s="0"/>
      <c r="CY2257" s="0"/>
      <c r="CZ2257" s="0"/>
      <c r="DA2257" s="0"/>
      <c r="DB2257" s="0"/>
      <c r="DC2257" s="0"/>
      <c r="DD2257" s="0"/>
      <c r="DE2257" s="0"/>
      <c r="DF2257" s="0"/>
      <c r="DG2257" s="0"/>
      <c r="DH2257" s="0"/>
      <c r="DI2257" s="0"/>
      <c r="DJ2257" s="0"/>
      <c r="DK2257" s="0"/>
      <c r="DL2257" s="0"/>
      <c r="DM2257" s="0"/>
      <c r="DN2257" s="0"/>
      <c r="DO2257" s="0"/>
      <c r="DP2257" s="0"/>
      <c r="DQ2257" s="0"/>
      <c r="DR2257" s="0"/>
      <c r="DS2257" s="0"/>
      <c r="DT2257" s="0"/>
      <c r="DU2257" s="0"/>
      <c r="DV2257" s="0"/>
      <c r="DW2257" s="0"/>
      <c r="DX2257" s="0"/>
      <c r="DY2257" s="0"/>
      <c r="DZ2257" s="0"/>
      <c r="EA2257" s="0"/>
      <c r="EB2257" s="0"/>
      <c r="EC2257" s="0"/>
      <c r="ED2257" s="0"/>
      <c r="EE2257" s="0"/>
      <c r="EF2257" s="0"/>
      <c r="EG2257" s="0"/>
      <c r="EH2257" s="0"/>
      <c r="EI2257" s="0"/>
      <c r="EJ2257" s="0"/>
      <c r="EK2257" s="0"/>
      <c r="EL2257" s="0"/>
      <c r="EM2257" s="0"/>
      <c r="EN2257" s="0"/>
      <c r="EO2257" s="0"/>
      <c r="EP2257" s="0"/>
      <c r="EQ2257" s="0"/>
      <c r="ER2257" s="0"/>
      <c r="ES2257" s="0"/>
      <c r="ET2257" s="0"/>
      <c r="EU2257" s="0"/>
      <c r="EV2257" s="0"/>
      <c r="EW2257" s="0"/>
      <c r="EX2257" s="0"/>
      <c r="EY2257" s="0"/>
      <c r="EZ2257" s="0"/>
      <c r="FA2257" s="0"/>
      <c r="FB2257" s="0"/>
      <c r="FC2257" s="0"/>
      <c r="FD2257" s="0"/>
      <c r="FE2257" s="0"/>
      <c r="FF2257" s="0"/>
      <c r="FG2257" s="0"/>
      <c r="FH2257" s="0"/>
      <c r="FI2257" s="0"/>
      <c r="FJ2257" s="0"/>
      <c r="FK2257" s="0"/>
      <c r="FL2257" s="0"/>
      <c r="FM2257" s="0"/>
      <c r="FN2257" s="0"/>
      <c r="FO2257" s="0"/>
      <c r="FP2257" s="0"/>
      <c r="FQ2257" s="0"/>
      <c r="FR2257" s="0"/>
      <c r="FS2257" s="0"/>
      <c r="FT2257" s="0"/>
      <c r="FU2257" s="0"/>
      <c r="FV2257" s="0"/>
      <c r="FW2257" s="0"/>
      <c r="FX2257" s="0"/>
      <c r="FY2257" s="0"/>
      <c r="FZ2257" s="0"/>
      <c r="GA2257" s="0"/>
      <c r="GB2257" s="0"/>
      <c r="GC2257" s="0"/>
      <c r="GD2257" s="0"/>
      <c r="GE2257" s="0"/>
      <c r="GF2257" s="0"/>
      <c r="GG2257" s="0"/>
      <c r="GH2257" s="0"/>
      <c r="GI2257" s="0"/>
      <c r="GJ2257" s="0"/>
      <c r="GK2257" s="0"/>
      <c r="GL2257" s="0"/>
      <c r="GM2257" s="0"/>
      <c r="GN2257" s="0"/>
      <c r="GO2257" s="0"/>
      <c r="GP2257" s="0"/>
      <c r="GQ2257" s="0"/>
      <c r="GR2257" s="0"/>
      <c r="GS2257" s="0"/>
      <c r="GT2257" s="0"/>
      <c r="GU2257" s="0"/>
      <c r="GV2257" s="0"/>
      <c r="GW2257" s="0"/>
      <c r="GX2257" s="0"/>
      <c r="GY2257" s="0"/>
      <c r="GZ2257" s="0"/>
      <c r="HA2257" s="0"/>
      <c r="HB2257" s="0"/>
      <c r="HC2257" s="0"/>
      <c r="HD2257" s="0"/>
      <c r="HE2257" s="0"/>
      <c r="HF2257" s="0"/>
      <c r="HG2257" s="0"/>
      <c r="HH2257" s="0"/>
      <c r="HI2257" s="0"/>
      <c r="HJ2257" s="0"/>
      <c r="HK2257" s="0"/>
      <c r="HL2257" s="0"/>
      <c r="HM2257" s="0"/>
      <c r="HN2257" s="0"/>
      <c r="HO2257" s="0"/>
      <c r="HP2257" s="0"/>
      <c r="HQ2257" s="0"/>
      <c r="HR2257" s="0"/>
      <c r="HS2257" s="0"/>
      <c r="HT2257" s="0"/>
      <c r="HU2257" s="0"/>
      <c r="HV2257" s="0"/>
      <c r="HW2257" s="0"/>
      <c r="HX2257" s="0"/>
      <c r="HY2257" s="0"/>
      <c r="HZ2257" s="0"/>
      <c r="IA2257" s="0"/>
      <c r="IB2257" s="0"/>
      <c r="IC2257" s="0"/>
      <c r="ID2257" s="0"/>
      <c r="IE2257" s="0"/>
      <c r="IF2257" s="0"/>
      <c r="IG2257" s="0"/>
      <c r="IH2257" s="0"/>
      <c r="II2257" s="0"/>
      <c r="IJ2257" s="0"/>
      <c r="IK2257" s="0"/>
      <c r="IL2257" s="0"/>
      <c r="IM2257" s="0"/>
      <c r="IN2257" s="0"/>
      <c r="IO2257" s="0"/>
      <c r="IP2257" s="0"/>
      <c r="IQ2257" s="0"/>
      <c r="IR2257" s="0"/>
      <c r="IS2257" s="0"/>
      <c r="IT2257" s="0"/>
      <c r="IU2257" s="0"/>
      <c r="IV2257" s="0"/>
      <c r="IW2257" s="0"/>
      <c r="IX2257" s="0"/>
      <c r="IY2257" s="0"/>
      <c r="IZ2257" s="0"/>
      <c r="JA2257" s="0"/>
      <c r="JB2257" s="0"/>
      <c r="JC2257" s="0"/>
      <c r="JD2257" s="0"/>
      <c r="JE2257" s="0"/>
      <c r="JF2257" s="0"/>
      <c r="JG2257" s="0"/>
      <c r="JH2257" s="0"/>
      <c r="JI2257" s="0"/>
      <c r="JJ2257" s="0"/>
      <c r="JK2257" s="0"/>
      <c r="JL2257" s="0"/>
      <c r="JM2257" s="0"/>
      <c r="JN2257" s="0"/>
      <c r="JO2257" s="0"/>
      <c r="JP2257" s="0"/>
      <c r="JQ2257" s="0"/>
      <c r="JR2257" s="0"/>
      <c r="JS2257" s="0"/>
      <c r="JT2257" s="0"/>
      <c r="JU2257" s="0"/>
      <c r="JV2257" s="0"/>
      <c r="JW2257" s="0"/>
      <c r="JX2257" s="0"/>
      <c r="JY2257" s="0"/>
      <c r="JZ2257" s="0"/>
      <c r="KA2257" s="0"/>
      <c r="KB2257" s="0"/>
      <c r="KC2257" s="0"/>
      <c r="KD2257" s="0"/>
      <c r="KE2257" s="0"/>
      <c r="KF2257" s="0"/>
      <c r="KG2257" s="0"/>
      <c r="KH2257" s="0"/>
      <c r="KI2257" s="0"/>
      <c r="KJ2257" s="0"/>
      <c r="KK2257" s="0"/>
      <c r="KL2257" s="0"/>
      <c r="KM2257" s="0"/>
      <c r="KN2257" s="0"/>
      <c r="KO2257" s="0"/>
      <c r="KP2257" s="0"/>
      <c r="KQ2257" s="0"/>
      <c r="KR2257" s="0"/>
      <c r="KS2257" s="0"/>
      <c r="KT2257" s="0"/>
      <c r="KU2257" s="0"/>
      <c r="KV2257" s="0"/>
      <c r="KW2257" s="0"/>
      <c r="KX2257" s="0"/>
      <c r="KY2257" s="0"/>
      <c r="KZ2257" s="0"/>
      <c r="LA2257" s="0"/>
      <c r="LB2257" s="0"/>
      <c r="LC2257" s="0"/>
      <c r="LD2257" s="0"/>
      <c r="LE2257" s="0"/>
      <c r="LF2257" s="0"/>
      <c r="LG2257" s="0"/>
      <c r="LH2257" s="0"/>
      <c r="LI2257" s="0"/>
      <c r="LJ2257" s="0"/>
      <c r="LK2257" s="0"/>
      <c r="LL2257" s="0"/>
      <c r="LM2257" s="0"/>
      <c r="LN2257" s="0"/>
      <c r="LO2257" s="0"/>
      <c r="LP2257" s="0"/>
      <c r="LQ2257" s="0"/>
      <c r="LR2257" s="0"/>
      <c r="LS2257" s="0"/>
      <c r="LT2257" s="0"/>
      <c r="LU2257" s="0"/>
      <c r="LV2257" s="0"/>
      <c r="LW2257" s="0"/>
      <c r="LX2257" s="0"/>
      <c r="LY2257" s="0"/>
      <c r="LZ2257" s="0"/>
      <c r="MA2257" s="0"/>
      <c r="MB2257" s="0"/>
      <c r="MC2257" s="0"/>
      <c r="MD2257" s="0"/>
      <c r="ME2257" s="0"/>
      <c r="MF2257" s="0"/>
      <c r="MG2257" s="0"/>
      <c r="MH2257" s="0"/>
      <c r="MI2257" s="0"/>
      <c r="MJ2257" s="0"/>
      <c r="MK2257" s="0"/>
      <c r="ML2257" s="0"/>
      <c r="MM2257" s="0"/>
      <c r="MN2257" s="0"/>
      <c r="MO2257" s="0"/>
      <c r="MP2257" s="0"/>
      <c r="MQ2257" s="0"/>
      <c r="MR2257" s="0"/>
      <c r="MS2257" s="0"/>
      <c r="MT2257" s="0"/>
      <c r="MU2257" s="0"/>
      <c r="MV2257" s="0"/>
      <c r="MW2257" s="0"/>
      <c r="MX2257" s="0"/>
      <c r="MY2257" s="0"/>
      <c r="MZ2257" s="0"/>
      <c r="NA2257" s="0"/>
      <c r="NB2257" s="0"/>
      <c r="NC2257" s="0"/>
      <c r="ND2257" s="0"/>
      <c r="NE2257" s="0"/>
      <c r="NF2257" s="0"/>
      <c r="NG2257" s="0"/>
      <c r="NH2257" s="0"/>
      <c r="NI2257" s="0"/>
      <c r="NJ2257" s="0"/>
      <c r="NK2257" s="0"/>
      <c r="NL2257" s="0"/>
      <c r="NM2257" s="0"/>
      <c r="NN2257" s="0"/>
      <c r="NO2257" s="0"/>
      <c r="NP2257" s="0"/>
      <c r="NQ2257" s="0"/>
      <c r="NR2257" s="0"/>
      <c r="NS2257" s="0"/>
      <c r="NT2257" s="0"/>
      <c r="NU2257" s="0"/>
      <c r="NV2257" s="0"/>
      <c r="NW2257" s="0"/>
      <c r="NX2257" s="0"/>
      <c r="NY2257" s="0"/>
      <c r="NZ2257" s="0"/>
      <c r="OA2257" s="0"/>
      <c r="OB2257" s="0"/>
      <c r="OC2257" s="0"/>
      <c r="OD2257" s="0"/>
      <c r="OE2257" s="0"/>
      <c r="OF2257" s="0"/>
      <c r="OG2257" s="0"/>
      <c r="OH2257" s="0"/>
      <c r="OI2257" s="0"/>
      <c r="OJ2257" s="0"/>
      <c r="OK2257" s="0"/>
      <c r="OL2257" s="0"/>
      <c r="OM2257" s="0"/>
      <c r="ON2257" s="0"/>
      <c r="OO2257" s="0"/>
      <c r="OP2257" s="0"/>
      <c r="OQ2257" s="0"/>
      <c r="OR2257" s="0"/>
      <c r="OS2257" s="0"/>
      <c r="OT2257" s="0"/>
      <c r="OU2257" s="0"/>
      <c r="OV2257" s="0"/>
      <c r="OW2257" s="0"/>
      <c r="OX2257" s="0"/>
      <c r="OY2257" s="0"/>
      <c r="OZ2257" s="0"/>
      <c r="PA2257" s="0"/>
      <c r="PB2257" s="0"/>
      <c r="PC2257" s="0"/>
      <c r="PD2257" s="0"/>
      <c r="PE2257" s="0"/>
      <c r="PF2257" s="0"/>
      <c r="PG2257" s="0"/>
      <c r="PH2257" s="0"/>
      <c r="PI2257" s="0"/>
      <c r="PJ2257" s="0"/>
      <c r="PK2257" s="0"/>
      <c r="PL2257" s="0"/>
      <c r="PM2257" s="0"/>
      <c r="PN2257" s="0"/>
      <c r="PO2257" s="0"/>
      <c r="PP2257" s="0"/>
      <c r="PQ2257" s="0"/>
      <c r="PR2257" s="0"/>
      <c r="PS2257" s="0"/>
      <c r="PT2257" s="0"/>
      <c r="PU2257" s="0"/>
      <c r="PV2257" s="0"/>
      <c r="PW2257" s="0"/>
      <c r="PX2257" s="0"/>
      <c r="PY2257" s="0"/>
      <c r="PZ2257" s="0"/>
      <c r="QA2257" s="0"/>
      <c r="QB2257" s="0"/>
      <c r="QC2257" s="0"/>
      <c r="QD2257" s="0"/>
      <c r="QE2257" s="0"/>
      <c r="QF2257" s="0"/>
      <c r="QG2257" s="0"/>
      <c r="QH2257" s="0"/>
      <c r="QI2257" s="0"/>
      <c r="QJ2257" s="0"/>
      <c r="QK2257" s="0"/>
      <c r="QL2257" s="0"/>
      <c r="QM2257" s="0"/>
      <c r="QN2257" s="0"/>
      <c r="QO2257" s="0"/>
      <c r="QP2257" s="0"/>
      <c r="QQ2257" s="0"/>
      <c r="QR2257" s="0"/>
      <c r="QS2257" s="0"/>
      <c r="QT2257" s="0"/>
      <c r="QU2257" s="0"/>
      <c r="QV2257" s="0"/>
      <c r="QW2257" s="0"/>
      <c r="QX2257" s="0"/>
      <c r="QY2257" s="0"/>
      <c r="QZ2257" s="0"/>
      <c r="RA2257" s="0"/>
      <c r="RB2257" s="0"/>
      <c r="RC2257" s="0"/>
      <c r="RD2257" s="0"/>
      <c r="RE2257" s="0"/>
      <c r="RF2257" s="0"/>
      <c r="RG2257" s="0"/>
      <c r="RH2257" s="0"/>
      <c r="RI2257" s="0"/>
      <c r="RJ2257" s="0"/>
      <c r="RK2257" s="0"/>
      <c r="RL2257" s="0"/>
      <c r="RM2257" s="0"/>
      <c r="RN2257" s="0"/>
      <c r="RO2257" s="0"/>
      <c r="RP2257" s="0"/>
      <c r="RQ2257" s="0"/>
      <c r="RR2257" s="0"/>
      <c r="RS2257" s="0"/>
      <c r="RT2257" s="0"/>
      <c r="RU2257" s="0"/>
      <c r="RV2257" s="0"/>
      <c r="RW2257" s="0"/>
      <c r="RX2257" s="0"/>
      <c r="RY2257" s="0"/>
      <c r="RZ2257" s="0"/>
      <c r="SA2257" s="0"/>
      <c r="SB2257" s="0"/>
      <c r="SC2257" s="0"/>
      <c r="SD2257" s="0"/>
      <c r="SE2257" s="0"/>
      <c r="SF2257" s="0"/>
      <c r="SG2257" s="0"/>
      <c r="SH2257" s="0"/>
      <c r="SI2257" s="0"/>
      <c r="SJ2257" s="0"/>
      <c r="SK2257" s="0"/>
      <c r="SL2257" s="0"/>
      <c r="SM2257" s="0"/>
      <c r="SN2257" s="0"/>
      <c r="SO2257" s="0"/>
      <c r="SP2257" s="0"/>
      <c r="SQ2257" s="0"/>
      <c r="SR2257" s="0"/>
      <c r="SS2257" s="0"/>
      <c r="ST2257" s="0"/>
      <c r="SU2257" s="0"/>
      <c r="SV2257" s="0"/>
      <c r="SW2257" s="0"/>
      <c r="SX2257" s="0"/>
      <c r="SY2257" s="0"/>
      <c r="SZ2257" s="0"/>
      <c r="TA2257" s="0"/>
      <c r="TB2257" s="0"/>
      <c r="TC2257" s="0"/>
      <c r="TD2257" s="0"/>
      <c r="TE2257" s="0"/>
      <c r="TF2257" s="0"/>
      <c r="TG2257" s="0"/>
      <c r="TH2257" s="0"/>
      <c r="TI2257" s="0"/>
      <c r="TJ2257" s="0"/>
      <c r="TK2257" s="0"/>
      <c r="TL2257" s="0"/>
      <c r="TM2257" s="0"/>
      <c r="TN2257" s="0"/>
      <c r="TO2257" s="0"/>
      <c r="TP2257" s="0"/>
      <c r="TQ2257" s="0"/>
      <c r="TR2257" s="0"/>
      <c r="TS2257" s="0"/>
      <c r="TT2257" s="0"/>
      <c r="TU2257" s="0"/>
      <c r="TV2257" s="0"/>
      <c r="TW2257" s="0"/>
      <c r="TX2257" s="0"/>
      <c r="TY2257" s="0"/>
      <c r="TZ2257" s="0"/>
      <c r="UA2257" s="0"/>
      <c r="UB2257" s="0"/>
      <c r="UC2257" s="0"/>
      <c r="UD2257" s="0"/>
      <c r="UE2257" s="0"/>
      <c r="UF2257" s="0"/>
      <c r="UG2257" s="0"/>
      <c r="UH2257" s="0"/>
      <c r="UI2257" s="0"/>
      <c r="UJ2257" s="0"/>
      <c r="UK2257" s="0"/>
      <c r="UL2257" s="0"/>
      <c r="UM2257" s="0"/>
      <c r="UN2257" s="0"/>
      <c r="UO2257" s="0"/>
      <c r="UP2257" s="0"/>
      <c r="UQ2257" s="0"/>
      <c r="UR2257" s="0"/>
      <c r="US2257" s="0"/>
      <c r="UT2257" s="0"/>
      <c r="UU2257" s="0"/>
      <c r="UV2257" s="0"/>
      <c r="UW2257" s="0"/>
      <c r="UX2257" s="0"/>
      <c r="UY2257" s="0"/>
      <c r="UZ2257" s="0"/>
      <c r="VA2257" s="0"/>
      <c r="VB2257" s="0"/>
      <c r="VC2257" s="0"/>
      <c r="VD2257" s="0"/>
      <c r="VE2257" s="0"/>
      <c r="VF2257" s="0"/>
      <c r="VG2257" s="0"/>
      <c r="VH2257" s="0"/>
      <c r="VI2257" s="0"/>
      <c r="VJ2257" s="0"/>
      <c r="VK2257" s="0"/>
      <c r="VL2257" s="0"/>
      <c r="VM2257" s="0"/>
      <c r="VN2257" s="0"/>
      <c r="VO2257" s="0"/>
      <c r="VP2257" s="0"/>
      <c r="VQ2257" s="0"/>
      <c r="VR2257" s="0"/>
      <c r="VS2257" s="0"/>
      <c r="VT2257" s="0"/>
      <c r="VU2257" s="0"/>
      <c r="VV2257" s="0"/>
      <c r="VW2257" s="0"/>
      <c r="VX2257" s="0"/>
      <c r="VY2257" s="0"/>
      <c r="VZ2257" s="0"/>
      <c r="WA2257" s="0"/>
      <c r="WB2257" s="0"/>
      <c r="WC2257" s="0"/>
      <c r="WD2257" s="0"/>
      <c r="WE2257" s="0"/>
      <c r="WF2257" s="0"/>
      <c r="WG2257" s="0"/>
      <c r="WH2257" s="0"/>
      <c r="WI2257" s="0"/>
      <c r="WJ2257" s="0"/>
      <c r="WK2257" s="0"/>
      <c r="WL2257" s="0"/>
      <c r="WM2257" s="0"/>
      <c r="WN2257" s="0"/>
      <c r="WO2257" s="0"/>
      <c r="WP2257" s="0"/>
      <c r="WQ2257" s="0"/>
      <c r="WR2257" s="0"/>
      <c r="WS2257" s="0"/>
      <c r="WT2257" s="0"/>
      <c r="WU2257" s="0"/>
      <c r="WV2257" s="0"/>
      <c r="WW2257" s="0"/>
      <c r="WX2257" s="0"/>
      <c r="WY2257" s="0"/>
      <c r="WZ2257" s="0"/>
      <c r="XA2257" s="0"/>
      <c r="XB2257" s="0"/>
      <c r="XC2257" s="0"/>
      <c r="XD2257" s="0"/>
      <c r="XE2257" s="0"/>
      <c r="XF2257" s="0"/>
      <c r="XG2257" s="0"/>
      <c r="XH2257" s="0"/>
      <c r="XI2257" s="0"/>
      <c r="XJ2257" s="0"/>
      <c r="XK2257" s="0"/>
      <c r="XL2257" s="0"/>
      <c r="XM2257" s="0"/>
      <c r="XN2257" s="0"/>
      <c r="XO2257" s="0"/>
      <c r="XP2257" s="0"/>
      <c r="XQ2257" s="0"/>
      <c r="XR2257" s="0"/>
      <c r="XS2257" s="0"/>
      <c r="XT2257" s="0"/>
      <c r="XU2257" s="0"/>
      <c r="XV2257" s="0"/>
      <c r="XW2257" s="0"/>
      <c r="XX2257" s="0"/>
      <c r="XY2257" s="0"/>
      <c r="XZ2257" s="0"/>
      <c r="YA2257" s="0"/>
      <c r="YB2257" s="0"/>
      <c r="YC2257" s="0"/>
      <c r="YD2257" s="0"/>
      <c r="YE2257" s="0"/>
      <c r="YF2257" s="0"/>
      <c r="YG2257" s="0"/>
      <c r="YH2257" s="0"/>
      <c r="YI2257" s="0"/>
      <c r="YJ2257" s="0"/>
      <c r="YK2257" s="0"/>
      <c r="YL2257" s="0"/>
      <c r="YM2257" s="0"/>
      <c r="YN2257" s="0"/>
      <c r="YO2257" s="0"/>
      <c r="YP2257" s="0"/>
      <c r="YQ2257" s="0"/>
      <c r="YR2257" s="0"/>
      <c r="YS2257" s="0"/>
      <c r="YT2257" s="0"/>
      <c r="YU2257" s="0"/>
      <c r="YV2257" s="0"/>
      <c r="YW2257" s="0"/>
      <c r="YX2257" s="0"/>
      <c r="YY2257" s="0"/>
      <c r="YZ2257" s="0"/>
      <c r="ZA2257" s="0"/>
      <c r="ZB2257" s="0"/>
      <c r="ZC2257" s="0"/>
      <c r="ZD2257" s="0"/>
      <c r="ZE2257" s="0"/>
      <c r="ZF2257" s="0"/>
      <c r="ZG2257" s="0"/>
      <c r="ZH2257" s="0"/>
      <c r="ZI2257" s="0"/>
      <c r="ZJ2257" s="0"/>
      <c r="ZK2257" s="0"/>
      <c r="ZL2257" s="0"/>
      <c r="ZM2257" s="0"/>
      <c r="ZN2257" s="0"/>
      <c r="ZO2257" s="0"/>
      <c r="ZP2257" s="0"/>
      <c r="ZQ2257" s="0"/>
      <c r="ZR2257" s="0"/>
      <c r="ZS2257" s="0"/>
      <c r="ZT2257" s="0"/>
      <c r="ZU2257" s="0"/>
      <c r="ZV2257" s="0"/>
      <c r="ZW2257" s="0"/>
      <c r="ZX2257" s="0"/>
      <c r="ZY2257" s="0"/>
      <c r="ZZ2257" s="0"/>
      <c r="AAA2257" s="0"/>
      <c r="AAB2257" s="0"/>
      <c r="AAC2257" s="0"/>
      <c r="AAD2257" s="0"/>
      <c r="AAE2257" s="0"/>
      <c r="AAF2257" s="0"/>
      <c r="AAG2257" s="0"/>
      <c r="AAH2257" s="0"/>
      <c r="AAI2257" s="0"/>
      <c r="AAJ2257" s="0"/>
      <c r="AAK2257" s="0"/>
      <c r="AAL2257" s="0"/>
      <c r="AAM2257" s="0"/>
      <c r="AAN2257" s="0"/>
      <c r="AAO2257" s="0"/>
      <c r="AAP2257" s="0"/>
      <c r="AAQ2257" s="0"/>
      <c r="AAR2257" s="0"/>
      <c r="AAS2257" s="0"/>
      <c r="AAT2257" s="0"/>
      <c r="AAU2257" s="0"/>
      <c r="AAV2257" s="0"/>
      <c r="AAW2257" s="0"/>
      <c r="AAX2257" s="0"/>
      <c r="AAY2257" s="0"/>
      <c r="AAZ2257" s="0"/>
      <c r="ABA2257" s="0"/>
      <c r="ABB2257" s="0"/>
      <c r="ABC2257" s="0"/>
      <c r="ABD2257" s="0"/>
      <c r="ABE2257" s="0"/>
      <c r="ABF2257" s="0"/>
      <c r="ABG2257" s="0"/>
      <c r="ABH2257" s="0"/>
      <c r="ABI2257" s="0"/>
      <c r="ABJ2257" s="0"/>
      <c r="ABK2257" s="0"/>
      <c r="ABL2257" s="0"/>
      <c r="ABM2257" s="0"/>
      <c r="ABN2257" s="0"/>
      <c r="ABO2257" s="0"/>
      <c r="ABP2257" s="0"/>
      <c r="ABQ2257" s="0"/>
      <c r="ABR2257" s="0"/>
      <c r="ABS2257" s="0"/>
      <c r="ABT2257" s="0"/>
      <c r="ABU2257" s="0"/>
      <c r="ABV2257" s="0"/>
      <c r="ABW2257" s="0"/>
      <c r="ABX2257" s="0"/>
      <c r="ABY2257" s="0"/>
      <c r="ABZ2257" s="0"/>
      <c r="ACA2257" s="0"/>
      <c r="ACB2257" s="0"/>
      <c r="ACC2257" s="0"/>
      <c r="ACD2257" s="0"/>
      <c r="ACE2257" s="0"/>
      <c r="ACF2257" s="0"/>
      <c r="ACG2257" s="0"/>
      <c r="ACH2257" s="0"/>
      <c r="ACI2257" s="0"/>
      <c r="ACJ2257" s="0"/>
      <c r="ACK2257" s="0"/>
      <c r="ACL2257" s="0"/>
      <c r="ACM2257" s="0"/>
      <c r="ACN2257" s="0"/>
      <c r="ACO2257" s="0"/>
      <c r="ACP2257" s="0"/>
      <c r="ACQ2257" s="0"/>
      <c r="ACR2257" s="0"/>
      <c r="ACS2257" s="0"/>
      <c r="ACT2257" s="0"/>
      <c r="ACU2257" s="0"/>
      <c r="ACV2257" s="0"/>
      <c r="ACW2257" s="0"/>
      <c r="ACX2257" s="0"/>
      <c r="ACY2257" s="0"/>
      <c r="ACZ2257" s="0"/>
      <c r="ADA2257" s="0"/>
      <c r="ADB2257" s="0"/>
      <c r="ADC2257" s="0"/>
      <c r="ADD2257" s="0"/>
      <c r="ADE2257" s="0"/>
      <c r="ADF2257" s="0"/>
      <c r="ADG2257" s="0"/>
      <c r="ADH2257" s="0"/>
      <c r="ADI2257" s="0"/>
      <c r="ADJ2257" s="0"/>
      <c r="ADK2257" s="0"/>
      <c r="ADL2257" s="0"/>
      <c r="ADM2257" s="0"/>
      <c r="ADN2257" s="0"/>
      <c r="ADO2257" s="0"/>
      <c r="ADP2257" s="0"/>
      <c r="ADQ2257" s="0"/>
      <c r="ADR2257" s="0"/>
      <c r="ADS2257" s="0"/>
      <c r="ADT2257" s="0"/>
      <c r="ADU2257" s="0"/>
      <c r="ADV2257" s="0"/>
      <c r="ADW2257" s="0"/>
      <c r="ADX2257" s="0"/>
      <c r="ADY2257" s="0"/>
      <c r="ADZ2257" s="0"/>
      <c r="AEA2257" s="0"/>
      <c r="AEB2257" s="0"/>
      <c r="AEC2257" s="0"/>
      <c r="AED2257" s="0"/>
      <c r="AEE2257" s="0"/>
      <c r="AEF2257" s="0"/>
      <c r="AEG2257" s="0"/>
      <c r="AEH2257" s="0"/>
      <c r="AEI2257" s="0"/>
      <c r="AEJ2257" s="0"/>
      <c r="AEK2257" s="0"/>
      <c r="AEL2257" s="0"/>
      <c r="AEM2257" s="0"/>
      <c r="AEN2257" s="0"/>
      <c r="AEO2257" s="0"/>
      <c r="AEP2257" s="0"/>
      <c r="AEQ2257" s="0"/>
      <c r="AER2257" s="0"/>
      <c r="AES2257" s="0"/>
      <c r="AET2257" s="0"/>
      <c r="AEU2257" s="0"/>
      <c r="AEV2257" s="0"/>
      <c r="AEW2257" s="0"/>
      <c r="AEX2257" s="0"/>
      <c r="AEY2257" s="0"/>
      <c r="AEZ2257" s="0"/>
      <c r="AFA2257" s="0"/>
      <c r="AFB2257" s="0"/>
      <c r="AFC2257" s="0"/>
      <c r="AFD2257" s="0"/>
      <c r="AFE2257" s="0"/>
      <c r="AFF2257" s="0"/>
      <c r="AFG2257" s="0"/>
      <c r="AFH2257" s="0"/>
      <c r="AFI2257" s="0"/>
      <c r="AFJ2257" s="0"/>
      <c r="AFK2257" s="0"/>
      <c r="AFL2257" s="0"/>
      <c r="AFM2257" s="0"/>
      <c r="AFN2257" s="0"/>
      <c r="AFO2257" s="0"/>
      <c r="AFP2257" s="0"/>
      <c r="AFQ2257" s="0"/>
      <c r="AFR2257" s="0"/>
      <c r="AFS2257" s="0"/>
      <c r="AFT2257" s="0"/>
      <c r="AFU2257" s="0"/>
      <c r="AFV2257" s="0"/>
      <c r="AFW2257" s="0"/>
      <c r="AFX2257" s="0"/>
      <c r="AFY2257" s="0"/>
      <c r="AFZ2257" s="0"/>
      <c r="AGA2257" s="0"/>
      <c r="AGB2257" s="0"/>
      <c r="AGC2257" s="0"/>
      <c r="AGD2257" s="0"/>
      <c r="AGE2257" s="0"/>
      <c r="AGF2257" s="0"/>
      <c r="AGG2257" s="0"/>
      <c r="AGH2257" s="0"/>
      <c r="AGI2257" s="0"/>
      <c r="AGJ2257" s="0"/>
      <c r="AGK2257" s="0"/>
      <c r="AGL2257" s="0"/>
      <c r="AGM2257" s="0"/>
      <c r="AGN2257" s="0"/>
      <c r="AGO2257" s="0"/>
      <c r="AGP2257" s="0"/>
      <c r="AGQ2257" s="0"/>
      <c r="AGR2257" s="0"/>
      <c r="AGS2257" s="0"/>
      <c r="AGT2257" s="0"/>
      <c r="AGU2257" s="0"/>
      <c r="AGV2257" s="0"/>
      <c r="AGW2257" s="0"/>
      <c r="AGX2257" s="0"/>
      <c r="AGY2257" s="0"/>
      <c r="AGZ2257" s="0"/>
      <c r="AHA2257" s="0"/>
      <c r="AHB2257" s="0"/>
      <c r="AHC2257" s="0"/>
      <c r="AHD2257" s="0"/>
      <c r="AHE2257" s="0"/>
      <c r="AHF2257" s="0"/>
      <c r="AHG2257" s="0"/>
      <c r="AHH2257" s="0"/>
      <c r="AHI2257" s="0"/>
      <c r="AHJ2257" s="0"/>
      <c r="AHK2257" s="0"/>
      <c r="AHL2257" s="0"/>
      <c r="AHM2257" s="0"/>
      <c r="AHN2257" s="0"/>
      <c r="AHO2257" s="0"/>
      <c r="AHP2257" s="0"/>
      <c r="AHQ2257" s="0"/>
      <c r="AHR2257" s="0"/>
      <c r="AHS2257" s="0"/>
      <c r="AHT2257" s="0"/>
      <c r="AHU2257" s="0"/>
      <c r="AHV2257" s="0"/>
      <c r="AHW2257" s="0"/>
      <c r="AHX2257" s="0"/>
      <c r="AHY2257" s="0"/>
      <c r="AHZ2257" s="0"/>
      <c r="AIA2257" s="0"/>
      <c r="AIB2257" s="0"/>
      <c r="AIC2257" s="0"/>
      <c r="AID2257" s="0"/>
      <c r="AIE2257" s="0"/>
      <c r="AIF2257" s="0"/>
      <c r="AIG2257" s="0"/>
      <c r="AIH2257" s="0"/>
      <c r="AII2257" s="0"/>
      <c r="AIJ2257" s="0"/>
      <c r="AIK2257" s="0"/>
      <c r="AIL2257" s="0"/>
      <c r="AIM2257" s="0"/>
      <c r="AIN2257" s="0"/>
      <c r="AIO2257" s="0"/>
      <c r="AIP2257" s="0"/>
      <c r="AIQ2257" s="0"/>
      <c r="AIR2257" s="0"/>
      <c r="AIS2257" s="0"/>
      <c r="AIT2257" s="0"/>
      <c r="AIU2257" s="0"/>
      <c r="AIV2257" s="0"/>
      <c r="AIW2257" s="0"/>
      <c r="AIX2257" s="0"/>
      <c r="AIY2257" s="0"/>
      <c r="AIZ2257" s="0"/>
      <c r="AJA2257" s="0"/>
      <c r="AJB2257" s="0"/>
      <c r="AJC2257" s="0"/>
      <c r="AJD2257" s="0"/>
      <c r="AJE2257" s="0"/>
      <c r="AJF2257" s="0"/>
      <c r="AJG2257" s="0"/>
      <c r="AJH2257" s="0"/>
      <c r="AJI2257" s="0"/>
      <c r="AJJ2257" s="0"/>
      <c r="AJK2257" s="0"/>
      <c r="AJL2257" s="0"/>
      <c r="AJM2257" s="0"/>
      <c r="AJN2257" s="0"/>
      <c r="AJO2257" s="0"/>
      <c r="AJP2257" s="0"/>
      <c r="AJQ2257" s="0"/>
      <c r="AJR2257" s="0"/>
      <c r="AJS2257" s="0"/>
      <c r="AJT2257" s="0"/>
      <c r="AJU2257" s="0"/>
      <c r="AJV2257" s="0"/>
      <c r="AJW2257" s="0"/>
      <c r="AJX2257" s="0"/>
      <c r="AJY2257" s="0"/>
      <c r="AJZ2257" s="0"/>
      <c r="AKA2257" s="0"/>
      <c r="AKB2257" s="0"/>
      <c r="AKC2257" s="0"/>
      <c r="AKD2257" s="0"/>
      <c r="AKE2257" s="0"/>
      <c r="AKF2257" s="0"/>
      <c r="AKG2257" s="0"/>
      <c r="AKH2257" s="0"/>
      <c r="AKI2257" s="0"/>
      <c r="AKJ2257" s="0"/>
      <c r="AKK2257" s="0"/>
      <c r="AKL2257" s="0"/>
      <c r="AKM2257" s="0"/>
      <c r="AKN2257" s="0"/>
      <c r="AKO2257" s="0"/>
      <c r="AKP2257" s="0"/>
      <c r="AKQ2257" s="0"/>
      <c r="AKR2257" s="0"/>
      <c r="AKS2257" s="0"/>
      <c r="AKT2257" s="0"/>
      <c r="AKU2257" s="0"/>
      <c r="AKV2257" s="0"/>
      <c r="AKW2257" s="0"/>
      <c r="AKX2257" s="0"/>
      <c r="AKY2257" s="0"/>
      <c r="AKZ2257" s="0"/>
      <c r="ALA2257" s="0"/>
      <c r="ALB2257" s="0"/>
      <c r="ALC2257" s="0"/>
      <c r="ALD2257" s="0"/>
      <c r="ALE2257" s="0"/>
      <c r="ALF2257" s="0"/>
      <c r="ALG2257" s="0"/>
      <c r="ALH2257" s="0"/>
      <c r="ALI2257" s="0"/>
      <c r="ALJ2257" s="0"/>
      <c r="ALK2257" s="0"/>
      <c r="ALL2257" s="0"/>
      <c r="ALM2257" s="0"/>
      <c r="ALN2257" s="0"/>
      <c r="ALO2257" s="0"/>
      <c r="ALP2257" s="0"/>
      <c r="ALQ2257" s="0"/>
      <c r="ALR2257" s="0"/>
      <c r="ALS2257" s="0"/>
      <c r="ALT2257" s="0"/>
      <c r="ALU2257" s="0"/>
      <c r="ALV2257" s="0"/>
      <c r="ALW2257" s="0"/>
      <c r="ALX2257" s="0"/>
      <c r="ALY2257" s="0"/>
      <c r="ALZ2257" s="0"/>
      <c r="AMA2257" s="0"/>
      <c r="AMB2257" s="0"/>
      <c r="AMC2257" s="0"/>
      <c r="AMD2257" s="0"/>
      <c r="AME2257" s="0"/>
      <c r="AMF2257" s="0"/>
      <c r="AMG2257" s="0"/>
      <c r="AMH2257" s="0"/>
      <c r="AMI2257" s="0"/>
      <c r="AMJ2257" s="0"/>
    </row>
    <row r="2258" customFormat="false" ht="13.8" hidden="false" customHeight="false" outlineLevel="0" collapsed="false">
      <c r="A2258" s="38" t="s">
        <v>52</v>
      </c>
      <c r="B2258" s="39" t="s">
        <v>4139</v>
      </c>
      <c r="C2258" s="40" t="s">
        <v>5204</v>
      </c>
      <c r="D2258" s="40" t="s">
        <v>2231</v>
      </c>
      <c r="E2258" s="40" t="s">
        <v>3195</v>
      </c>
      <c r="F2258" s="38" t="n">
        <v>2017</v>
      </c>
      <c r="G2258" s="31" t="s">
        <v>5205</v>
      </c>
      <c r="H2258" s="13"/>
      <c r="I2258" s="13"/>
      <c r="J2258" s="13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  <c r="AJ2258" s="13"/>
      <c r="AK2258" s="13"/>
      <c r="AL2258" s="13"/>
      <c r="AM2258" s="13"/>
      <c r="AN2258" s="13"/>
      <c r="AO2258" s="13"/>
      <c r="AP2258" s="13"/>
      <c r="AQ2258" s="13"/>
      <c r="AR2258" s="13"/>
      <c r="AS2258" s="13"/>
      <c r="AT2258" s="13"/>
      <c r="AU2258" s="13"/>
      <c r="AV2258" s="0"/>
      <c r="AW2258" s="0"/>
      <c r="AX2258" s="0"/>
      <c r="AY2258" s="0"/>
      <c r="AZ2258" s="0"/>
      <c r="BA2258" s="0"/>
      <c r="BB2258" s="0"/>
      <c r="BC2258" s="0"/>
      <c r="BD2258" s="0"/>
      <c r="BE2258" s="0"/>
      <c r="BF2258" s="0"/>
      <c r="BG2258" s="0"/>
      <c r="BH2258" s="0"/>
      <c r="BI2258" s="0"/>
      <c r="BJ2258" s="0"/>
      <c r="BK2258" s="0"/>
      <c r="BL2258" s="0"/>
      <c r="BM2258" s="0"/>
      <c r="BN2258" s="0"/>
      <c r="BO2258" s="0"/>
      <c r="BP2258" s="0"/>
      <c r="BQ2258" s="0"/>
      <c r="BR2258" s="0"/>
      <c r="BS2258" s="0"/>
      <c r="BT2258" s="0"/>
      <c r="BU2258" s="0"/>
      <c r="BV2258" s="0"/>
      <c r="BW2258" s="0"/>
      <c r="BX2258" s="0"/>
      <c r="BY2258" s="0"/>
      <c r="BZ2258" s="0"/>
      <c r="CA2258" s="0"/>
      <c r="CB2258" s="0"/>
      <c r="CC2258" s="0"/>
      <c r="CD2258" s="0"/>
      <c r="CE2258" s="0"/>
      <c r="CF2258" s="0"/>
      <c r="CG2258" s="0"/>
      <c r="CH2258" s="0"/>
      <c r="CI2258" s="0"/>
      <c r="CJ2258" s="0"/>
      <c r="CK2258" s="0"/>
      <c r="CL2258" s="0"/>
      <c r="CM2258" s="0"/>
      <c r="CN2258" s="0"/>
      <c r="CO2258" s="0"/>
      <c r="CP2258" s="0"/>
      <c r="CQ2258" s="0"/>
      <c r="CR2258" s="0"/>
      <c r="CS2258" s="0"/>
      <c r="CT2258" s="0"/>
      <c r="CU2258" s="0"/>
      <c r="CV2258" s="0"/>
      <c r="CW2258" s="0"/>
      <c r="CX2258" s="0"/>
      <c r="CY2258" s="0"/>
      <c r="CZ2258" s="0"/>
      <c r="DA2258" s="0"/>
      <c r="DB2258" s="0"/>
      <c r="DC2258" s="0"/>
      <c r="DD2258" s="0"/>
      <c r="DE2258" s="0"/>
      <c r="DF2258" s="0"/>
      <c r="DG2258" s="0"/>
      <c r="DH2258" s="0"/>
      <c r="DI2258" s="0"/>
      <c r="DJ2258" s="0"/>
      <c r="DK2258" s="0"/>
      <c r="DL2258" s="0"/>
      <c r="DM2258" s="0"/>
      <c r="DN2258" s="0"/>
      <c r="DO2258" s="0"/>
      <c r="DP2258" s="0"/>
      <c r="DQ2258" s="0"/>
      <c r="DR2258" s="0"/>
      <c r="DS2258" s="0"/>
      <c r="DT2258" s="0"/>
      <c r="DU2258" s="0"/>
      <c r="DV2258" s="0"/>
      <c r="DW2258" s="0"/>
      <c r="DX2258" s="0"/>
      <c r="DY2258" s="0"/>
      <c r="DZ2258" s="0"/>
      <c r="EA2258" s="0"/>
      <c r="EB2258" s="0"/>
      <c r="EC2258" s="0"/>
      <c r="ED2258" s="0"/>
      <c r="EE2258" s="0"/>
      <c r="EF2258" s="0"/>
      <c r="EG2258" s="0"/>
      <c r="EH2258" s="0"/>
      <c r="EI2258" s="0"/>
      <c r="EJ2258" s="0"/>
      <c r="EK2258" s="0"/>
      <c r="EL2258" s="0"/>
      <c r="EM2258" s="0"/>
      <c r="EN2258" s="0"/>
      <c r="EO2258" s="0"/>
      <c r="EP2258" s="0"/>
      <c r="EQ2258" s="0"/>
      <c r="ER2258" s="0"/>
      <c r="ES2258" s="0"/>
      <c r="ET2258" s="0"/>
      <c r="EU2258" s="0"/>
      <c r="EV2258" s="0"/>
      <c r="EW2258" s="0"/>
      <c r="EX2258" s="0"/>
      <c r="EY2258" s="0"/>
      <c r="EZ2258" s="0"/>
      <c r="FA2258" s="0"/>
      <c r="FB2258" s="0"/>
      <c r="FC2258" s="0"/>
      <c r="FD2258" s="0"/>
      <c r="FE2258" s="0"/>
      <c r="FF2258" s="0"/>
      <c r="FG2258" s="0"/>
      <c r="FH2258" s="0"/>
      <c r="FI2258" s="0"/>
      <c r="FJ2258" s="0"/>
      <c r="FK2258" s="0"/>
      <c r="FL2258" s="0"/>
      <c r="FM2258" s="0"/>
      <c r="FN2258" s="0"/>
      <c r="FO2258" s="0"/>
      <c r="FP2258" s="0"/>
      <c r="FQ2258" s="0"/>
      <c r="FR2258" s="0"/>
      <c r="FS2258" s="0"/>
      <c r="FT2258" s="0"/>
      <c r="FU2258" s="0"/>
      <c r="FV2258" s="0"/>
      <c r="FW2258" s="0"/>
      <c r="FX2258" s="0"/>
      <c r="FY2258" s="0"/>
      <c r="FZ2258" s="0"/>
      <c r="GA2258" s="0"/>
      <c r="GB2258" s="0"/>
      <c r="GC2258" s="0"/>
      <c r="GD2258" s="0"/>
      <c r="GE2258" s="0"/>
      <c r="GF2258" s="0"/>
      <c r="GG2258" s="0"/>
      <c r="GH2258" s="0"/>
      <c r="GI2258" s="0"/>
      <c r="GJ2258" s="0"/>
      <c r="GK2258" s="0"/>
      <c r="GL2258" s="0"/>
      <c r="GM2258" s="0"/>
      <c r="GN2258" s="0"/>
      <c r="GO2258" s="0"/>
      <c r="GP2258" s="0"/>
      <c r="GQ2258" s="0"/>
      <c r="GR2258" s="0"/>
      <c r="GS2258" s="0"/>
      <c r="GT2258" s="0"/>
      <c r="GU2258" s="0"/>
      <c r="GV2258" s="0"/>
      <c r="GW2258" s="0"/>
      <c r="GX2258" s="0"/>
      <c r="GY2258" s="0"/>
      <c r="GZ2258" s="0"/>
      <c r="HA2258" s="0"/>
      <c r="HB2258" s="0"/>
      <c r="HC2258" s="0"/>
      <c r="HD2258" s="0"/>
      <c r="HE2258" s="0"/>
      <c r="HF2258" s="0"/>
      <c r="HG2258" s="0"/>
      <c r="HH2258" s="0"/>
      <c r="HI2258" s="0"/>
      <c r="HJ2258" s="0"/>
      <c r="HK2258" s="0"/>
      <c r="HL2258" s="0"/>
      <c r="HM2258" s="0"/>
      <c r="HN2258" s="0"/>
      <c r="HO2258" s="0"/>
      <c r="HP2258" s="0"/>
      <c r="HQ2258" s="0"/>
      <c r="HR2258" s="0"/>
      <c r="HS2258" s="0"/>
      <c r="HT2258" s="0"/>
      <c r="HU2258" s="0"/>
      <c r="HV2258" s="0"/>
      <c r="HW2258" s="0"/>
      <c r="HX2258" s="0"/>
      <c r="HY2258" s="0"/>
      <c r="HZ2258" s="0"/>
      <c r="IA2258" s="0"/>
      <c r="IB2258" s="0"/>
      <c r="IC2258" s="0"/>
      <c r="ID2258" s="0"/>
      <c r="IE2258" s="0"/>
      <c r="IF2258" s="0"/>
      <c r="IG2258" s="0"/>
      <c r="IH2258" s="0"/>
      <c r="II2258" s="0"/>
      <c r="IJ2258" s="0"/>
      <c r="IK2258" s="0"/>
      <c r="IL2258" s="0"/>
      <c r="IM2258" s="0"/>
      <c r="IN2258" s="0"/>
      <c r="IO2258" s="0"/>
      <c r="IP2258" s="0"/>
      <c r="IQ2258" s="0"/>
      <c r="IR2258" s="0"/>
      <c r="IS2258" s="0"/>
      <c r="IT2258" s="0"/>
      <c r="IU2258" s="0"/>
      <c r="IV2258" s="0"/>
      <c r="IW2258" s="0"/>
      <c r="IX2258" s="0"/>
      <c r="IY2258" s="0"/>
      <c r="IZ2258" s="0"/>
      <c r="JA2258" s="0"/>
      <c r="JB2258" s="0"/>
      <c r="JC2258" s="0"/>
      <c r="JD2258" s="0"/>
      <c r="JE2258" s="0"/>
      <c r="JF2258" s="0"/>
      <c r="JG2258" s="0"/>
      <c r="JH2258" s="0"/>
      <c r="JI2258" s="0"/>
      <c r="JJ2258" s="0"/>
      <c r="JK2258" s="0"/>
      <c r="JL2258" s="0"/>
      <c r="JM2258" s="0"/>
      <c r="JN2258" s="0"/>
      <c r="JO2258" s="0"/>
      <c r="JP2258" s="0"/>
      <c r="JQ2258" s="0"/>
      <c r="JR2258" s="0"/>
      <c r="JS2258" s="0"/>
      <c r="JT2258" s="0"/>
      <c r="JU2258" s="0"/>
      <c r="JV2258" s="0"/>
      <c r="JW2258" s="0"/>
      <c r="JX2258" s="0"/>
      <c r="JY2258" s="0"/>
      <c r="JZ2258" s="0"/>
      <c r="KA2258" s="0"/>
      <c r="KB2258" s="0"/>
      <c r="KC2258" s="0"/>
      <c r="KD2258" s="0"/>
      <c r="KE2258" s="0"/>
      <c r="KF2258" s="0"/>
      <c r="KG2258" s="0"/>
      <c r="KH2258" s="0"/>
      <c r="KI2258" s="0"/>
      <c r="KJ2258" s="0"/>
      <c r="KK2258" s="0"/>
      <c r="KL2258" s="0"/>
      <c r="KM2258" s="0"/>
      <c r="KN2258" s="0"/>
      <c r="KO2258" s="0"/>
      <c r="KP2258" s="0"/>
      <c r="KQ2258" s="0"/>
      <c r="KR2258" s="0"/>
      <c r="KS2258" s="0"/>
      <c r="KT2258" s="0"/>
      <c r="KU2258" s="0"/>
      <c r="KV2258" s="0"/>
      <c r="KW2258" s="0"/>
      <c r="KX2258" s="0"/>
      <c r="KY2258" s="0"/>
      <c r="KZ2258" s="0"/>
      <c r="LA2258" s="0"/>
      <c r="LB2258" s="0"/>
      <c r="LC2258" s="0"/>
      <c r="LD2258" s="0"/>
      <c r="LE2258" s="0"/>
      <c r="LF2258" s="0"/>
      <c r="LG2258" s="0"/>
      <c r="LH2258" s="0"/>
      <c r="LI2258" s="0"/>
      <c r="LJ2258" s="0"/>
      <c r="LK2258" s="0"/>
      <c r="LL2258" s="0"/>
      <c r="LM2258" s="0"/>
      <c r="LN2258" s="0"/>
      <c r="LO2258" s="0"/>
      <c r="LP2258" s="0"/>
      <c r="LQ2258" s="0"/>
      <c r="LR2258" s="0"/>
      <c r="LS2258" s="0"/>
      <c r="LT2258" s="0"/>
      <c r="LU2258" s="0"/>
      <c r="LV2258" s="0"/>
      <c r="LW2258" s="0"/>
      <c r="LX2258" s="0"/>
      <c r="LY2258" s="0"/>
      <c r="LZ2258" s="0"/>
      <c r="MA2258" s="0"/>
      <c r="MB2258" s="0"/>
      <c r="MC2258" s="0"/>
      <c r="MD2258" s="0"/>
      <c r="ME2258" s="0"/>
      <c r="MF2258" s="0"/>
      <c r="MG2258" s="0"/>
      <c r="MH2258" s="0"/>
      <c r="MI2258" s="0"/>
      <c r="MJ2258" s="0"/>
      <c r="MK2258" s="0"/>
      <c r="ML2258" s="0"/>
      <c r="MM2258" s="0"/>
      <c r="MN2258" s="0"/>
      <c r="MO2258" s="0"/>
      <c r="MP2258" s="0"/>
      <c r="MQ2258" s="0"/>
      <c r="MR2258" s="0"/>
      <c r="MS2258" s="0"/>
      <c r="MT2258" s="0"/>
      <c r="MU2258" s="0"/>
      <c r="MV2258" s="0"/>
      <c r="MW2258" s="0"/>
      <c r="MX2258" s="0"/>
      <c r="MY2258" s="0"/>
      <c r="MZ2258" s="0"/>
      <c r="NA2258" s="0"/>
      <c r="NB2258" s="0"/>
      <c r="NC2258" s="0"/>
      <c r="ND2258" s="0"/>
      <c r="NE2258" s="0"/>
      <c r="NF2258" s="0"/>
      <c r="NG2258" s="0"/>
      <c r="NH2258" s="0"/>
      <c r="NI2258" s="0"/>
      <c r="NJ2258" s="0"/>
      <c r="NK2258" s="0"/>
      <c r="NL2258" s="0"/>
      <c r="NM2258" s="0"/>
      <c r="NN2258" s="0"/>
      <c r="NO2258" s="0"/>
      <c r="NP2258" s="0"/>
      <c r="NQ2258" s="0"/>
      <c r="NR2258" s="0"/>
      <c r="NS2258" s="0"/>
      <c r="NT2258" s="0"/>
      <c r="NU2258" s="0"/>
      <c r="NV2258" s="0"/>
      <c r="NW2258" s="0"/>
      <c r="NX2258" s="0"/>
      <c r="NY2258" s="0"/>
      <c r="NZ2258" s="0"/>
      <c r="OA2258" s="0"/>
      <c r="OB2258" s="0"/>
      <c r="OC2258" s="0"/>
      <c r="OD2258" s="0"/>
      <c r="OE2258" s="0"/>
      <c r="OF2258" s="0"/>
      <c r="OG2258" s="0"/>
      <c r="OH2258" s="0"/>
      <c r="OI2258" s="0"/>
      <c r="OJ2258" s="0"/>
      <c r="OK2258" s="0"/>
      <c r="OL2258" s="0"/>
      <c r="OM2258" s="0"/>
      <c r="ON2258" s="0"/>
      <c r="OO2258" s="0"/>
      <c r="OP2258" s="0"/>
      <c r="OQ2258" s="0"/>
      <c r="OR2258" s="0"/>
      <c r="OS2258" s="0"/>
      <c r="OT2258" s="0"/>
      <c r="OU2258" s="0"/>
      <c r="OV2258" s="0"/>
      <c r="OW2258" s="0"/>
      <c r="OX2258" s="0"/>
      <c r="OY2258" s="0"/>
      <c r="OZ2258" s="0"/>
      <c r="PA2258" s="0"/>
      <c r="PB2258" s="0"/>
      <c r="PC2258" s="0"/>
      <c r="PD2258" s="0"/>
      <c r="PE2258" s="0"/>
      <c r="PF2258" s="0"/>
      <c r="PG2258" s="0"/>
      <c r="PH2258" s="0"/>
      <c r="PI2258" s="0"/>
      <c r="PJ2258" s="0"/>
      <c r="PK2258" s="0"/>
      <c r="PL2258" s="0"/>
      <c r="PM2258" s="0"/>
      <c r="PN2258" s="0"/>
      <c r="PO2258" s="0"/>
      <c r="PP2258" s="0"/>
      <c r="PQ2258" s="0"/>
      <c r="PR2258" s="0"/>
      <c r="PS2258" s="0"/>
      <c r="PT2258" s="0"/>
      <c r="PU2258" s="0"/>
      <c r="PV2258" s="0"/>
      <c r="PW2258" s="0"/>
      <c r="PX2258" s="0"/>
      <c r="PY2258" s="0"/>
      <c r="PZ2258" s="0"/>
      <c r="QA2258" s="0"/>
      <c r="QB2258" s="0"/>
      <c r="QC2258" s="0"/>
      <c r="QD2258" s="0"/>
      <c r="QE2258" s="0"/>
      <c r="QF2258" s="0"/>
      <c r="QG2258" s="0"/>
      <c r="QH2258" s="0"/>
      <c r="QI2258" s="0"/>
      <c r="QJ2258" s="0"/>
      <c r="QK2258" s="0"/>
      <c r="QL2258" s="0"/>
      <c r="QM2258" s="0"/>
      <c r="QN2258" s="0"/>
      <c r="QO2258" s="0"/>
      <c r="QP2258" s="0"/>
      <c r="QQ2258" s="0"/>
      <c r="QR2258" s="0"/>
      <c r="QS2258" s="0"/>
      <c r="QT2258" s="0"/>
      <c r="QU2258" s="0"/>
      <c r="QV2258" s="0"/>
      <c r="QW2258" s="0"/>
      <c r="QX2258" s="0"/>
      <c r="QY2258" s="0"/>
      <c r="QZ2258" s="0"/>
      <c r="RA2258" s="0"/>
      <c r="RB2258" s="0"/>
      <c r="RC2258" s="0"/>
      <c r="RD2258" s="0"/>
      <c r="RE2258" s="0"/>
      <c r="RF2258" s="0"/>
      <c r="RG2258" s="0"/>
      <c r="RH2258" s="0"/>
      <c r="RI2258" s="0"/>
      <c r="RJ2258" s="0"/>
      <c r="RK2258" s="0"/>
      <c r="RL2258" s="0"/>
      <c r="RM2258" s="0"/>
      <c r="RN2258" s="0"/>
      <c r="RO2258" s="0"/>
      <c r="RP2258" s="0"/>
      <c r="RQ2258" s="0"/>
      <c r="RR2258" s="0"/>
      <c r="RS2258" s="0"/>
      <c r="RT2258" s="0"/>
      <c r="RU2258" s="0"/>
      <c r="RV2258" s="0"/>
      <c r="RW2258" s="0"/>
      <c r="RX2258" s="0"/>
      <c r="RY2258" s="0"/>
      <c r="RZ2258" s="0"/>
      <c r="SA2258" s="0"/>
      <c r="SB2258" s="0"/>
      <c r="SC2258" s="0"/>
      <c r="SD2258" s="0"/>
      <c r="SE2258" s="0"/>
      <c r="SF2258" s="0"/>
      <c r="SG2258" s="0"/>
      <c r="SH2258" s="0"/>
      <c r="SI2258" s="0"/>
      <c r="SJ2258" s="0"/>
      <c r="SK2258" s="0"/>
      <c r="SL2258" s="0"/>
      <c r="SM2258" s="0"/>
      <c r="SN2258" s="0"/>
      <c r="SO2258" s="0"/>
      <c r="SP2258" s="0"/>
      <c r="SQ2258" s="0"/>
      <c r="SR2258" s="0"/>
      <c r="SS2258" s="0"/>
      <c r="ST2258" s="0"/>
      <c r="SU2258" s="0"/>
      <c r="SV2258" s="0"/>
      <c r="SW2258" s="0"/>
      <c r="SX2258" s="0"/>
      <c r="SY2258" s="0"/>
      <c r="SZ2258" s="0"/>
      <c r="TA2258" s="0"/>
      <c r="TB2258" s="0"/>
      <c r="TC2258" s="0"/>
      <c r="TD2258" s="0"/>
      <c r="TE2258" s="0"/>
      <c r="TF2258" s="0"/>
      <c r="TG2258" s="0"/>
      <c r="TH2258" s="0"/>
      <c r="TI2258" s="0"/>
      <c r="TJ2258" s="0"/>
      <c r="TK2258" s="0"/>
      <c r="TL2258" s="0"/>
      <c r="TM2258" s="0"/>
      <c r="TN2258" s="0"/>
      <c r="TO2258" s="0"/>
      <c r="TP2258" s="0"/>
      <c r="TQ2258" s="0"/>
      <c r="TR2258" s="0"/>
      <c r="TS2258" s="0"/>
      <c r="TT2258" s="0"/>
      <c r="TU2258" s="0"/>
      <c r="TV2258" s="0"/>
      <c r="TW2258" s="0"/>
      <c r="TX2258" s="0"/>
      <c r="TY2258" s="0"/>
      <c r="TZ2258" s="0"/>
      <c r="UA2258" s="0"/>
      <c r="UB2258" s="0"/>
      <c r="UC2258" s="0"/>
      <c r="UD2258" s="0"/>
      <c r="UE2258" s="0"/>
      <c r="UF2258" s="0"/>
      <c r="UG2258" s="0"/>
      <c r="UH2258" s="0"/>
      <c r="UI2258" s="0"/>
      <c r="UJ2258" s="0"/>
      <c r="UK2258" s="0"/>
      <c r="UL2258" s="0"/>
      <c r="UM2258" s="0"/>
      <c r="UN2258" s="0"/>
      <c r="UO2258" s="0"/>
      <c r="UP2258" s="0"/>
      <c r="UQ2258" s="0"/>
      <c r="UR2258" s="0"/>
      <c r="US2258" s="0"/>
      <c r="UT2258" s="0"/>
      <c r="UU2258" s="0"/>
      <c r="UV2258" s="0"/>
      <c r="UW2258" s="0"/>
      <c r="UX2258" s="0"/>
      <c r="UY2258" s="0"/>
      <c r="UZ2258" s="0"/>
      <c r="VA2258" s="0"/>
      <c r="VB2258" s="0"/>
      <c r="VC2258" s="0"/>
      <c r="VD2258" s="0"/>
      <c r="VE2258" s="0"/>
      <c r="VF2258" s="0"/>
      <c r="VG2258" s="0"/>
      <c r="VH2258" s="0"/>
      <c r="VI2258" s="0"/>
      <c r="VJ2258" s="0"/>
      <c r="VK2258" s="0"/>
      <c r="VL2258" s="0"/>
      <c r="VM2258" s="0"/>
      <c r="VN2258" s="0"/>
      <c r="VO2258" s="0"/>
      <c r="VP2258" s="0"/>
      <c r="VQ2258" s="0"/>
      <c r="VR2258" s="0"/>
      <c r="VS2258" s="0"/>
      <c r="VT2258" s="0"/>
      <c r="VU2258" s="0"/>
      <c r="VV2258" s="0"/>
      <c r="VW2258" s="0"/>
      <c r="VX2258" s="0"/>
      <c r="VY2258" s="0"/>
      <c r="VZ2258" s="0"/>
      <c r="WA2258" s="0"/>
      <c r="WB2258" s="0"/>
      <c r="WC2258" s="0"/>
      <c r="WD2258" s="0"/>
      <c r="WE2258" s="0"/>
      <c r="WF2258" s="0"/>
      <c r="WG2258" s="0"/>
      <c r="WH2258" s="0"/>
      <c r="WI2258" s="0"/>
      <c r="WJ2258" s="0"/>
      <c r="WK2258" s="0"/>
      <c r="WL2258" s="0"/>
      <c r="WM2258" s="0"/>
      <c r="WN2258" s="0"/>
      <c r="WO2258" s="0"/>
      <c r="WP2258" s="0"/>
      <c r="WQ2258" s="0"/>
      <c r="WR2258" s="0"/>
      <c r="WS2258" s="0"/>
      <c r="WT2258" s="0"/>
      <c r="WU2258" s="0"/>
      <c r="WV2258" s="0"/>
      <c r="WW2258" s="0"/>
      <c r="WX2258" s="0"/>
      <c r="WY2258" s="0"/>
      <c r="WZ2258" s="0"/>
      <c r="XA2258" s="0"/>
      <c r="XB2258" s="0"/>
      <c r="XC2258" s="0"/>
      <c r="XD2258" s="0"/>
      <c r="XE2258" s="0"/>
      <c r="XF2258" s="0"/>
      <c r="XG2258" s="0"/>
      <c r="XH2258" s="0"/>
      <c r="XI2258" s="0"/>
      <c r="XJ2258" s="0"/>
      <c r="XK2258" s="0"/>
      <c r="XL2258" s="0"/>
      <c r="XM2258" s="0"/>
      <c r="XN2258" s="0"/>
      <c r="XO2258" s="0"/>
      <c r="XP2258" s="0"/>
      <c r="XQ2258" s="0"/>
      <c r="XR2258" s="0"/>
      <c r="XS2258" s="0"/>
      <c r="XT2258" s="0"/>
      <c r="XU2258" s="0"/>
      <c r="XV2258" s="0"/>
      <c r="XW2258" s="0"/>
      <c r="XX2258" s="0"/>
      <c r="XY2258" s="0"/>
      <c r="XZ2258" s="0"/>
      <c r="YA2258" s="0"/>
      <c r="YB2258" s="0"/>
      <c r="YC2258" s="0"/>
      <c r="YD2258" s="0"/>
      <c r="YE2258" s="0"/>
      <c r="YF2258" s="0"/>
      <c r="YG2258" s="0"/>
      <c r="YH2258" s="0"/>
      <c r="YI2258" s="0"/>
      <c r="YJ2258" s="0"/>
      <c r="YK2258" s="0"/>
      <c r="YL2258" s="0"/>
      <c r="YM2258" s="0"/>
      <c r="YN2258" s="0"/>
      <c r="YO2258" s="0"/>
      <c r="YP2258" s="0"/>
      <c r="YQ2258" s="0"/>
      <c r="YR2258" s="0"/>
      <c r="YS2258" s="0"/>
      <c r="YT2258" s="0"/>
      <c r="YU2258" s="0"/>
      <c r="YV2258" s="0"/>
      <c r="YW2258" s="0"/>
      <c r="YX2258" s="0"/>
      <c r="YY2258" s="0"/>
      <c r="YZ2258" s="0"/>
      <c r="ZA2258" s="0"/>
      <c r="ZB2258" s="0"/>
      <c r="ZC2258" s="0"/>
      <c r="ZD2258" s="0"/>
      <c r="ZE2258" s="0"/>
      <c r="ZF2258" s="0"/>
      <c r="ZG2258" s="0"/>
      <c r="ZH2258" s="0"/>
      <c r="ZI2258" s="0"/>
      <c r="ZJ2258" s="0"/>
      <c r="ZK2258" s="0"/>
      <c r="ZL2258" s="0"/>
      <c r="ZM2258" s="0"/>
      <c r="ZN2258" s="0"/>
      <c r="ZO2258" s="0"/>
      <c r="ZP2258" s="0"/>
      <c r="ZQ2258" s="0"/>
      <c r="ZR2258" s="0"/>
      <c r="ZS2258" s="0"/>
      <c r="ZT2258" s="0"/>
      <c r="ZU2258" s="0"/>
      <c r="ZV2258" s="0"/>
      <c r="ZW2258" s="0"/>
      <c r="ZX2258" s="0"/>
      <c r="ZY2258" s="0"/>
      <c r="ZZ2258" s="0"/>
      <c r="AAA2258" s="0"/>
      <c r="AAB2258" s="0"/>
      <c r="AAC2258" s="0"/>
      <c r="AAD2258" s="0"/>
      <c r="AAE2258" s="0"/>
      <c r="AAF2258" s="0"/>
      <c r="AAG2258" s="0"/>
      <c r="AAH2258" s="0"/>
      <c r="AAI2258" s="0"/>
      <c r="AAJ2258" s="0"/>
      <c r="AAK2258" s="0"/>
      <c r="AAL2258" s="0"/>
      <c r="AAM2258" s="0"/>
      <c r="AAN2258" s="0"/>
      <c r="AAO2258" s="0"/>
      <c r="AAP2258" s="0"/>
      <c r="AAQ2258" s="0"/>
      <c r="AAR2258" s="0"/>
      <c r="AAS2258" s="0"/>
      <c r="AAT2258" s="0"/>
      <c r="AAU2258" s="0"/>
      <c r="AAV2258" s="0"/>
      <c r="AAW2258" s="0"/>
      <c r="AAX2258" s="0"/>
      <c r="AAY2258" s="0"/>
      <c r="AAZ2258" s="0"/>
      <c r="ABA2258" s="0"/>
      <c r="ABB2258" s="0"/>
      <c r="ABC2258" s="0"/>
      <c r="ABD2258" s="0"/>
      <c r="ABE2258" s="0"/>
      <c r="ABF2258" s="0"/>
      <c r="ABG2258" s="0"/>
      <c r="ABH2258" s="0"/>
      <c r="ABI2258" s="0"/>
      <c r="ABJ2258" s="0"/>
      <c r="ABK2258" s="0"/>
      <c r="ABL2258" s="0"/>
      <c r="ABM2258" s="0"/>
      <c r="ABN2258" s="0"/>
      <c r="ABO2258" s="0"/>
      <c r="ABP2258" s="0"/>
      <c r="ABQ2258" s="0"/>
      <c r="ABR2258" s="0"/>
      <c r="ABS2258" s="0"/>
      <c r="ABT2258" s="0"/>
      <c r="ABU2258" s="0"/>
      <c r="ABV2258" s="0"/>
      <c r="ABW2258" s="0"/>
      <c r="ABX2258" s="0"/>
      <c r="ABY2258" s="0"/>
      <c r="ABZ2258" s="0"/>
      <c r="ACA2258" s="0"/>
      <c r="ACB2258" s="0"/>
      <c r="ACC2258" s="0"/>
      <c r="ACD2258" s="0"/>
      <c r="ACE2258" s="0"/>
      <c r="ACF2258" s="0"/>
      <c r="ACG2258" s="0"/>
      <c r="ACH2258" s="0"/>
      <c r="ACI2258" s="0"/>
      <c r="ACJ2258" s="0"/>
      <c r="ACK2258" s="0"/>
      <c r="ACL2258" s="0"/>
      <c r="ACM2258" s="0"/>
      <c r="ACN2258" s="0"/>
      <c r="ACO2258" s="0"/>
      <c r="ACP2258" s="0"/>
      <c r="ACQ2258" s="0"/>
      <c r="ACR2258" s="0"/>
      <c r="ACS2258" s="0"/>
      <c r="ACT2258" s="0"/>
      <c r="ACU2258" s="0"/>
      <c r="ACV2258" s="0"/>
      <c r="ACW2258" s="0"/>
      <c r="ACX2258" s="0"/>
      <c r="ACY2258" s="0"/>
      <c r="ACZ2258" s="0"/>
      <c r="ADA2258" s="0"/>
      <c r="ADB2258" s="0"/>
      <c r="ADC2258" s="0"/>
      <c r="ADD2258" s="0"/>
      <c r="ADE2258" s="0"/>
      <c r="ADF2258" s="0"/>
      <c r="ADG2258" s="0"/>
      <c r="ADH2258" s="0"/>
      <c r="ADI2258" s="0"/>
      <c r="ADJ2258" s="0"/>
      <c r="ADK2258" s="0"/>
      <c r="ADL2258" s="0"/>
      <c r="ADM2258" s="0"/>
      <c r="ADN2258" s="0"/>
      <c r="ADO2258" s="0"/>
      <c r="ADP2258" s="0"/>
      <c r="ADQ2258" s="0"/>
      <c r="ADR2258" s="0"/>
      <c r="ADS2258" s="0"/>
      <c r="ADT2258" s="0"/>
      <c r="ADU2258" s="0"/>
      <c r="ADV2258" s="0"/>
      <c r="ADW2258" s="0"/>
      <c r="ADX2258" s="0"/>
      <c r="ADY2258" s="0"/>
      <c r="ADZ2258" s="0"/>
      <c r="AEA2258" s="0"/>
      <c r="AEB2258" s="0"/>
      <c r="AEC2258" s="0"/>
      <c r="AED2258" s="0"/>
      <c r="AEE2258" s="0"/>
      <c r="AEF2258" s="0"/>
      <c r="AEG2258" s="0"/>
      <c r="AEH2258" s="0"/>
      <c r="AEI2258" s="0"/>
      <c r="AEJ2258" s="0"/>
      <c r="AEK2258" s="0"/>
      <c r="AEL2258" s="0"/>
      <c r="AEM2258" s="0"/>
      <c r="AEN2258" s="0"/>
      <c r="AEO2258" s="0"/>
      <c r="AEP2258" s="0"/>
      <c r="AEQ2258" s="0"/>
      <c r="AER2258" s="0"/>
      <c r="AES2258" s="0"/>
      <c r="AET2258" s="0"/>
      <c r="AEU2258" s="0"/>
      <c r="AEV2258" s="0"/>
      <c r="AEW2258" s="0"/>
      <c r="AEX2258" s="0"/>
      <c r="AEY2258" s="0"/>
      <c r="AEZ2258" s="0"/>
      <c r="AFA2258" s="0"/>
      <c r="AFB2258" s="0"/>
      <c r="AFC2258" s="0"/>
      <c r="AFD2258" s="0"/>
      <c r="AFE2258" s="0"/>
      <c r="AFF2258" s="0"/>
      <c r="AFG2258" s="0"/>
      <c r="AFH2258" s="0"/>
      <c r="AFI2258" s="0"/>
      <c r="AFJ2258" s="0"/>
      <c r="AFK2258" s="0"/>
      <c r="AFL2258" s="0"/>
      <c r="AFM2258" s="0"/>
      <c r="AFN2258" s="0"/>
      <c r="AFO2258" s="0"/>
      <c r="AFP2258" s="0"/>
      <c r="AFQ2258" s="0"/>
      <c r="AFR2258" s="0"/>
      <c r="AFS2258" s="0"/>
      <c r="AFT2258" s="0"/>
      <c r="AFU2258" s="0"/>
      <c r="AFV2258" s="0"/>
      <c r="AFW2258" s="0"/>
      <c r="AFX2258" s="0"/>
      <c r="AFY2258" s="0"/>
      <c r="AFZ2258" s="0"/>
      <c r="AGA2258" s="0"/>
      <c r="AGB2258" s="0"/>
      <c r="AGC2258" s="0"/>
      <c r="AGD2258" s="0"/>
      <c r="AGE2258" s="0"/>
      <c r="AGF2258" s="0"/>
      <c r="AGG2258" s="0"/>
      <c r="AGH2258" s="0"/>
      <c r="AGI2258" s="0"/>
      <c r="AGJ2258" s="0"/>
      <c r="AGK2258" s="0"/>
      <c r="AGL2258" s="0"/>
      <c r="AGM2258" s="0"/>
      <c r="AGN2258" s="0"/>
      <c r="AGO2258" s="0"/>
      <c r="AGP2258" s="0"/>
      <c r="AGQ2258" s="0"/>
      <c r="AGR2258" s="0"/>
      <c r="AGS2258" s="0"/>
      <c r="AGT2258" s="0"/>
      <c r="AGU2258" s="0"/>
      <c r="AGV2258" s="0"/>
      <c r="AGW2258" s="0"/>
      <c r="AGX2258" s="0"/>
      <c r="AGY2258" s="0"/>
      <c r="AGZ2258" s="0"/>
      <c r="AHA2258" s="0"/>
      <c r="AHB2258" s="0"/>
      <c r="AHC2258" s="0"/>
      <c r="AHD2258" s="0"/>
      <c r="AHE2258" s="0"/>
      <c r="AHF2258" s="0"/>
      <c r="AHG2258" s="0"/>
      <c r="AHH2258" s="0"/>
      <c r="AHI2258" s="0"/>
      <c r="AHJ2258" s="0"/>
      <c r="AHK2258" s="0"/>
      <c r="AHL2258" s="0"/>
      <c r="AHM2258" s="0"/>
      <c r="AHN2258" s="0"/>
      <c r="AHO2258" s="0"/>
      <c r="AHP2258" s="0"/>
      <c r="AHQ2258" s="0"/>
      <c r="AHR2258" s="0"/>
      <c r="AHS2258" s="0"/>
      <c r="AHT2258" s="0"/>
      <c r="AHU2258" s="0"/>
      <c r="AHV2258" s="0"/>
      <c r="AHW2258" s="0"/>
      <c r="AHX2258" s="0"/>
      <c r="AHY2258" s="0"/>
      <c r="AHZ2258" s="0"/>
      <c r="AIA2258" s="0"/>
      <c r="AIB2258" s="0"/>
      <c r="AIC2258" s="0"/>
      <c r="AID2258" s="0"/>
      <c r="AIE2258" s="0"/>
      <c r="AIF2258" s="0"/>
      <c r="AIG2258" s="0"/>
      <c r="AIH2258" s="0"/>
      <c r="AII2258" s="0"/>
      <c r="AIJ2258" s="0"/>
      <c r="AIK2258" s="0"/>
      <c r="AIL2258" s="0"/>
      <c r="AIM2258" s="0"/>
      <c r="AIN2258" s="0"/>
      <c r="AIO2258" s="0"/>
      <c r="AIP2258" s="0"/>
      <c r="AIQ2258" s="0"/>
      <c r="AIR2258" s="0"/>
      <c r="AIS2258" s="0"/>
      <c r="AIT2258" s="0"/>
      <c r="AIU2258" s="0"/>
      <c r="AIV2258" s="0"/>
      <c r="AIW2258" s="0"/>
      <c r="AIX2258" s="0"/>
      <c r="AIY2258" s="0"/>
      <c r="AIZ2258" s="0"/>
      <c r="AJA2258" s="0"/>
      <c r="AJB2258" s="0"/>
      <c r="AJC2258" s="0"/>
      <c r="AJD2258" s="0"/>
      <c r="AJE2258" s="0"/>
      <c r="AJF2258" s="0"/>
      <c r="AJG2258" s="0"/>
      <c r="AJH2258" s="0"/>
      <c r="AJI2258" s="0"/>
      <c r="AJJ2258" s="0"/>
      <c r="AJK2258" s="0"/>
      <c r="AJL2258" s="0"/>
      <c r="AJM2258" s="0"/>
      <c r="AJN2258" s="0"/>
      <c r="AJO2258" s="0"/>
      <c r="AJP2258" s="0"/>
      <c r="AJQ2258" s="0"/>
      <c r="AJR2258" s="0"/>
      <c r="AJS2258" s="0"/>
      <c r="AJT2258" s="0"/>
      <c r="AJU2258" s="0"/>
      <c r="AJV2258" s="0"/>
      <c r="AJW2258" s="0"/>
      <c r="AJX2258" s="0"/>
      <c r="AJY2258" s="0"/>
      <c r="AJZ2258" s="0"/>
      <c r="AKA2258" s="0"/>
      <c r="AKB2258" s="0"/>
      <c r="AKC2258" s="0"/>
      <c r="AKD2258" s="0"/>
      <c r="AKE2258" s="0"/>
      <c r="AKF2258" s="0"/>
      <c r="AKG2258" s="0"/>
      <c r="AKH2258" s="0"/>
      <c r="AKI2258" s="0"/>
      <c r="AKJ2258" s="0"/>
      <c r="AKK2258" s="0"/>
      <c r="AKL2258" s="0"/>
      <c r="AKM2258" s="0"/>
      <c r="AKN2258" s="0"/>
      <c r="AKO2258" s="0"/>
      <c r="AKP2258" s="0"/>
      <c r="AKQ2258" s="0"/>
      <c r="AKR2258" s="0"/>
      <c r="AKS2258" s="0"/>
      <c r="AKT2258" s="0"/>
      <c r="AKU2258" s="0"/>
      <c r="AKV2258" s="0"/>
      <c r="AKW2258" s="0"/>
      <c r="AKX2258" s="0"/>
      <c r="AKY2258" s="0"/>
      <c r="AKZ2258" s="0"/>
      <c r="ALA2258" s="0"/>
      <c r="ALB2258" s="0"/>
      <c r="ALC2258" s="0"/>
      <c r="ALD2258" s="0"/>
      <c r="ALE2258" s="0"/>
      <c r="ALF2258" s="0"/>
      <c r="ALG2258" s="0"/>
      <c r="ALH2258" s="0"/>
      <c r="ALI2258" s="0"/>
      <c r="ALJ2258" s="0"/>
      <c r="ALK2258" s="0"/>
      <c r="ALL2258" s="0"/>
      <c r="ALM2258" s="0"/>
      <c r="ALN2258" s="0"/>
      <c r="ALO2258" s="0"/>
      <c r="ALP2258" s="0"/>
      <c r="ALQ2258" s="0"/>
      <c r="ALR2258" s="0"/>
      <c r="ALS2258" s="0"/>
      <c r="ALT2258" s="0"/>
      <c r="ALU2258" s="0"/>
      <c r="ALV2258" s="0"/>
      <c r="ALW2258" s="0"/>
      <c r="ALX2258" s="0"/>
      <c r="ALY2258" s="0"/>
      <c r="ALZ2258" s="0"/>
      <c r="AMA2258" s="0"/>
      <c r="AMB2258" s="0"/>
      <c r="AMC2258" s="0"/>
      <c r="AMD2258" s="0"/>
      <c r="AME2258" s="0"/>
      <c r="AMF2258" s="0"/>
      <c r="AMG2258" s="0"/>
      <c r="AMH2258" s="0"/>
      <c r="AMI2258" s="0"/>
      <c r="AMJ2258" s="0"/>
    </row>
    <row r="2259" customFormat="false" ht="13.8" hidden="false" customHeight="false" outlineLevel="0" collapsed="false">
      <c r="A2259" s="38" t="s">
        <v>52</v>
      </c>
      <c r="B2259" s="39" t="s">
        <v>5206</v>
      </c>
      <c r="C2259" s="40" t="s">
        <v>5207</v>
      </c>
      <c r="D2259" s="40" t="s">
        <v>239</v>
      </c>
      <c r="E2259" s="40" t="s">
        <v>4869</v>
      </c>
      <c r="F2259" s="38" t="n">
        <v>2017</v>
      </c>
      <c r="G2259" s="31" t="s">
        <v>5208</v>
      </c>
      <c r="H2259" s="13"/>
      <c r="I2259" s="13"/>
      <c r="J2259" s="13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3"/>
      <c r="AI2259" s="13"/>
      <c r="AJ2259" s="13"/>
      <c r="AK2259" s="13"/>
      <c r="AL2259" s="13"/>
      <c r="AM2259" s="13"/>
      <c r="AN2259" s="13"/>
      <c r="AO2259" s="13"/>
      <c r="AP2259" s="13"/>
      <c r="AQ2259" s="13"/>
      <c r="AR2259" s="13"/>
      <c r="AS2259" s="13"/>
      <c r="AT2259" s="13"/>
      <c r="AU2259" s="13"/>
      <c r="AV2259" s="0"/>
      <c r="AW2259" s="0"/>
      <c r="AX2259" s="0"/>
      <c r="AY2259" s="0"/>
      <c r="AZ2259" s="0"/>
      <c r="BA2259" s="0"/>
      <c r="BB2259" s="0"/>
      <c r="BC2259" s="0"/>
      <c r="BD2259" s="0"/>
      <c r="BE2259" s="0"/>
      <c r="BF2259" s="0"/>
      <c r="BG2259" s="0"/>
      <c r="BH2259" s="0"/>
      <c r="BI2259" s="0"/>
      <c r="BJ2259" s="0"/>
      <c r="BK2259" s="0"/>
      <c r="BL2259" s="0"/>
      <c r="BM2259" s="0"/>
      <c r="BN2259" s="0"/>
      <c r="BO2259" s="0"/>
      <c r="BP2259" s="0"/>
      <c r="BQ2259" s="0"/>
      <c r="BR2259" s="0"/>
      <c r="BS2259" s="0"/>
      <c r="BT2259" s="0"/>
      <c r="BU2259" s="0"/>
      <c r="BV2259" s="0"/>
      <c r="BW2259" s="0"/>
      <c r="BX2259" s="0"/>
      <c r="BY2259" s="0"/>
      <c r="BZ2259" s="0"/>
      <c r="CA2259" s="0"/>
      <c r="CB2259" s="0"/>
      <c r="CC2259" s="0"/>
      <c r="CD2259" s="0"/>
      <c r="CE2259" s="0"/>
      <c r="CF2259" s="0"/>
      <c r="CG2259" s="0"/>
      <c r="CH2259" s="0"/>
      <c r="CI2259" s="0"/>
      <c r="CJ2259" s="0"/>
      <c r="CK2259" s="0"/>
      <c r="CL2259" s="0"/>
      <c r="CM2259" s="0"/>
      <c r="CN2259" s="0"/>
      <c r="CO2259" s="0"/>
      <c r="CP2259" s="0"/>
      <c r="CQ2259" s="0"/>
      <c r="CR2259" s="0"/>
      <c r="CS2259" s="0"/>
      <c r="CT2259" s="0"/>
      <c r="CU2259" s="0"/>
      <c r="CV2259" s="0"/>
      <c r="CW2259" s="0"/>
      <c r="CX2259" s="0"/>
      <c r="CY2259" s="0"/>
      <c r="CZ2259" s="0"/>
      <c r="DA2259" s="0"/>
      <c r="DB2259" s="0"/>
      <c r="DC2259" s="0"/>
      <c r="DD2259" s="0"/>
      <c r="DE2259" s="0"/>
      <c r="DF2259" s="0"/>
      <c r="DG2259" s="0"/>
      <c r="DH2259" s="0"/>
      <c r="DI2259" s="0"/>
      <c r="DJ2259" s="0"/>
      <c r="DK2259" s="0"/>
      <c r="DL2259" s="0"/>
      <c r="DM2259" s="0"/>
      <c r="DN2259" s="0"/>
      <c r="DO2259" s="0"/>
      <c r="DP2259" s="0"/>
      <c r="DQ2259" s="0"/>
      <c r="DR2259" s="0"/>
      <c r="DS2259" s="0"/>
      <c r="DT2259" s="0"/>
      <c r="DU2259" s="0"/>
      <c r="DV2259" s="0"/>
      <c r="DW2259" s="0"/>
      <c r="DX2259" s="0"/>
      <c r="DY2259" s="0"/>
      <c r="DZ2259" s="0"/>
      <c r="EA2259" s="0"/>
      <c r="EB2259" s="0"/>
      <c r="EC2259" s="0"/>
      <c r="ED2259" s="0"/>
      <c r="EE2259" s="0"/>
      <c r="EF2259" s="0"/>
      <c r="EG2259" s="0"/>
      <c r="EH2259" s="0"/>
      <c r="EI2259" s="0"/>
      <c r="EJ2259" s="0"/>
      <c r="EK2259" s="0"/>
      <c r="EL2259" s="0"/>
      <c r="EM2259" s="0"/>
      <c r="EN2259" s="0"/>
      <c r="EO2259" s="0"/>
      <c r="EP2259" s="0"/>
      <c r="EQ2259" s="0"/>
      <c r="ER2259" s="0"/>
      <c r="ES2259" s="0"/>
      <c r="ET2259" s="0"/>
      <c r="EU2259" s="0"/>
      <c r="EV2259" s="0"/>
      <c r="EW2259" s="0"/>
      <c r="EX2259" s="0"/>
      <c r="EY2259" s="0"/>
      <c r="EZ2259" s="0"/>
      <c r="FA2259" s="0"/>
      <c r="FB2259" s="0"/>
      <c r="FC2259" s="0"/>
      <c r="FD2259" s="0"/>
      <c r="FE2259" s="0"/>
      <c r="FF2259" s="0"/>
      <c r="FG2259" s="0"/>
      <c r="FH2259" s="0"/>
      <c r="FI2259" s="0"/>
      <c r="FJ2259" s="0"/>
      <c r="FK2259" s="0"/>
      <c r="FL2259" s="0"/>
      <c r="FM2259" s="0"/>
      <c r="FN2259" s="0"/>
      <c r="FO2259" s="0"/>
      <c r="FP2259" s="0"/>
      <c r="FQ2259" s="0"/>
      <c r="FR2259" s="0"/>
      <c r="FS2259" s="0"/>
      <c r="FT2259" s="0"/>
      <c r="FU2259" s="0"/>
      <c r="FV2259" s="0"/>
      <c r="FW2259" s="0"/>
      <c r="FX2259" s="0"/>
      <c r="FY2259" s="0"/>
      <c r="FZ2259" s="0"/>
      <c r="GA2259" s="0"/>
      <c r="GB2259" s="0"/>
      <c r="GC2259" s="0"/>
      <c r="GD2259" s="0"/>
      <c r="GE2259" s="0"/>
      <c r="GF2259" s="0"/>
      <c r="GG2259" s="0"/>
      <c r="GH2259" s="0"/>
      <c r="GI2259" s="0"/>
      <c r="GJ2259" s="0"/>
      <c r="GK2259" s="0"/>
      <c r="GL2259" s="0"/>
      <c r="GM2259" s="0"/>
      <c r="GN2259" s="0"/>
      <c r="GO2259" s="0"/>
      <c r="GP2259" s="0"/>
      <c r="GQ2259" s="0"/>
      <c r="GR2259" s="0"/>
      <c r="GS2259" s="0"/>
      <c r="GT2259" s="0"/>
      <c r="GU2259" s="0"/>
      <c r="GV2259" s="0"/>
      <c r="GW2259" s="0"/>
      <c r="GX2259" s="0"/>
      <c r="GY2259" s="0"/>
      <c r="GZ2259" s="0"/>
      <c r="HA2259" s="0"/>
      <c r="HB2259" s="0"/>
      <c r="HC2259" s="0"/>
      <c r="HD2259" s="0"/>
      <c r="HE2259" s="0"/>
      <c r="HF2259" s="0"/>
      <c r="HG2259" s="0"/>
      <c r="HH2259" s="0"/>
      <c r="HI2259" s="0"/>
      <c r="HJ2259" s="0"/>
      <c r="HK2259" s="0"/>
      <c r="HL2259" s="0"/>
      <c r="HM2259" s="0"/>
      <c r="HN2259" s="0"/>
      <c r="HO2259" s="0"/>
      <c r="HP2259" s="0"/>
      <c r="HQ2259" s="0"/>
      <c r="HR2259" s="0"/>
      <c r="HS2259" s="0"/>
      <c r="HT2259" s="0"/>
      <c r="HU2259" s="0"/>
      <c r="HV2259" s="0"/>
      <c r="HW2259" s="0"/>
      <c r="HX2259" s="0"/>
      <c r="HY2259" s="0"/>
      <c r="HZ2259" s="0"/>
      <c r="IA2259" s="0"/>
      <c r="IB2259" s="0"/>
      <c r="IC2259" s="0"/>
      <c r="ID2259" s="0"/>
      <c r="IE2259" s="0"/>
      <c r="IF2259" s="0"/>
      <c r="IG2259" s="0"/>
      <c r="IH2259" s="0"/>
      <c r="II2259" s="0"/>
      <c r="IJ2259" s="0"/>
      <c r="IK2259" s="0"/>
      <c r="IL2259" s="0"/>
      <c r="IM2259" s="0"/>
      <c r="IN2259" s="0"/>
      <c r="IO2259" s="0"/>
      <c r="IP2259" s="0"/>
      <c r="IQ2259" s="0"/>
      <c r="IR2259" s="0"/>
      <c r="IS2259" s="0"/>
      <c r="IT2259" s="0"/>
      <c r="IU2259" s="0"/>
      <c r="IV2259" s="0"/>
      <c r="IW2259" s="0"/>
      <c r="IX2259" s="0"/>
      <c r="IY2259" s="0"/>
      <c r="IZ2259" s="0"/>
      <c r="JA2259" s="0"/>
      <c r="JB2259" s="0"/>
      <c r="JC2259" s="0"/>
      <c r="JD2259" s="0"/>
      <c r="JE2259" s="0"/>
      <c r="JF2259" s="0"/>
      <c r="JG2259" s="0"/>
      <c r="JH2259" s="0"/>
      <c r="JI2259" s="0"/>
      <c r="JJ2259" s="0"/>
      <c r="JK2259" s="0"/>
      <c r="JL2259" s="0"/>
      <c r="JM2259" s="0"/>
      <c r="JN2259" s="0"/>
      <c r="JO2259" s="0"/>
      <c r="JP2259" s="0"/>
      <c r="JQ2259" s="0"/>
      <c r="JR2259" s="0"/>
      <c r="JS2259" s="0"/>
      <c r="JT2259" s="0"/>
      <c r="JU2259" s="0"/>
      <c r="JV2259" s="0"/>
      <c r="JW2259" s="0"/>
      <c r="JX2259" s="0"/>
      <c r="JY2259" s="0"/>
      <c r="JZ2259" s="0"/>
      <c r="KA2259" s="0"/>
      <c r="KB2259" s="0"/>
      <c r="KC2259" s="0"/>
      <c r="KD2259" s="0"/>
      <c r="KE2259" s="0"/>
      <c r="KF2259" s="0"/>
      <c r="KG2259" s="0"/>
      <c r="KH2259" s="0"/>
      <c r="KI2259" s="0"/>
      <c r="KJ2259" s="0"/>
      <c r="KK2259" s="0"/>
      <c r="KL2259" s="0"/>
      <c r="KM2259" s="0"/>
      <c r="KN2259" s="0"/>
      <c r="KO2259" s="0"/>
      <c r="KP2259" s="0"/>
      <c r="KQ2259" s="0"/>
      <c r="KR2259" s="0"/>
      <c r="KS2259" s="0"/>
      <c r="KT2259" s="0"/>
      <c r="KU2259" s="0"/>
      <c r="KV2259" s="0"/>
      <c r="KW2259" s="0"/>
      <c r="KX2259" s="0"/>
      <c r="KY2259" s="0"/>
      <c r="KZ2259" s="0"/>
      <c r="LA2259" s="0"/>
      <c r="LB2259" s="0"/>
      <c r="LC2259" s="0"/>
      <c r="LD2259" s="0"/>
      <c r="LE2259" s="0"/>
      <c r="LF2259" s="0"/>
      <c r="LG2259" s="0"/>
      <c r="LH2259" s="0"/>
      <c r="LI2259" s="0"/>
      <c r="LJ2259" s="0"/>
      <c r="LK2259" s="0"/>
      <c r="LL2259" s="0"/>
      <c r="LM2259" s="0"/>
      <c r="LN2259" s="0"/>
      <c r="LO2259" s="0"/>
      <c r="LP2259" s="0"/>
      <c r="LQ2259" s="0"/>
      <c r="LR2259" s="0"/>
      <c r="LS2259" s="0"/>
      <c r="LT2259" s="0"/>
      <c r="LU2259" s="0"/>
      <c r="LV2259" s="0"/>
      <c r="LW2259" s="0"/>
      <c r="LX2259" s="0"/>
      <c r="LY2259" s="0"/>
      <c r="LZ2259" s="0"/>
      <c r="MA2259" s="0"/>
      <c r="MB2259" s="0"/>
      <c r="MC2259" s="0"/>
      <c r="MD2259" s="0"/>
      <c r="ME2259" s="0"/>
      <c r="MF2259" s="0"/>
      <c r="MG2259" s="0"/>
      <c r="MH2259" s="0"/>
      <c r="MI2259" s="0"/>
      <c r="MJ2259" s="0"/>
      <c r="MK2259" s="0"/>
      <c r="ML2259" s="0"/>
      <c r="MM2259" s="0"/>
      <c r="MN2259" s="0"/>
      <c r="MO2259" s="0"/>
      <c r="MP2259" s="0"/>
      <c r="MQ2259" s="0"/>
      <c r="MR2259" s="0"/>
      <c r="MS2259" s="0"/>
      <c r="MT2259" s="0"/>
      <c r="MU2259" s="0"/>
      <c r="MV2259" s="0"/>
      <c r="MW2259" s="0"/>
      <c r="MX2259" s="0"/>
      <c r="MY2259" s="0"/>
      <c r="MZ2259" s="0"/>
      <c r="NA2259" s="0"/>
      <c r="NB2259" s="0"/>
      <c r="NC2259" s="0"/>
      <c r="ND2259" s="0"/>
      <c r="NE2259" s="0"/>
      <c r="NF2259" s="0"/>
      <c r="NG2259" s="0"/>
      <c r="NH2259" s="0"/>
      <c r="NI2259" s="0"/>
      <c r="NJ2259" s="0"/>
      <c r="NK2259" s="0"/>
      <c r="NL2259" s="0"/>
      <c r="NM2259" s="0"/>
      <c r="NN2259" s="0"/>
      <c r="NO2259" s="0"/>
      <c r="NP2259" s="0"/>
      <c r="NQ2259" s="0"/>
      <c r="NR2259" s="0"/>
      <c r="NS2259" s="0"/>
      <c r="NT2259" s="0"/>
      <c r="NU2259" s="0"/>
      <c r="NV2259" s="0"/>
      <c r="NW2259" s="0"/>
      <c r="NX2259" s="0"/>
      <c r="NY2259" s="0"/>
      <c r="NZ2259" s="0"/>
      <c r="OA2259" s="0"/>
      <c r="OB2259" s="0"/>
      <c r="OC2259" s="0"/>
      <c r="OD2259" s="0"/>
      <c r="OE2259" s="0"/>
      <c r="OF2259" s="0"/>
      <c r="OG2259" s="0"/>
      <c r="OH2259" s="0"/>
      <c r="OI2259" s="0"/>
      <c r="OJ2259" s="0"/>
      <c r="OK2259" s="0"/>
      <c r="OL2259" s="0"/>
      <c r="OM2259" s="0"/>
      <c r="ON2259" s="0"/>
      <c r="OO2259" s="0"/>
      <c r="OP2259" s="0"/>
      <c r="OQ2259" s="0"/>
      <c r="OR2259" s="0"/>
      <c r="OS2259" s="0"/>
      <c r="OT2259" s="0"/>
      <c r="OU2259" s="0"/>
      <c r="OV2259" s="0"/>
      <c r="OW2259" s="0"/>
      <c r="OX2259" s="0"/>
      <c r="OY2259" s="0"/>
      <c r="OZ2259" s="0"/>
      <c r="PA2259" s="0"/>
      <c r="PB2259" s="0"/>
      <c r="PC2259" s="0"/>
      <c r="PD2259" s="0"/>
      <c r="PE2259" s="0"/>
      <c r="PF2259" s="0"/>
      <c r="PG2259" s="0"/>
      <c r="PH2259" s="0"/>
      <c r="PI2259" s="0"/>
      <c r="PJ2259" s="0"/>
      <c r="PK2259" s="0"/>
      <c r="PL2259" s="0"/>
      <c r="PM2259" s="0"/>
      <c r="PN2259" s="0"/>
      <c r="PO2259" s="0"/>
      <c r="PP2259" s="0"/>
      <c r="PQ2259" s="0"/>
      <c r="PR2259" s="0"/>
      <c r="PS2259" s="0"/>
      <c r="PT2259" s="0"/>
      <c r="PU2259" s="0"/>
      <c r="PV2259" s="0"/>
      <c r="PW2259" s="0"/>
      <c r="PX2259" s="0"/>
      <c r="PY2259" s="0"/>
      <c r="PZ2259" s="0"/>
      <c r="QA2259" s="0"/>
      <c r="QB2259" s="0"/>
      <c r="QC2259" s="0"/>
      <c r="QD2259" s="0"/>
      <c r="QE2259" s="0"/>
      <c r="QF2259" s="0"/>
      <c r="QG2259" s="0"/>
      <c r="QH2259" s="0"/>
      <c r="QI2259" s="0"/>
      <c r="QJ2259" s="0"/>
      <c r="QK2259" s="0"/>
      <c r="QL2259" s="0"/>
      <c r="QM2259" s="0"/>
      <c r="QN2259" s="0"/>
      <c r="QO2259" s="0"/>
      <c r="QP2259" s="0"/>
      <c r="QQ2259" s="0"/>
      <c r="QR2259" s="0"/>
      <c r="QS2259" s="0"/>
      <c r="QT2259" s="0"/>
      <c r="QU2259" s="0"/>
      <c r="QV2259" s="0"/>
      <c r="QW2259" s="0"/>
      <c r="QX2259" s="0"/>
      <c r="QY2259" s="0"/>
      <c r="QZ2259" s="0"/>
      <c r="RA2259" s="0"/>
      <c r="RB2259" s="0"/>
      <c r="RC2259" s="0"/>
      <c r="RD2259" s="0"/>
      <c r="RE2259" s="0"/>
      <c r="RF2259" s="0"/>
      <c r="RG2259" s="0"/>
      <c r="RH2259" s="0"/>
      <c r="RI2259" s="0"/>
      <c r="RJ2259" s="0"/>
      <c r="RK2259" s="0"/>
      <c r="RL2259" s="0"/>
      <c r="RM2259" s="0"/>
      <c r="RN2259" s="0"/>
      <c r="RO2259" s="0"/>
      <c r="RP2259" s="0"/>
      <c r="RQ2259" s="0"/>
      <c r="RR2259" s="0"/>
      <c r="RS2259" s="0"/>
      <c r="RT2259" s="0"/>
      <c r="RU2259" s="0"/>
      <c r="RV2259" s="0"/>
      <c r="RW2259" s="0"/>
      <c r="RX2259" s="0"/>
      <c r="RY2259" s="0"/>
      <c r="RZ2259" s="0"/>
      <c r="SA2259" s="0"/>
      <c r="SB2259" s="0"/>
      <c r="SC2259" s="0"/>
      <c r="SD2259" s="0"/>
      <c r="SE2259" s="0"/>
      <c r="SF2259" s="0"/>
      <c r="SG2259" s="0"/>
      <c r="SH2259" s="0"/>
      <c r="SI2259" s="0"/>
      <c r="SJ2259" s="0"/>
      <c r="SK2259" s="0"/>
      <c r="SL2259" s="0"/>
      <c r="SM2259" s="0"/>
      <c r="SN2259" s="0"/>
      <c r="SO2259" s="0"/>
      <c r="SP2259" s="0"/>
      <c r="SQ2259" s="0"/>
      <c r="SR2259" s="0"/>
      <c r="SS2259" s="0"/>
      <c r="ST2259" s="0"/>
      <c r="SU2259" s="0"/>
      <c r="SV2259" s="0"/>
      <c r="SW2259" s="0"/>
      <c r="SX2259" s="0"/>
      <c r="SY2259" s="0"/>
      <c r="SZ2259" s="0"/>
      <c r="TA2259" s="0"/>
      <c r="TB2259" s="0"/>
      <c r="TC2259" s="0"/>
      <c r="TD2259" s="0"/>
      <c r="TE2259" s="0"/>
      <c r="TF2259" s="0"/>
      <c r="TG2259" s="0"/>
      <c r="TH2259" s="0"/>
      <c r="TI2259" s="0"/>
      <c r="TJ2259" s="0"/>
      <c r="TK2259" s="0"/>
      <c r="TL2259" s="0"/>
      <c r="TM2259" s="0"/>
      <c r="TN2259" s="0"/>
      <c r="TO2259" s="0"/>
      <c r="TP2259" s="0"/>
      <c r="TQ2259" s="0"/>
      <c r="TR2259" s="0"/>
      <c r="TS2259" s="0"/>
      <c r="TT2259" s="0"/>
      <c r="TU2259" s="0"/>
      <c r="TV2259" s="0"/>
      <c r="TW2259" s="0"/>
      <c r="TX2259" s="0"/>
      <c r="TY2259" s="0"/>
      <c r="TZ2259" s="0"/>
      <c r="UA2259" s="0"/>
      <c r="UB2259" s="0"/>
      <c r="UC2259" s="0"/>
      <c r="UD2259" s="0"/>
      <c r="UE2259" s="0"/>
      <c r="UF2259" s="0"/>
      <c r="UG2259" s="0"/>
      <c r="UH2259" s="0"/>
      <c r="UI2259" s="0"/>
      <c r="UJ2259" s="0"/>
      <c r="UK2259" s="0"/>
      <c r="UL2259" s="0"/>
      <c r="UM2259" s="0"/>
      <c r="UN2259" s="0"/>
      <c r="UO2259" s="0"/>
      <c r="UP2259" s="0"/>
      <c r="UQ2259" s="0"/>
      <c r="UR2259" s="0"/>
      <c r="US2259" s="0"/>
      <c r="UT2259" s="0"/>
      <c r="UU2259" s="0"/>
      <c r="UV2259" s="0"/>
      <c r="UW2259" s="0"/>
      <c r="UX2259" s="0"/>
      <c r="UY2259" s="0"/>
      <c r="UZ2259" s="0"/>
      <c r="VA2259" s="0"/>
      <c r="VB2259" s="0"/>
      <c r="VC2259" s="0"/>
      <c r="VD2259" s="0"/>
      <c r="VE2259" s="0"/>
      <c r="VF2259" s="0"/>
      <c r="VG2259" s="0"/>
      <c r="VH2259" s="0"/>
      <c r="VI2259" s="0"/>
      <c r="VJ2259" s="0"/>
      <c r="VK2259" s="0"/>
      <c r="VL2259" s="0"/>
      <c r="VM2259" s="0"/>
      <c r="VN2259" s="0"/>
      <c r="VO2259" s="0"/>
      <c r="VP2259" s="0"/>
      <c r="VQ2259" s="0"/>
      <c r="VR2259" s="0"/>
      <c r="VS2259" s="0"/>
      <c r="VT2259" s="0"/>
      <c r="VU2259" s="0"/>
      <c r="VV2259" s="0"/>
      <c r="VW2259" s="0"/>
      <c r="VX2259" s="0"/>
      <c r="VY2259" s="0"/>
      <c r="VZ2259" s="0"/>
      <c r="WA2259" s="0"/>
      <c r="WB2259" s="0"/>
      <c r="WC2259" s="0"/>
      <c r="WD2259" s="0"/>
      <c r="WE2259" s="0"/>
      <c r="WF2259" s="0"/>
      <c r="WG2259" s="0"/>
      <c r="WH2259" s="0"/>
      <c r="WI2259" s="0"/>
      <c r="WJ2259" s="0"/>
      <c r="WK2259" s="0"/>
      <c r="WL2259" s="0"/>
      <c r="WM2259" s="0"/>
      <c r="WN2259" s="0"/>
      <c r="WO2259" s="0"/>
      <c r="WP2259" s="0"/>
      <c r="WQ2259" s="0"/>
      <c r="WR2259" s="0"/>
      <c r="WS2259" s="0"/>
      <c r="WT2259" s="0"/>
      <c r="WU2259" s="0"/>
      <c r="WV2259" s="0"/>
      <c r="WW2259" s="0"/>
      <c r="WX2259" s="0"/>
      <c r="WY2259" s="0"/>
      <c r="WZ2259" s="0"/>
      <c r="XA2259" s="0"/>
      <c r="XB2259" s="0"/>
      <c r="XC2259" s="0"/>
      <c r="XD2259" s="0"/>
      <c r="XE2259" s="0"/>
      <c r="XF2259" s="0"/>
      <c r="XG2259" s="0"/>
      <c r="XH2259" s="0"/>
      <c r="XI2259" s="0"/>
      <c r="XJ2259" s="0"/>
      <c r="XK2259" s="0"/>
      <c r="XL2259" s="0"/>
      <c r="XM2259" s="0"/>
      <c r="XN2259" s="0"/>
      <c r="XO2259" s="0"/>
      <c r="XP2259" s="0"/>
      <c r="XQ2259" s="0"/>
      <c r="XR2259" s="0"/>
      <c r="XS2259" s="0"/>
      <c r="XT2259" s="0"/>
      <c r="XU2259" s="0"/>
      <c r="XV2259" s="0"/>
      <c r="XW2259" s="0"/>
      <c r="XX2259" s="0"/>
      <c r="XY2259" s="0"/>
      <c r="XZ2259" s="0"/>
      <c r="YA2259" s="0"/>
      <c r="YB2259" s="0"/>
      <c r="YC2259" s="0"/>
      <c r="YD2259" s="0"/>
      <c r="YE2259" s="0"/>
      <c r="YF2259" s="0"/>
      <c r="YG2259" s="0"/>
      <c r="YH2259" s="0"/>
      <c r="YI2259" s="0"/>
      <c r="YJ2259" s="0"/>
      <c r="YK2259" s="0"/>
      <c r="YL2259" s="0"/>
      <c r="YM2259" s="0"/>
      <c r="YN2259" s="0"/>
      <c r="YO2259" s="0"/>
      <c r="YP2259" s="0"/>
      <c r="YQ2259" s="0"/>
      <c r="YR2259" s="0"/>
      <c r="YS2259" s="0"/>
      <c r="YT2259" s="0"/>
      <c r="YU2259" s="0"/>
      <c r="YV2259" s="0"/>
      <c r="YW2259" s="0"/>
      <c r="YX2259" s="0"/>
      <c r="YY2259" s="0"/>
      <c r="YZ2259" s="0"/>
      <c r="ZA2259" s="0"/>
      <c r="ZB2259" s="0"/>
      <c r="ZC2259" s="0"/>
      <c r="ZD2259" s="0"/>
      <c r="ZE2259" s="0"/>
      <c r="ZF2259" s="0"/>
      <c r="ZG2259" s="0"/>
      <c r="ZH2259" s="0"/>
      <c r="ZI2259" s="0"/>
      <c r="ZJ2259" s="0"/>
      <c r="ZK2259" s="0"/>
      <c r="ZL2259" s="0"/>
      <c r="ZM2259" s="0"/>
      <c r="ZN2259" s="0"/>
      <c r="ZO2259" s="0"/>
      <c r="ZP2259" s="0"/>
      <c r="ZQ2259" s="0"/>
      <c r="ZR2259" s="0"/>
      <c r="ZS2259" s="0"/>
      <c r="ZT2259" s="0"/>
      <c r="ZU2259" s="0"/>
      <c r="ZV2259" s="0"/>
      <c r="ZW2259" s="0"/>
      <c r="ZX2259" s="0"/>
      <c r="ZY2259" s="0"/>
      <c r="ZZ2259" s="0"/>
      <c r="AAA2259" s="0"/>
      <c r="AAB2259" s="0"/>
      <c r="AAC2259" s="0"/>
      <c r="AAD2259" s="0"/>
      <c r="AAE2259" s="0"/>
      <c r="AAF2259" s="0"/>
      <c r="AAG2259" s="0"/>
      <c r="AAH2259" s="0"/>
      <c r="AAI2259" s="0"/>
      <c r="AAJ2259" s="0"/>
      <c r="AAK2259" s="0"/>
      <c r="AAL2259" s="0"/>
      <c r="AAM2259" s="0"/>
      <c r="AAN2259" s="0"/>
      <c r="AAO2259" s="0"/>
      <c r="AAP2259" s="0"/>
      <c r="AAQ2259" s="0"/>
      <c r="AAR2259" s="0"/>
      <c r="AAS2259" s="0"/>
      <c r="AAT2259" s="0"/>
      <c r="AAU2259" s="0"/>
      <c r="AAV2259" s="0"/>
      <c r="AAW2259" s="0"/>
      <c r="AAX2259" s="0"/>
      <c r="AAY2259" s="0"/>
      <c r="AAZ2259" s="0"/>
      <c r="ABA2259" s="0"/>
      <c r="ABB2259" s="0"/>
      <c r="ABC2259" s="0"/>
      <c r="ABD2259" s="0"/>
      <c r="ABE2259" s="0"/>
      <c r="ABF2259" s="0"/>
      <c r="ABG2259" s="0"/>
      <c r="ABH2259" s="0"/>
      <c r="ABI2259" s="0"/>
      <c r="ABJ2259" s="0"/>
      <c r="ABK2259" s="0"/>
      <c r="ABL2259" s="0"/>
      <c r="ABM2259" s="0"/>
      <c r="ABN2259" s="0"/>
      <c r="ABO2259" s="0"/>
      <c r="ABP2259" s="0"/>
      <c r="ABQ2259" s="0"/>
      <c r="ABR2259" s="0"/>
      <c r="ABS2259" s="0"/>
      <c r="ABT2259" s="0"/>
      <c r="ABU2259" s="0"/>
      <c r="ABV2259" s="0"/>
      <c r="ABW2259" s="0"/>
      <c r="ABX2259" s="0"/>
      <c r="ABY2259" s="0"/>
      <c r="ABZ2259" s="0"/>
      <c r="ACA2259" s="0"/>
      <c r="ACB2259" s="0"/>
      <c r="ACC2259" s="0"/>
      <c r="ACD2259" s="0"/>
      <c r="ACE2259" s="0"/>
      <c r="ACF2259" s="0"/>
      <c r="ACG2259" s="0"/>
      <c r="ACH2259" s="0"/>
      <c r="ACI2259" s="0"/>
      <c r="ACJ2259" s="0"/>
      <c r="ACK2259" s="0"/>
      <c r="ACL2259" s="0"/>
      <c r="ACM2259" s="0"/>
      <c r="ACN2259" s="0"/>
      <c r="ACO2259" s="0"/>
      <c r="ACP2259" s="0"/>
      <c r="ACQ2259" s="0"/>
      <c r="ACR2259" s="0"/>
      <c r="ACS2259" s="0"/>
      <c r="ACT2259" s="0"/>
      <c r="ACU2259" s="0"/>
      <c r="ACV2259" s="0"/>
      <c r="ACW2259" s="0"/>
      <c r="ACX2259" s="0"/>
      <c r="ACY2259" s="0"/>
      <c r="ACZ2259" s="0"/>
      <c r="ADA2259" s="0"/>
      <c r="ADB2259" s="0"/>
      <c r="ADC2259" s="0"/>
      <c r="ADD2259" s="0"/>
      <c r="ADE2259" s="0"/>
      <c r="ADF2259" s="0"/>
      <c r="ADG2259" s="0"/>
      <c r="ADH2259" s="0"/>
      <c r="ADI2259" s="0"/>
      <c r="ADJ2259" s="0"/>
      <c r="ADK2259" s="0"/>
      <c r="ADL2259" s="0"/>
      <c r="ADM2259" s="0"/>
      <c r="ADN2259" s="0"/>
      <c r="ADO2259" s="0"/>
      <c r="ADP2259" s="0"/>
      <c r="ADQ2259" s="0"/>
      <c r="ADR2259" s="0"/>
      <c r="ADS2259" s="0"/>
      <c r="ADT2259" s="0"/>
      <c r="ADU2259" s="0"/>
      <c r="ADV2259" s="0"/>
      <c r="ADW2259" s="0"/>
      <c r="ADX2259" s="0"/>
      <c r="ADY2259" s="0"/>
      <c r="ADZ2259" s="0"/>
      <c r="AEA2259" s="0"/>
      <c r="AEB2259" s="0"/>
      <c r="AEC2259" s="0"/>
      <c r="AED2259" s="0"/>
      <c r="AEE2259" s="0"/>
      <c r="AEF2259" s="0"/>
      <c r="AEG2259" s="0"/>
      <c r="AEH2259" s="0"/>
      <c r="AEI2259" s="0"/>
      <c r="AEJ2259" s="0"/>
      <c r="AEK2259" s="0"/>
      <c r="AEL2259" s="0"/>
      <c r="AEM2259" s="0"/>
      <c r="AEN2259" s="0"/>
      <c r="AEO2259" s="0"/>
      <c r="AEP2259" s="0"/>
      <c r="AEQ2259" s="0"/>
      <c r="AER2259" s="0"/>
      <c r="AES2259" s="0"/>
      <c r="AET2259" s="0"/>
      <c r="AEU2259" s="0"/>
      <c r="AEV2259" s="0"/>
      <c r="AEW2259" s="0"/>
      <c r="AEX2259" s="0"/>
      <c r="AEY2259" s="0"/>
      <c r="AEZ2259" s="0"/>
      <c r="AFA2259" s="0"/>
      <c r="AFB2259" s="0"/>
      <c r="AFC2259" s="0"/>
      <c r="AFD2259" s="0"/>
      <c r="AFE2259" s="0"/>
      <c r="AFF2259" s="0"/>
      <c r="AFG2259" s="0"/>
      <c r="AFH2259" s="0"/>
      <c r="AFI2259" s="0"/>
      <c r="AFJ2259" s="0"/>
      <c r="AFK2259" s="0"/>
      <c r="AFL2259" s="0"/>
      <c r="AFM2259" s="0"/>
      <c r="AFN2259" s="0"/>
      <c r="AFO2259" s="0"/>
      <c r="AFP2259" s="0"/>
      <c r="AFQ2259" s="0"/>
      <c r="AFR2259" s="0"/>
      <c r="AFS2259" s="0"/>
      <c r="AFT2259" s="0"/>
      <c r="AFU2259" s="0"/>
      <c r="AFV2259" s="0"/>
      <c r="AFW2259" s="0"/>
      <c r="AFX2259" s="0"/>
      <c r="AFY2259" s="0"/>
      <c r="AFZ2259" s="0"/>
      <c r="AGA2259" s="0"/>
      <c r="AGB2259" s="0"/>
      <c r="AGC2259" s="0"/>
      <c r="AGD2259" s="0"/>
      <c r="AGE2259" s="0"/>
      <c r="AGF2259" s="0"/>
      <c r="AGG2259" s="0"/>
      <c r="AGH2259" s="0"/>
      <c r="AGI2259" s="0"/>
      <c r="AGJ2259" s="0"/>
      <c r="AGK2259" s="0"/>
      <c r="AGL2259" s="0"/>
      <c r="AGM2259" s="0"/>
      <c r="AGN2259" s="0"/>
      <c r="AGO2259" s="0"/>
      <c r="AGP2259" s="0"/>
      <c r="AGQ2259" s="0"/>
      <c r="AGR2259" s="0"/>
      <c r="AGS2259" s="0"/>
      <c r="AGT2259" s="0"/>
      <c r="AGU2259" s="0"/>
      <c r="AGV2259" s="0"/>
      <c r="AGW2259" s="0"/>
      <c r="AGX2259" s="0"/>
      <c r="AGY2259" s="0"/>
      <c r="AGZ2259" s="0"/>
      <c r="AHA2259" s="0"/>
      <c r="AHB2259" s="0"/>
      <c r="AHC2259" s="0"/>
      <c r="AHD2259" s="0"/>
      <c r="AHE2259" s="0"/>
      <c r="AHF2259" s="0"/>
      <c r="AHG2259" s="0"/>
      <c r="AHH2259" s="0"/>
      <c r="AHI2259" s="0"/>
      <c r="AHJ2259" s="0"/>
      <c r="AHK2259" s="0"/>
      <c r="AHL2259" s="0"/>
      <c r="AHM2259" s="0"/>
      <c r="AHN2259" s="0"/>
      <c r="AHO2259" s="0"/>
      <c r="AHP2259" s="0"/>
      <c r="AHQ2259" s="0"/>
      <c r="AHR2259" s="0"/>
      <c r="AHS2259" s="0"/>
      <c r="AHT2259" s="0"/>
      <c r="AHU2259" s="0"/>
      <c r="AHV2259" s="0"/>
      <c r="AHW2259" s="0"/>
      <c r="AHX2259" s="0"/>
      <c r="AHY2259" s="0"/>
      <c r="AHZ2259" s="0"/>
      <c r="AIA2259" s="0"/>
      <c r="AIB2259" s="0"/>
      <c r="AIC2259" s="0"/>
      <c r="AID2259" s="0"/>
      <c r="AIE2259" s="0"/>
      <c r="AIF2259" s="0"/>
      <c r="AIG2259" s="0"/>
      <c r="AIH2259" s="0"/>
      <c r="AII2259" s="0"/>
      <c r="AIJ2259" s="0"/>
      <c r="AIK2259" s="0"/>
      <c r="AIL2259" s="0"/>
      <c r="AIM2259" s="0"/>
      <c r="AIN2259" s="0"/>
      <c r="AIO2259" s="0"/>
      <c r="AIP2259" s="0"/>
      <c r="AIQ2259" s="0"/>
      <c r="AIR2259" s="0"/>
      <c r="AIS2259" s="0"/>
      <c r="AIT2259" s="0"/>
      <c r="AIU2259" s="0"/>
      <c r="AIV2259" s="0"/>
      <c r="AIW2259" s="0"/>
      <c r="AIX2259" s="0"/>
      <c r="AIY2259" s="0"/>
      <c r="AIZ2259" s="0"/>
      <c r="AJA2259" s="0"/>
      <c r="AJB2259" s="0"/>
      <c r="AJC2259" s="0"/>
      <c r="AJD2259" s="0"/>
      <c r="AJE2259" s="0"/>
      <c r="AJF2259" s="0"/>
      <c r="AJG2259" s="0"/>
      <c r="AJH2259" s="0"/>
      <c r="AJI2259" s="0"/>
      <c r="AJJ2259" s="0"/>
      <c r="AJK2259" s="0"/>
      <c r="AJL2259" s="0"/>
      <c r="AJM2259" s="0"/>
      <c r="AJN2259" s="0"/>
      <c r="AJO2259" s="0"/>
      <c r="AJP2259" s="0"/>
      <c r="AJQ2259" s="0"/>
      <c r="AJR2259" s="0"/>
      <c r="AJS2259" s="0"/>
      <c r="AJT2259" s="0"/>
      <c r="AJU2259" s="0"/>
      <c r="AJV2259" s="0"/>
      <c r="AJW2259" s="0"/>
      <c r="AJX2259" s="0"/>
      <c r="AJY2259" s="0"/>
      <c r="AJZ2259" s="0"/>
      <c r="AKA2259" s="0"/>
      <c r="AKB2259" s="0"/>
      <c r="AKC2259" s="0"/>
      <c r="AKD2259" s="0"/>
      <c r="AKE2259" s="0"/>
      <c r="AKF2259" s="0"/>
      <c r="AKG2259" s="0"/>
      <c r="AKH2259" s="0"/>
      <c r="AKI2259" s="0"/>
      <c r="AKJ2259" s="0"/>
      <c r="AKK2259" s="0"/>
      <c r="AKL2259" s="0"/>
      <c r="AKM2259" s="0"/>
      <c r="AKN2259" s="0"/>
      <c r="AKO2259" s="0"/>
      <c r="AKP2259" s="0"/>
      <c r="AKQ2259" s="0"/>
      <c r="AKR2259" s="0"/>
      <c r="AKS2259" s="0"/>
      <c r="AKT2259" s="0"/>
      <c r="AKU2259" s="0"/>
      <c r="AKV2259" s="0"/>
      <c r="AKW2259" s="0"/>
      <c r="AKX2259" s="0"/>
      <c r="AKY2259" s="0"/>
      <c r="AKZ2259" s="0"/>
      <c r="ALA2259" s="0"/>
      <c r="ALB2259" s="0"/>
      <c r="ALC2259" s="0"/>
      <c r="ALD2259" s="0"/>
      <c r="ALE2259" s="0"/>
      <c r="ALF2259" s="0"/>
      <c r="ALG2259" s="0"/>
      <c r="ALH2259" s="0"/>
      <c r="ALI2259" s="0"/>
      <c r="ALJ2259" s="0"/>
      <c r="ALK2259" s="0"/>
      <c r="ALL2259" s="0"/>
      <c r="ALM2259" s="0"/>
      <c r="ALN2259" s="0"/>
      <c r="ALO2259" s="0"/>
      <c r="ALP2259" s="0"/>
      <c r="ALQ2259" s="0"/>
      <c r="ALR2259" s="0"/>
      <c r="ALS2259" s="0"/>
      <c r="ALT2259" s="0"/>
      <c r="ALU2259" s="0"/>
      <c r="ALV2259" s="0"/>
      <c r="ALW2259" s="0"/>
      <c r="ALX2259" s="0"/>
      <c r="ALY2259" s="0"/>
      <c r="ALZ2259" s="0"/>
      <c r="AMA2259" s="0"/>
      <c r="AMB2259" s="0"/>
      <c r="AMC2259" s="0"/>
      <c r="AMD2259" s="0"/>
      <c r="AME2259" s="0"/>
      <c r="AMF2259" s="0"/>
      <c r="AMG2259" s="0"/>
      <c r="AMH2259" s="0"/>
      <c r="AMI2259" s="0"/>
      <c r="AMJ2259" s="0"/>
    </row>
    <row r="2260" customFormat="false" ht="13.8" hidden="false" customHeight="false" outlineLevel="0" collapsed="false">
      <c r="A2260" s="38" t="s">
        <v>52</v>
      </c>
      <c r="B2260" s="39" t="s">
        <v>5209</v>
      </c>
      <c r="C2260" s="40" t="s">
        <v>4602</v>
      </c>
      <c r="D2260" s="40" t="s">
        <v>347</v>
      </c>
      <c r="E2260" s="40" t="s">
        <v>2336</v>
      </c>
      <c r="F2260" s="38" t="n">
        <v>2017</v>
      </c>
      <c r="G2260" s="31" t="s">
        <v>5210</v>
      </c>
      <c r="H2260" s="13"/>
      <c r="I2260" s="13"/>
      <c r="J2260" s="13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  <c r="AJ2260" s="13"/>
      <c r="AK2260" s="13"/>
      <c r="AL2260" s="13"/>
      <c r="AM2260" s="13"/>
      <c r="AN2260" s="13"/>
      <c r="AO2260" s="13"/>
      <c r="AP2260" s="13"/>
      <c r="AQ2260" s="13"/>
      <c r="AR2260" s="13"/>
      <c r="AS2260" s="13"/>
      <c r="AT2260" s="13"/>
      <c r="AU2260" s="13"/>
      <c r="AV2260" s="0"/>
      <c r="AW2260" s="0"/>
      <c r="AX2260" s="0"/>
      <c r="AY2260" s="0"/>
      <c r="AZ2260" s="0"/>
      <c r="BA2260" s="0"/>
      <c r="BB2260" s="0"/>
      <c r="BC2260" s="0"/>
      <c r="BD2260" s="0"/>
      <c r="BE2260" s="0"/>
      <c r="BF2260" s="0"/>
      <c r="BG2260" s="0"/>
      <c r="BH2260" s="0"/>
      <c r="BI2260" s="0"/>
      <c r="BJ2260" s="0"/>
      <c r="BK2260" s="0"/>
      <c r="BL2260" s="0"/>
      <c r="BM2260" s="0"/>
      <c r="BN2260" s="0"/>
      <c r="BO2260" s="0"/>
      <c r="BP2260" s="0"/>
      <c r="BQ2260" s="0"/>
      <c r="BR2260" s="0"/>
      <c r="BS2260" s="0"/>
      <c r="BT2260" s="0"/>
      <c r="BU2260" s="0"/>
      <c r="BV2260" s="0"/>
      <c r="BW2260" s="0"/>
      <c r="BX2260" s="0"/>
      <c r="BY2260" s="0"/>
      <c r="BZ2260" s="0"/>
      <c r="CA2260" s="0"/>
      <c r="CB2260" s="0"/>
      <c r="CC2260" s="0"/>
      <c r="CD2260" s="0"/>
      <c r="CE2260" s="0"/>
      <c r="CF2260" s="0"/>
      <c r="CG2260" s="0"/>
      <c r="CH2260" s="0"/>
      <c r="CI2260" s="0"/>
      <c r="CJ2260" s="0"/>
      <c r="CK2260" s="0"/>
      <c r="CL2260" s="0"/>
      <c r="CM2260" s="0"/>
      <c r="CN2260" s="0"/>
      <c r="CO2260" s="0"/>
      <c r="CP2260" s="0"/>
      <c r="CQ2260" s="0"/>
      <c r="CR2260" s="0"/>
      <c r="CS2260" s="0"/>
      <c r="CT2260" s="0"/>
      <c r="CU2260" s="0"/>
      <c r="CV2260" s="0"/>
      <c r="CW2260" s="0"/>
      <c r="CX2260" s="0"/>
      <c r="CY2260" s="0"/>
      <c r="CZ2260" s="0"/>
      <c r="DA2260" s="0"/>
      <c r="DB2260" s="0"/>
      <c r="DC2260" s="0"/>
      <c r="DD2260" s="0"/>
      <c r="DE2260" s="0"/>
      <c r="DF2260" s="0"/>
      <c r="DG2260" s="0"/>
      <c r="DH2260" s="0"/>
      <c r="DI2260" s="0"/>
      <c r="DJ2260" s="0"/>
      <c r="DK2260" s="0"/>
      <c r="DL2260" s="0"/>
      <c r="DM2260" s="0"/>
      <c r="DN2260" s="0"/>
      <c r="DO2260" s="0"/>
      <c r="DP2260" s="0"/>
      <c r="DQ2260" s="0"/>
      <c r="DR2260" s="0"/>
      <c r="DS2260" s="0"/>
      <c r="DT2260" s="0"/>
      <c r="DU2260" s="0"/>
      <c r="DV2260" s="0"/>
      <c r="DW2260" s="0"/>
      <c r="DX2260" s="0"/>
      <c r="DY2260" s="0"/>
      <c r="DZ2260" s="0"/>
      <c r="EA2260" s="0"/>
      <c r="EB2260" s="0"/>
      <c r="EC2260" s="0"/>
      <c r="ED2260" s="0"/>
      <c r="EE2260" s="0"/>
      <c r="EF2260" s="0"/>
      <c r="EG2260" s="0"/>
      <c r="EH2260" s="0"/>
      <c r="EI2260" s="0"/>
      <c r="EJ2260" s="0"/>
      <c r="EK2260" s="0"/>
      <c r="EL2260" s="0"/>
      <c r="EM2260" s="0"/>
      <c r="EN2260" s="0"/>
      <c r="EO2260" s="0"/>
      <c r="EP2260" s="0"/>
      <c r="EQ2260" s="0"/>
      <c r="ER2260" s="0"/>
      <c r="ES2260" s="0"/>
      <c r="ET2260" s="0"/>
      <c r="EU2260" s="0"/>
      <c r="EV2260" s="0"/>
      <c r="EW2260" s="0"/>
      <c r="EX2260" s="0"/>
      <c r="EY2260" s="0"/>
      <c r="EZ2260" s="0"/>
      <c r="FA2260" s="0"/>
      <c r="FB2260" s="0"/>
      <c r="FC2260" s="0"/>
      <c r="FD2260" s="0"/>
      <c r="FE2260" s="0"/>
      <c r="FF2260" s="0"/>
      <c r="FG2260" s="0"/>
      <c r="FH2260" s="0"/>
      <c r="FI2260" s="0"/>
      <c r="FJ2260" s="0"/>
      <c r="FK2260" s="0"/>
      <c r="FL2260" s="0"/>
      <c r="FM2260" s="0"/>
      <c r="FN2260" s="0"/>
      <c r="FO2260" s="0"/>
      <c r="FP2260" s="0"/>
      <c r="FQ2260" s="0"/>
      <c r="FR2260" s="0"/>
      <c r="FS2260" s="0"/>
      <c r="FT2260" s="0"/>
      <c r="FU2260" s="0"/>
      <c r="FV2260" s="0"/>
      <c r="FW2260" s="0"/>
      <c r="FX2260" s="0"/>
      <c r="FY2260" s="0"/>
      <c r="FZ2260" s="0"/>
      <c r="GA2260" s="0"/>
      <c r="GB2260" s="0"/>
      <c r="GC2260" s="0"/>
      <c r="GD2260" s="0"/>
      <c r="GE2260" s="0"/>
      <c r="GF2260" s="0"/>
      <c r="GG2260" s="0"/>
      <c r="GH2260" s="0"/>
      <c r="GI2260" s="0"/>
      <c r="GJ2260" s="0"/>
      <c r="GK2260" s="0"/>
      <c r="GL2260" s="0"/>
      <c r="GM2260" s="0"/>
      <c r="GN2260" s="0"/>
      <c r="GO2260" s="0"/>
      <c r="GP2260" s="0"/>
      <c r="GQ2260" s="0"/>
      <c r="GR2260" s="0"/>
      <c r="GS2260" s="0"/>
      <c r="GT2260" s="0"/>
      <c r="GU2260" s="0"/>
      <c r="GV2260" s="0"/>
      <c r="GW2260" s="0"/>
      <c r="GX2260" s="0"/>
      <c r="GY2260" s="0"/>
      <c r="GZ2260" s="0"/>
      <c r="HA2260" s="0"/>
      <c r="HB2260" s="0"/>
      <c r="HC2260" s="0"/>
      <c r="HD2260" s="0"/>
      <c r="HE2260" s="0"/>
      <c r="HF2260" s="0"/>
      <c r="HG2260" s="0"/>
      <c r="HH2260" s="0"/>
      <c r="HI2260" s="0"/>
      <c r="HJ2260" s="0"/>
      <c r="HK2260" s="0"/>
      <c r="HL2260" s="0"/>
      <c r="HM2260" s="0"/>
      <c r="HN2260" s="0"/>
      <c r="HO2260" s="0"/>
      <c r="HP2260" s="0"/>
      <c r="HQ2260" s="0"/>
      <c r="HR2260" s="0"/>
      <c r="HS2260" s="0"/>
      <c r="HT2260" s="0"/>
      <c r="HU2260" s="0"/>
      <c r="HV2260" s="0"/>
      <c r="HW2260" s="0"/>
      <c r="HX2260" s="0"/>
      <c r="HY2260" s="0"/>
      <c r="HZ2260" s="0"/>
      <c r="IA2260" s="0"/>
      <c r="IB2260" s="0"/>
      <c r="IC2260" s="0"/>
      <c r="ID2260" s="0"/>
      <c r="IE2260" s="0"/>
      <c r="IF2260" s="0"/>
      <c r="IG2260" s="0"/>
      <c r="IH2260" s="0"/>
      <c r="II2260" s="0"/>
      <c r="IJ2260" s="0"/>
      <c r="IK2260" s="0"/>
      <c r="IL2260" s="0"/>
      <c r="IM2260" s="0"/>
      <c r="IN2260" s="0"/>
      <c r="IO2260" s="0"/>
      <c r="IP2260" s="0"/>
      <c r="IQ2260" s="0"/>
      <c r="IR2260" s="0"/>
      <c r="IS2260" s="0"/>
      <c r="IT2260" s="0"/>
      <c r="IU2260" s="0"/>
      <c r="IV2260" s="0"/>
      <c r="IW2260" s="0"/>
      <c r="IX2260" s="0"/>
      <c r="IY2260" s="0"/>
      <c r="IZ2260" s="0"/>
      <c r="JA2260" s="0"/>
      <c r="JB2260" s="0"/>
      <c r="JC2260" s="0"/>
      <c r="JD2260" s="0"/>
      <c r="JE2260" s="0"/>
      <c r="JF2260" s="0"/>
      <c r="JG2260" s="0"/>
      <c r="JH2260" s="0"/>
      <c r="JI2260" s="0"/>
      <c r="JJ2260" s="0"/>
      <c r="JK2260" s="0"/>
      <c r="JL2260" s="0"/>
      <c r="JM2260" s="0"/>
      <c r="JN2260" s="0"/>
      <c r="JO2260" s="0"/>
      <c r="JP2260" s="0"/>
      <c r="JQ2260" s="0"/>
      <c r="JR2260" s="0"/>
      <c r="JS2260" s="0"/>
      <c r="JT2260" s="0"/>
      <c r="JU2260" s="0"/>
      <c r="JV2260" s="0"/>
      <c r="JW2260" s="0"/>
      <c r="JX2260" s="0"/>
      <c r="JY2260" s="0"/>
      <c r="JZ2260" s="0"/>
      <c r="KA2260" s="0"/>
      <c r="KB2260" s="0"/>
      <c r="KC2260" s="0"/>
      <c r="KD2260" s="0"/>
      <c r="KE2260" s="0"/>
      <c r="KF2260" s="0"/>
      <c r="KG2260" s="0"/>
      <c r="KH2260" s="0"/>
      <c r="KI2260" s="0"/>
      <c r="KJ2260" s="0"/>
      <c r="KK2260" s="0"/>
      <c r="KL2260" s="0"/>
      <c r="KM2260" s="0"/>
      <c r="KN2260" s="0"/>
      <c r="KO2260" s="0"/>
      <c r="KP2260" s="0"/>
      <c r="KQ2260" s="0"/>
      <c r="KR2260" s="0"/>
      <c r="KS2260" s="0"/>
      <c r="KT2260" s="0"/>
      <c r="KU2260" s="0"/>
      <c r="KV2260" s="0"/>
      <c r="KW2260" s="0"/>
      <c r="KX2260" s="0"/>
      <c r="KY2260" s="0"/>
      <c r="KZ2260" s="0"/>
      <c r="LA2260" s="0"/>
      <c r="LB2260" s="0"/>
      <c r="LC2260" s="0"/>
      <c r="LD2260" s="0"/>
      <c r="LE2260" s="0"/>
      <c r="LF2260" s="0"/>
      <c r="LG2260" s="0"/>
      <c r="LH2260" s="0"/>
      <c r="LI2260" s="0"/>
      <c r="LJ2260" s="0"/>
      <c r="LK2260" s="0"/>
      <c r="LL2260" s="0"/>
      <c r="LM2260" s="0"/>
      <c r="LN2260" s="0"/>
      <c r="LO2260" s="0"/>
      <c r="LP2260" s="0"/>
      <c r="LQ2260" s="0"/>
      <c r="LR2260" s="0"/>
      <c r="LS2260" s="0"/>
      <c r="LT2260" s="0"/>
      <c r="LU2260" s="0"/>
      <c r="LV2260" s="0"/>
      <c r="LW2260" s="0"/>
      <c r="LX2260" s="0"/>
      <c r="LY2260" s="0"/>
      <c r="LZ2260" s="0"/>
      <c r="MA2260" s="0"/>
      <c r="MB2260" s="0"/>
      <c r="MC2260" s="0"/>
      <c r="MD2260" s="0"/>
      <c r="ME2260" s="0"/>
      <c r="MF2260" s="0"/>
      <c r="MG2260" s="0"/>
      <c r="MH2260" s="0"/>
      <c r="MI2260" s="0"/>
      <c r="MJ2260" s="0"/>
      <c r="MK2260" s="0"/>
      <c r="ML2260" s="0"/>
      <c r="MM2260" s="0"/>
      <c r="MN2260" s="0"/>
      <c r="MO2260" s="0"/>
      <c r="MP2260" s="0"/>
      <c r="MQ2260" s="0"/>
      <c r="MR2260" s="0"/>
      <c r="MS2260" s="0"/>
      <c r="MT2260" s="0"/>
      <c r="MU2260" s="0"/>
      <c r="MV2260" s="0"/>
      <c r="MW2260" s="0"/>
      <c r="MX2260" s="0"/>
      <c r="MY2260" s="0"/>
      <c r="MZ2260" s="0"/>
      <c r="NA2260" s="0"/>
      <c r="NB2260" s="0"/>
      <c r="NC2260" s="0"/>
      <c r="ND2260" s="0"/>
      <c r="NE2260" s="0"/>
      <c r="NF2260" s="0"/>
      <c r="NG2260" s="0"/>
      <c r="NH2260" s="0"/>
      <c r="NI2260" s="0"/>
      <c r="NJ2260" s="0"/>
      <c r="NK2260" s="0"/>
      <c r="NL2260" s="0"/>
      <c r="NM2260" s="0"/>
      <c r="NN2260" s="0"/>
      <c r="NO2260" s="0"/>
      <c r="NP2260" s="0"/>
      <c r="NQ2260" s="0"/>
      <c r="NR2260" s="0"/>
      <c r="NS2260" s="0"/>
      <c r="NT2260" s="0"/>
      <c r="NU2260" s="0"/>
      <c r="NV2260" s="0"/>
      <c r="NW2260" s="0"/>
      <c r="NX2260" s="0"/>
      <c r="NY2260" s="0"/>
      <c r="NZ2260" s="0"/>
      <c r="OA2260" s="0"/>
      <c r="OB2260" s="0"/>
      <c r="OC2260" s="0"/>
      <c r="OD2260" s="0"/>
      <c r="OE2260" s="0"/>
      <c r="OF2260" s="0"/>
      <c r="OG2260" s="0"/>
      <c r="OH2260" s="0"/>
      <c r="OI2260" s="0"/>
      <c r="OJ2260" s="0"/>
      <c r="OK2260" s="0"/>
      <c r="OL2260" s="0"/>
      <c r="OM2260" s="0"/>
      <c r="ON2260" s="0"/>
      <c r="OO2260" s="0"/>
      <c r="OP2260" s="0"/>
      <c r="OQ2260" s="0"/>
      <c r="OR2260" s="0"/>
      <c r="OS2260" s="0"/>
      <c r="OT2260" s="0"/>
      <c r="OU2260" s="0"/>
      <c r="OV2260" s="0"/>
      <c r="OW2260" s="0"/>
      <c r="OX2260" s="0"/>
      <c r="OY2260" s="0"/>
      <c r="OZ2260" s="0"/>
      <c r="PA2260" s="0"/>
      <c r="PB2260" s="0"/>
      <c r="PC2260" s="0"/>
      <c r="PD2260" s="0"/>
      <c r="PE2260" s="0"/>
      <c r="PF2260" s="0"/>
      <c r="PG2260" s="0"/>
      <c r="PH2260" s="0"/>
      <c r="PI2260" s="0"/>
      <c r="PJ2260" s="0"/>
      <c r="PK2260" s="0"/>
      <c r="PL2260" s="0"/>
      <c r="PM2260" s="0"/>
      <c r="PN2260" s="0"/>
      <c r="PO2260" s="0"/>
      <c r="PP2260" s="0"/>
      <c r="PQ2260" s="0"/>
      <c r="PR2260" s="0"/>
      <c r="PS2260" s="0"/>
      <c r="PT2260" s="0"/>
      <c r="PU2260" s="0"/>
      <c r="PV2260" s="0"/>
      <c r="PW2260" s="0"/>
      <c r="PX2260" s="0"/>
      <c r="PY2260" s="0"/>
      <c r="PZ2260" s="0"/>
      <c r="QA2260" s="0"/>
      <c r="QB2260" s="0"/>
      <c r="QC2260" s="0"/>
      <c r="QD2260" s="0"/>
      <c r="QE2260" s="0"/>
      <c r="QF2260" s="0"/>
      <c r="QG2260" s="0"/>
      <c r="QH2260" s="0"/>
      <c r="QI2260" s="0"/>
      <c r="QJ2260" s="0"/>
      <c r="QK2260" s="0"/>
      <c r="QL2260" s="0"/>
      <c r="QM2260" s="0"/>
      <c r="QN2260" s="0"/>
      <c r="QO2260" s="0"/>
      <c r="QP2260" s="0"/>
      <c r="QQ2260" s="0"/>
      <c r="QR2260" s="0"/>
      <c r="QS2260" s="0"/>
      <c r="QT2260" s="0"/>
      <c r="QU2260" s="0"/>
      <c r="QV2260" s="0"/>
      <c r="QW2260" s="0"/>
      <c r="QX2260" s="0"/>
      <c r="QY2260" s="0"/>
      <c r="QZ2260" s="0"/>
      <c r="RA2260" s="0"/>
      <c r="RB2260" s="0"/>
      <c r="RC2260" s="0"/>
      <c r="RD2260" s="0"/>
      <c r="RE2260" s="0"/>
      <c r="RF2260" s="0"/>
      <c r="RG2260" s="0"/>
      <c r="RH2260" s="0"/>
      <c r="RI2260" s="0"/>
      <c r="RJ2260" s="0"/>
      <c r="RK2260" s="0"/>
      <c r="RL2260" s="0"/>
      <c r="RM2260" s="0"/>
      <c r="RN2260" s="0"/>
      <c r="RO2260" s="0"/>
      <c r="RP2260" s="0"/>
      <c r="RQ2260" s="0"/>
      <c r="RR2260" s="0"/>
      <c r="RS2260" s="0"/>
      <c r="RT2260" s="0"/>
      <c r="RU2260" s="0"/>
      <c r="RV2260" s="0"/>
      <c r="RW2260" s="0"/>
      <c r="RX2260" s="0"/>
      <c r="RY2260" s="0"/>
      <c r="RZ2260" s="0"/>
      <c r="SA2260" s="0"/>
      <c r="SB2260" s="0"/>
      <c r="SC2260" s="0"/>
      <c r="SD2260" s="0"/>
      <c r="SE2260" s="0"/>
      <c r="SF2260" s="0"/>
      <c r="SG2260" s="0"/>
      <c r="SH2260" s="0"/>
      <c r="SI2260" s="0"/>
      <c r="SJ2260" s="0"/>
      <c r="SK2260" s="0"/>
      <c r="SL2260" s="0"/>
      <c r="SM2260" s="0"/>
      <c r="SN2260" s="0"/>
      <c r="SO2260" s="0"/>
      <c r="SP2260" s="0"/>
      <c r="SQ2260" s="0"/>
      <c r="SR2260" s="0"/>
      <c r="SS2260" s="0"/>
      <c r="ST2260" s="0"/>
      <c r="SU2260" s="0"/>
      <c r="SV2260" s="0"/>
      <c r="SW2260" s="0"/>
      <c r="SX2260" s="0"/>
      <c r="SY2260" s="0"/>
      <c r="SZ2260" s="0"/>
      <c r="TA2260" s="0"/>
      <c r="TB2260" s="0"/>
      <c r="TC2260" s="0"/>
      <c r="TD2260" s="0"/>
      <c r="TE2260" s="0"/>
      <c r="TF2260" s="0"/>
      <c r="TG2260" s="0"/>
      <c r="TH2260" s="0"/>
      <c r="TI2260" s="0"/>
      <c r="TJ2260" s="0"/>
      <c r="TK2260" s="0"/>
      <c r="TL2260" s="0"/>
      <c r="TM2260" s="0"/>
      <c r="TN2260" s="0"/>
      <c r="TO2260" s="0"/>
      <c r="TP2260" s="0"/>
      <c r="TQ2260" s="0"/>
      <c r="TR2260" s="0"/>
      <c r="TS2260" s="0"/>
      <c r="TT2260" s="0"/>
      <c r="TU2260" s="0"/>
      <c r="TV2260" s="0"/>
      <c r="TW2260" s="0"/>
      <c r="TX2260" s="0"/>
      <c r="TY2260" s="0"/>
      <c r="TZ2260" s="0"/>
      <c r="UA2260" s="0"/>
      <c r="UB2260" s="0"/>
      <c r="UC2260" s="0"/>
      <c r="UD2260" s="0"/>
      <c r="UE2260" s="0"/>
      <c r="UF2260" s="0"/>
      <c r="UG2260" s="0"/>
      <c r="UH2260" s="0"/>
      <c r="UI2260" s="0"/>
      <c r="UJ2260" s="0"/>
      <c r="UK2260" s="0"/>
      <c r="UL2260" s="0"/>
      <c r="UM2260" s="0"/>
      <c r="UN2260" s="0"/>
      <c r="UO2260" s="0"/>
      <c r="UP2260" s="0"/>
      <c r="UQ2260" s="0"/>
      <c r="UR2260" s="0"/>
      <c r="US2260" s="0"/>
      <c r="UT2260" s="0"/>
      <c r="UU2260" s="0"/>
      <c r="UV2260" s="0"/>
      <c r="UW2260" s="0"/>
      <c r="UX2260" s="0"/>
      <c r="UY2260" s="0"/>
      <c r="UZ2260" s="0"/>
      <c r="VA2260" s="0"/>
      <c r="VB2260" s="0"/>
      <c r="VC2260" s="0"/>
      <c r="VD2260" s="0"/>
      <c r="VE2260" s="0"/>
      <c r="VF2260" s="0"/>
      <c r="VG2260" s="0"/>
      <c r="VH2260" s="0"/>
      <c r="VI2260" s="0"/>
      <c r="VJ2260" s="0"/>
      <c r="VK2260" s="0"/>
      <c r="VL2260" s="0"/>
      <c r="VM2260" s="0"/>
      <c r="VN2260" s="0"/>
      <c r="VO2260" s="0"/>
      <c r="VP2260" s="0"/>
      <c r="VQ2260" s="0"/>
      <c r="VR2260" s="0"/>
      <c r="VS2260" s="0"/>
      <c r="VT2260" s="0"/>
      <c r="VU2260" s="0"/>
      <c r="VV2260" s="0"/>
      <c r="VW2260" s="0"/>
      <c r="VX2260" s="0"/>
      <c r="VY2260" s="0"/>
      <c r="VZ2260" s="0"/>
      <c r="WA2260" s="0"/>
      <c r="WB2260" s="0"/>
      <c r="WC2260" s="0"/>
      <c r="WD2260" s="0"/>
      <c r="WE2260" s="0"/>
      <c r="WF2260" s="0"/>
      <c r="WG2260" s="0"/>
      <c r="WH2260" s="0"/>
      <c r="WI2260" s="0"/>
      <c r="WJ2260" s="0"/>
      <c r="WK2260" s="0"/>
      <c r="WL2260" s="0"/>
      <c r="WM2260" s="0"/>
      <c r="WN2260" s="0"/>
      <c r="WO2260" s="0"/>
      <c r="WP2260" s="0"/>
      <c r="WQ2260" s="0"/>
      <c r="WR2260" s="0"/>
      <c r="WS2260" s="0"/>
      <c r="WT2260" s="0"/>
      <c r="WU2260" s="0"/>
      <c r="WV2260" s="0"/>
      <c r="WW2260" s="0"/>
      <c r="WX2260" s="0"/>
      <c r="WY2260" s="0"/>
      <c r="WZ2260" s="0"/>
      <c r="XA2260" s="0"/>
      <c r="XB2260" s="0"/>
      <c r="XC2260" s="0"/>
      <c r="XD2260" s="0"/>
      <c r="XE2260" s="0"/>
      <c r="XF2260" s="0"/>
      <c r="XG2260" s="0"/>
      <c r="XH2260" s="0"/>
      <c r="XI2260" s="0"/>
      <c r="XJ2260" s="0"/>
      <c r="XK2260" s="0"/>
      <c r="XL2260" s="0"/>
      <c r="XM2260" s="0"/>
      <c r="XN2260" s="0"/>
      <c r="XO2260" s="0"/>
      <c r="XP2260" s="0"/>
      <c r="XQ2260" s="0"/>
      <c r="XR2260" s="0"/>
      <c r="XS2260" s="0"/>
      <c r="XT2260" s="0"/>
      <c r="XU2260" s="0"/>
      <c r="XV2260" s="0"/>
      <c r="XW2260" s="0"/>
      <c r="XX2260" s="0"/>
      <c r="XY2260" s="0"/>
      <c r="XZ2260" s="0"/>
      <c r="YA2260" s="0"/>
      <c r="YB2260" s="0"/>
      <c r="YC2260" s="0"/>
      <c r="YD2260" s="0"/>
      <c r="YE2260" s="0"/>
      <c r="YF2260" s="0"/>
      <c r="YG2260" s="0"/>
      <c r="YH2260" s="0"/>
      <c r="YI2260" s="0"/>
      <c r="YJ2260" s="0"/>
      <c r="YK2260" s="0"/>
      <c r="YL2260" s="0"/>
      <c r="YM2260" s="0"/>
      <c r="YN2260" s="0"/>
      <c r="YO2260" s="0"/>
      <c r="YP2260" s="0"/>
      <c r="YQ2260" s="0"/>
      <c r="YR2260" s="0"/>
      <c r="YS2260" s="0"/>
      <c r="YT2260" s="0"/>
      <c r="YU2260" s="0"/>
      <c r="YV2260" s="0"/>
      <c r="YW2260" s="0"/>
      <c r="YX2260" s="0"/>
      <c r="YY2260" s="0"/>
      <c r="YZ2260" s="0"/>
      <c r="ZA2260" s="0"/>
      <c r="ZB2260" s="0"/>
      <c r="ZC2260" s="0"/>
      <c r="ZD2260" s="0"/>
      <c r="ZE2260" s="0"/>
      <c r="ZF2260" s="0"/>
      <c r="ZG2260" s="0"/>
      <c r="ZH2260" s="0"/>
      <c r="ZI2260" s="0"/>
      <c r="ZJ2260" s="0"/>
      <c r="ZK2260" s="0"/>
      <c r="ZL2260" s="0"/>
      <c r="ZM2260" s="0"/>
      <c r="ZN2260" s="0"/>
      <c r="ZO2260" s="0"/>
      <c r="ZP2260" s="0"/>
      <c r="ZQ2260" s="0"/>
      <c r="ZR2260" s="0"/>
      <c r="ZS2260" s="0"/>
      <c r="ZT2260" s="0"/>
      <c r="ZU2260" s="0"/>
      <c r="ZV2260" s="0"/>
      <c r="ZW2260" s="0"/>
      <c r="ZX2260" s="0"/>
      <c r="ZY2260" s="0"/>
      <c r="ZZ2260" s="0"/>
      <c r="AAA2260" s="0"/>
      <c r="AAB2260" s="0"/>
      <c r="AAC2260" s="0"/>
      <c r="AAD2260" s="0"/>
      <c r="AAE2260" s="0"/>
      <c r="AAF2260" s="0"/>
      <c r="AAG2260" s="0"/>
      <c r="AAH2260" s="0"/>
      <c r="AAI2260" s="0"/>
      <c r="AAJ2260" s="0"/>
      <c r="AAK2260" s="0"/>
      <c r="AAL2260" s="0"/>
      <c r="AAM2260" s="0"/>
      <c r="AAN2260" s="0"/>
      <c r="AAO2260" s="0"/>
      <c r="AAP2260" s="0"/>
      <c r="AAQ2260" s="0"/>
      <c r="AAR2260" s="0"/>
      <c r="AAS2260" s="0"/>
      <c r="AAT2260" s="0"/>
      <c r="AAU2260" s="0"/>
      <c r="AAV2260" s="0"/>
      <c r="AAW2260" s="0"/>
      <c r="AAX2260" s="0"/>
      <c r="AAY2260" s="0"/>
      <c r="AAZ2260" s="0"/>
      <c r="ABA2260" s="0"/>
      <c r="ABB2260" s="0"/>
      <c r="ABC2260" s="0"/>
      <c r="ABD2260" s="0"/>
      <c r="ABE2260" s="0"/>
      <c r="ABF2260" s="0"/>
      <c r="ABG2260" s="0"/>
      <c r="ABH2260" s="0"/>
      <c r="ABI2260" s="0"/>
      <c r="ABJ2260" s="0"/>
      <c r="ABK2260" s="0"/>
      <c r="ABL2260" s="0"/>
      <c r="ABM2260" s="0"/>
      <c r="ABN2260" s="0"/>
      <c r="ABO2260" s="0"/>
      <c r="ABP2260" s="0"/>
      <c r="ABQ2260" s="0"/>
      <c r="ABR2260" s="0"/>
      <c r="ABS2260" s="0"/>
      <c r="ABT2260" s="0"/>
      <c r="ABU2260" s="0"/>
      <c r="ABV2260" s="0"/>
      <c r="ABW2260" s="0"/>
      <c r="ABX2260" s="0"/>
      <c r="ABY2260" s="0"/>
      <c r="ABZ2260" s="0"/>
      <c r="ACA2260" s="0"/>
      <c r="ACB2260" s="0"/>
      <c r="ACC2260" s="0"/>
      <c r="ACD2260" s="0"/>
      <c r="ACE2260" s="0"/>
      <c r="ACF2260" s="0"/>
      <c r="ACG2260" s="0"/>
      <c r="ACH2260" s="0"/>
      <c r="ACI2260" s="0"/>
      <c r="ACJ2260" s="0"/>
      <c r="ACK2260" s="0"/>
      <c r="ACL2260" s="0"/>
      <c r="ACM2260" s="0"/>
      <c r="ACN2260" s="0"/>
      <c r="ACO2260" s="0"/>
      <c r="ACP2260" s="0"/>
      <c r="ACQ2260" s="0"/>
      <c r="ACR2260" s="0"/>
      <c r="ACS2260" s="0"/>
      <c r="ACT2260" s="0"/>
      <c r="ACU2260" s="0"/>
      <c r="ACV2260" s="0"/>
      <c r="ACW2260" s="0"/>
      <c r="ACX2260" s="0"/>
      <c r="ACY2260" s="0"/>
      <c r="ACZ2260" s="0"/>
      <c r="ADA2260" s="0"/>
      <c r="ADB2260" s="0"/>
      <c r="ADC2260" s="0"/>
      <c r="ADD2260" s="0"/>
      <c r="ADE2260" s="0"/>
      <c r="ADF2260" s="0"/>
      <c r="ADG2260" s="0"/>
      <c r="ADH2260" s="0"/>
      <c r="ADI2260" s="0"/>
      <c r="ADJ2260" s="0"/>
      <c r="ADK2260" s="0"/>
      <c r="ADL2260" s="0"/>
      <c r="ADM2260" s="0"/>
      <c r="ADN2260" s="0"/>
      <c r="ADO2260" s="0"/>
      <c r="ADP2260" s="0"/>
      <c r="ADQ2260" s="0"/>
      <c r="ADR2260" s="0"/>
      <c r="ADS2260" s="0"/>
      <c r="ADT2260" s="0"/>
      <c r="ADU2260" s="0"/>
      <c r="ADV2260" s="0"/>
      <c r="ADW2260" s="0"/>
      <c r="ADX2260" s="0"/>
      <c r="ADY2260" s="0"/>
      <c r="ADZ2260" s="0"/>
      <c r="AEA2260" s="0"/>
      <c r="AEB2260" s="0"/>
      <c r="AEC2260" s="0"/>
      <c r="AED2260" s="0"/>
      <c r="AEE2260" s="0"/>
      <c r="AEF2260" s="0"/>
      <c r="AEG2260" s="0"/>
      <c r="AEH2260" s="0"/>
      <c r="AEI2260" s="0"/>
      <c r="AEJ2260" s="0"/>
      <c r="AEK2260" s="0"/>
      <c r="AEL2260" s="0"/>
      <c r="AEM2260" s="0"/>
      <c r="AEN2260" s="0"/>
      <c r="AEO2260" s="0"/>
      <c r="AEP2260" s="0"/>
      <c r="AEQ2260" s="0"/>
      <c r="AER2260" s="0"/>
      <c r="AES2260" s="0"/>
      <c r="AET2260" s="0"/>
      <c r="AEU2260" s="0"/>
      <c r="AEV2260" s="0"/>
      <c r="AEW2260" s="0"/>
      <c r="AEX2260" s="0"/>
      <c r="AEY2260" s="0"/>
      <c r="AEZ2260" s="0"/>
      <c r="AFA2260" s="0"/>
      <c r="AFB2260" s="0"/>
      <c r="AFC2260" s="0"/>
      <c r="AFD2260" s="0"/>
      <c r="AFE2260" s="0"/>
      <c r="AFF2260" s="0"/>
      <c r="AFG2260" s="0"/>
      <c r="AFH2260" s="0"/>
      <c r="AFI2260" s="0"/>
      <c r="AFJ2260" s="0"/>
      <c r="AFK2260" s="0"/>
      <c r="AFL2260" s="0"/>
      <c r="AFM2260" s="0"/>
      <c r="AFN2260" s="0"/>
      <c r="AFO2260" s="0"/>
      <c r="AFP2260" s="0"/>
      <c r="AFQ2260" s="0"/>
      <c r="AFR2260" s="0"/>
      <c r="AFS2260" s="0"/>
      <c r="AFT2260" s="0"/>
      <c r="AFU2260" s="0"/>
      <c r="AFV2260" s="0"/>
      <c r="AFW2260" s="0"/>
      <c r="AFX2260" s="0"/>
      <c r="AFY2260" s="0"/>
      <c r="AFZ2260" s="0"/>
      <c r="AGA2260" s="0"/>
      <c r="AGB2260" s="0"/>
      <c r="AGC2260" s="0"/>
      <c r="AGD2260" s="0"/>
      <c r="AGE2260" s="0"/>
      <c r="AGF2260" s="0"/>
      <c r="AGG2260" s="0"/>
      <c r="AGH2260" s="0"/>
      <c r="AGI2260" s="0"/>
      <c r="AGJ2260" s="0"/>
      <c r="AGK2260" s="0"/>
      <c r="AGL2260" s="0"/>
      <c r="AGM2260" s="0"/>
      <c r="AGN2260" s="0"/>
      <c r="AGO2260" s="0"/>
      <c r="AGP2260" s="0"/>
      <c r="AGQ2260" s="0"/>
      <c r="AGR2260" s="0"/>
      <c r="AGS2260" s="0"/>
      <c r="AGT2260" s="0"/>
      <c r="AGU2260" s="0"/>
      <c r="AGV2260" s="0"/>
      <c r="AGW2260" s="0"/>
      <c r="AGX2260" s="0"/>
      <c r="AGY2260" s="0"/>
      <c r="AGZ2260" s="0"/>
      <c r="AHA2260" s="0"/>
      <c r="AHB2260" s="0"/>
      <c r="AHC2260" s="0"/>
      <c r="AHD2260" s="0"/>
      <c r="AHE2260" s="0"/>
      <c r="AHF2260" s="0"/>
      <c r="AHG2260" s="0"/>
      <c r="AHH2260" s="0"/>
      <c r="AHI2260" s="0"/>
      <c r="AHJ2260" s="0"/>
      <c r="AHK2260" s="0"/>
      <c r="AHL2260" s="0"/>
      <c r="AHM2260" s="0"/>
      <c r="AHN2260" s="0"/>
      <c r="AHO2260" s="0"/>
      <c r="AHP2260" s="0"/>
      <c r="AHQ2260" s="0"/>
      <c r="AHR2260" s="0"/>
      <c r="AHS2260" s="0"/>
      <c r="AHT2260" s="0"/>
      <c r="AHU2260" s="0"/>
      <c r="AHV2260" s="0"/>
      <c r="AHW2260" s="0"/>
      <c r="AHX2260" s="0"/>
      <c r="AHY2260" s="0"/>
      <c r="AHZ2260" s="0"/>
      <c r="AIA2260" s="0"/>
      <c r="AIB2260" s="0"/>
      <c r="AIC2260" s="0"/>
      <c r="AID2260" s="0"/>
      <c r="AIE2260" s="0"/>
      <c r="AIF2260" s="0"/>
      <c r="AIG2260" s="0"/>
      <c r="AIH2260" s="0"/>
      <c r="AII2260" s="0"/>
      <c r="AIJ2260" s="0"/>
      <c r="AIK2260" s="0"/>
      <c r="AIL2260" s="0"/>
      <c r="AIM2260" s="0"/>
      <c r="AIN2260" s="0"/>
      <c r="AIO2260" s="0"/>
      <c r="AIP2260" s="0"/>
      <c r="AIQ2260" s="0"/>
      <c r="AIR2260" s="0"/>
      <c r="AIS2260" s="0"/>
      <c r="AIT2260" s="0"/>
      <c r="AIU2260" s="0"/>
      <c r="AIV2260" s="0"/>
      <c r="AIW2260" s="0"/>
      <c r="AIX2260" s="0"/>
      <c r="AIY2260" s="0"/>
      <c r="AIZ2260" s="0"/>
      <c r="AJA2260" s="0"/>
      <c r="AJB2260" s="0"/>
      <c r="AJC2260" s="0"/>
      <c r="AJD2260" s="0"/>
      <c r="AJE2260" s="0"/>
      <c r="AJF2260" s="0"/>
      <c r="AJG2260" s="0"/>
      <c r="AJH2260" s="0"/>
      <c r="AJI2260" s="0"/>
      <c r="AJJ2260" s="0"/>
      <c r="AJK2260" s="0"/>
      <c r="AJL2260" s="0"/>
      <c r="AJM2260" s="0"/>
      <c r="AJN2260" s="0"/>
      <c r="AJO2260" s="0"/>
      <c r="AJP2260" s="0"/>
      <c r="AJQ2260" s="0"/>
      <c r="AJR2260" s="0"/>
      <c r="AJS2260" s="0"/>
      <c r="AJT2260" s="0"/>
      <c r="AJU2260" s="0"/>
      <c r="AJV2260" s="0"/>
      <c r="AJW2260" s="0"/>
      <c r="AJX2260" s="0"/>
      <c r="AJY2260" s="0"/>
      <c r="AJZ2260" s="0"/>
      <c r="AKA2260" s="0"/>
      <c r="AKB2260" s="0"/>
      <c r="AKC2260" s="0"/>
      <c r="AKD2260" s="0"/>
      <c r="AKE2260" s="0"/>
      <c r="AKF2260" s="0"/>
      <c r="AKG2260" s="0"/>
      <c r="AKH2260" s="0"/>
      <c r="AKI2260" s="0"/>
      <c r="AKJ2260" s="0"/>
      <c r="AKK2260" s="0"/>
      <c r="AKL2260" s="0"/>
      <c r="AKM2260" s="0"/>
      <c r="AKN2260" s="0"/>
      <c r="AKO2260" s="0"/>
      <c r="AKP2260" s="0"/>
      <c r="AKQ2260" s="0"/>
      <c r="AKR2260" s="0"/>
      <c r="AKS2260" s="0"/>
      <c r="AKT2260" s="0"/>
      <c r="AKU2260" s="0"/>
      <c r="AKV2260" s="0"/>
      <c r="AKW2260" s="0"/>
      <c r="AKX2260" s="0"/>
      <c r="AKY2260" s="0"/>
      <c r="AKZ2260" s="0"/>
      <c r="ALA2260" s="0"/>
      <c r="ALB2260" s="0"/>
      <c r="ALC2260" s="0"/>
      <c r="ALD2260" s="0"/>
      <c r="ALE2260" s="0"/>
      <c r="ALF2260" s="0"/>
      <c r="ALG2260" s="0"/>
      <c r="ALH2260" s="0"/>
      <c r="ALI2260" s="0"/>
      <c r="ALJ2260" s="0"/>
      <c r="ALK2260" s="0"/>
      <c r="ALL2260" s="0"/>
      <c r="ALM2260" s="0"/>
      <c r="ALN2260" s="0"/>
      <c r="ALO2260" s="0"/>
      <c r="ALP2260" s="0"/>
      <c r="ALQ2260" s="0"/>
      <c r="ALR2260" s="0"/>
      <c r="ALS2260" s="0"/>
      <c r="ALT2260" s="0"/>
      <c r="ALU2260" s="0"/>
      <c r="ALV2260" s="0"/>
      <c r="ALW2260" s="0"/>
      <c r="ALX2260" s="0"/>
      <c r="ALY2260" s="0"/>
      <c r="ALZ2260" s="0"/>
      <c r="AMA2260" s="0"/>
      <c r="AMB2260" s="0"/>
      <c r="AMC2260" s="0"/>
      <c r="AMD2260" s="0"/>
      <c r="AME2260" s="0"/>
      <c r="AMF2260" s="0"/>
      <c r="AMG2260" s="0"/>
      <c r="AMH2260" s="0"/>
      <c r="AMI2260" s="0"/>
      <c r="AMJ2260" s="0"/>
    </row>
    <row r="2261" customFormat="false" ht="13.8" hidden="false" customHeight="false" outlineLevel="0" collapsed="false">
      <c r="A2261" s="38" t="s">
        <v>52</v>
      </c>
      <c r="B2261" s="39" t="s">
        <v>5211</v>
      </c>
      <c r="C2261" s="40" t="s">
        <v>5212</v>
      </c>
      <c r="D2261" s="40" t="s">
        <v>463</v>
      </c>
      <c r="E2261" s="40" t="s">
        <v>798</v>
      </c>
      <c r="F2261" s="38" t="n">
        <v>2017</v>
      </c>
      <c r="G2261" s="31" t="s">
        <v>5213</v>
      </c>
      <c r="H2261" s="13"/>
      <c r="I2261" s="13"/>
      <c r="J2261" s="13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F2261" s="13"/>
      <c r="AG2261" s="13"/>
      <c r="AH2261" s="13"/>
      <c r="AI2261" s="13"/>
      <c r="AJ2261" s="13"/>
      <c r="AK2261" s="13"/>
      <c r="AL2261" s="13"/>
      <c r="AM2261" s="13"/>
      <c r="AN2261" s="13"/>
      <c r="AO2261" s="13"/>
      <c r="AP2261" s="13"/>
      <c r="AQ2261" s="13"/>
      <c r="AR2261" s="13"/>
      <c r="AS2261" s="13"/>
      <c r="AT2261" s="13"/>
      <c r="AU2261" s="13"/>
      <c r="AV2261" s="0"/>
      <c r="AW2261" s="0"/>
      <c r="AX2261" s="0"/>
      <c r="AY2261" s="0"/>
      <c r="AZ2261" s="0"/>
      <c r="BA2261" s="0"/>
      <c r="BB2261" s="0"/>
      <c r="BC2261" s="0"/>
      <c r="BD2261" s="0"/>
      <c r="BE2261" s="0"/>
      <c r="BF2261" s="0"/>
      <c r="BG2261" s="0"/>
      <c r="BH2261" s="0"/>
      <c r="BI2261" s="0"/>
      <c r="BJ2261" s="0"/>
      <c r="BK2261" s="0"/>
      <c r="BL2261" s="0"/>
      <c r="BM2261" s="0"/>
      <c r="BN2261" s="0"/>
      <c r="BO2261" s="0"/>
      <c r="BP2261" s="0"/>
      <c r="BQ2261" s="0"/>
      <c r="BR2261" s="0"/>
      <c r="BS2261" s="0"/>
      <c r="BT2261" s="0"/>
      <c r="BU2261" s="0"/>
      <c r="BV2261" s="0"/>
      <c r="BW2261" s="0"/>
      <c r="BX2261" s="0"/>
      <c r="BY2261" s="0"/>
      <c r="BZ2261" s="0"/>
      <c r="CA2261" s="0"/>
      <c r="CB2261" s="0"/>
      <c r="CC2261" s="0"/>
      <c r="CD2261" s="0"/>
      <c r="CE2261" s="0"/>
      <c r="CF2261" s="0"/>
      <c r="CG2261" s="0"/>
      <c r="CH2261" s="0"/>
      <c r="CI2261" s="0"/>
      <c r="CJ2261" s="0"/>
      <c r="CK2261" s="0"/>
      <c r="CL2261" s="0"/>
      <c r="CM2261" s="0"/>
      <c r="CN2261" s="0"/>
      <c r="CO2261" s="0"/>
      <c r="CP2261" s="0"/>
      <c r="CQ2261" s="0"/>
      <c r="CR2261" s="0"/>
      <c r="CS2261" s="0"/>
      <c r="CT2261" s="0"/>
      <c r="CU2261" s="0"/>
      <c r="CV2261" s="0"/>
      <c r="CW2261" s="0"/>
      <c r="CX2261" s="0"/>
      <c r="CY2261" s="0"/>
      <c r="CZ2261" s="0"/>
      <c r="DA2261" s="0"/>
      <c r="DB2261" s="0"/>
      <c r="DC2261" s="0"/>
      <c r="DD2261" s="0"/>
      <c r="DE2261" s="0"/>
      <c r="DF2261" s="0"/>
      <c r="DG2261" s="0"/>
      <c r="DH2261" s="0"/>
      <c r="DI2261" s="0"/>
      <c r="DJ2261" s="0"/>
      <c r="DK2261" s="0"/>
      <c r="DL2261" s="0"/>
      <c r="DM2261" s="0"/>
      <c r="DN2261" s="0"/>
      <c r="DO2261" s="0"/>
      <c r="DP2261" s="0"/>
      <c r="DQ2261" s="0"/>
      <c r="DR2261" s="0"/>
      <c r="DS2261" s="0"/>
      <c r="DT2261" s="0"/>
      <c r="DU2261" s="0"/>
      <c r="DV2261" s="0"/>
      <c r="DW2261" s="0"/>
      <c r="DX2261" s="0"/>
      <c r="DY2261" s="0"/>
      <c r="DZ2261" s="0"/>
      <c r="EA2261" s="0"/>
      <c r="EB2261" s="0"/>
      <c r="EC2261" s="0"/>
      <c r="ED2261" s="0"/>
      <c r="EE2261" s="0"/>
      <c r="EF2261" s="0"/>
      <c r="EG2261" s="0"/>
      <c r="EH2261" s="0"/>
      <c r="EI2261" s="0"/>
      <c r="EJ2261" s="0"/>
      <c r="EK2261" s="0"/>
      <c r="EL2261" s="0"/>
      <c r="EM2261" s="0"/>
      <c r="EN2261" s="0"/>
      <c r="EO2261" s="0"/>
      <c r="EP2261" s="0"/>
      <c r="EQ2261" s="0"/>
      <c r="ER2261" s="0"/>
      <c r="ES2261" s="0"/>
      <c r="ET2261" s="0"/>
      <c r="EU2261" s="0"/>
      <c r="EV2261" s="0"/>
      <c r="EW2261" s="0"/>
      <c r="EX2261" s="0"/>
      <c r="EY2261" s="0"/>
      <c r="EZ2261" s="0"/>
      <c r="FA2261" s="0"/>
      <c r="FB2261" s="0"/>
      <c r="FC2261" s="0"/>
      <c r="FD2261" s="0"/>
      <c r="FE2261" s="0"/>
      <c r="FF2261" s="0"/>
      <c r="FG2261" s="0"/>
      <c r="FH2261" s="0"/>
      <c r="FI2261" s="0"/>
      <c r="FJ2261" s="0"/>
      <c r="FK2261" s="0"/>
      <c r="FL2261" s="0"/>
      <c r="FM2261" s="0"/>
      <c r="FN2261" s="0"/>
      <c r="FO2261" s="0"/>
      <c r="FP2261" s="0"/>
      <c r="FQ2261" s="0"/>
      <c r="FR2261" s="0"/>
      <c r="FS2261" s="0"/>
      <c r="FT2261" s="0"/>
      <c r="FU2261" s="0"/>
      <c r="FV2261" s="0"/>
      <c r="FW2261" s="0"/>
      <c r="FX2261" s="0"/>
      <c r="FY2261" s="0"/>
      <c r="FZ2261" s="0"/>
      <c r="GA2261" s="0"/>
      <c r="GB2261" s="0"/>
      <c r="GC2261" s="0"/>
      <c r="GD2261" s="0"/>
      <c r="GE2261" s="0"/>
      <c r="GF2261" s="0"/>
      <c r="GG2261" s="0"/>
      <c r="GH2261" s="0"/>
      <c r="GI2261" s="0"/>
      <c r="GJ2261" s="0"/>
      <c r="GK2261" s="0"/>
      <c r="GL2261" s="0"/>
      <c r="GM2261" s="0"/>
      <c r="GN2261" s="0"/>
      <c r="GO2261" s="0"/>
      <c r="GP2261" s="0"/>
      <c r="GQ2261" s="0"/>
      <c r="GR2261" s="0"/>
      <c r="GS2261" s="0"/>
      <c r="GT2261" s="0"/>
      <c r="GU2261" s="0"/>
      <c r="GV2261" s="0"/>
      <c r="GW2261" s="0"/>
      <c r="GX2261" s="0"/>
      <c r="GY2261" s="0"/>
      <c r="GZ2261" s="0"/>
      <c r="HA2261" s="0"/>
      <c r="HB2261" s="0"/>
      <c r="HC2261" s="0"/>
      <c r="HD2261" s="0"/>
      <c r="HE2261" s="0"/>
      <c r="HF2261" s="0"/>
      <c r="HG2261" s="0"/>
      <c r="HH2261" s="0"/>
      <c r="HI2261" s="0"/>
      <c r="HJ2261" s="0"/>
      <c r="HK2261" s="0"/>
      <c r="HL2261" s="0"/>
      <c r="HM2261" s="0"/>
      <c r="HN2261" s="0"/>
      <c r="HO2261" s="0"/>
      <c r="HP2261" s="0"/>
      <c r="HQ2261" s="0"/>
      <c r="HR2261" s="0"/>
      <c r="HS2261" s="0"/>
      <c r="HT2261" s="0"/>
      <c r="HU2261" s="0"/>
      <c r="HV2261" s="0"/>
      <c r="HW2261" s="0"/>
      <c r="HX2261" s="0"/>
      <c r="HY2261" s="0"/>
      <c r="HZ2261" s="0"/>
      <c r="IA2261" s="0"/>
      <c r="IB2261" s="0"/>
      <c r="IC2261" s="0"/>
      <c r="ID2261" s="0"/>
      <c r="IE2261" s="0"/>
      <c r="IF2261" s="0"/>
      <c r="IG2261" s="0"/>
      <c r="IH2261" s="0"/>
      <c r="II2261" s="0"/>
      <c r="IJ2261" s="0"/>
      <c r="IK2261" s="0"/>
      <c r="IL2261" s="0"/>
      <c r="IM2261" s="0"/>
      <c r="IN2261" s="0"/>
      <c r="IO2261" s="0"/>
      <c r="IP2261" s="0"/>
      <c r="IQ2261" s="0"/>
      <c r="IR2261" s="0"/>
      <c r="IS2261" s="0"/>
      <c r="IT2261" s="0"/>
      <c r="IU2261" s="0"/>
      <c r="IV2261" s="0"/>
      <c r="IW2261" s="0"/>
      <c r="IX2261" s="0"/>
      <c r="IY2261" s="0"/>
      <c r="IZ2261" s="0"/>
      <c r="JA2261" s="0"/>
      <c r="JB2261" s="0"/>
      <c r="JC2261" s="0"/>
      <c r="JD2261" s="0"/>
      <c r="JE2261" s="0"/>
      <c r="JF2261" s="0"/>
      <c r="JG2261" s="0"/>
      <c r="JH2261" s="0"/>
      <c r="JI2261" s="0"/>
      <c r="JJ2261" s="0"/>
      <c r="JK2261" s="0"/>
      <c r="JL2261" s="0"/>
      <c r="JM2261" s="0"/>
      <c r="JN2261" s="0"/>
      <c r="JO2261" s="0"/>
      <c r="JP2261" s="0"/>
      <c r="JQ2261" s="0"/>
      <c r="JR2261" s="0"/>
      <c r="JS2261" s="0"/>
      <c r="JT2261" s="0"/>
      <c r="JU2261" s="0"/>
      <c r="JV2261" s="0"/>
      <c r="JW2261" s="0"/>
      <c r="JX2261" s="0"/>
      <c r="JY2261" s="0"/>
      <c r="JZ2261" s="0"/>
      <c r="KA2261" s="0"/>
      <c r="KB2261" s="0"/>
      <c r="KC2261" s="0"/>
      <c r="KD2261" s="0"/>
      <c r="KE2261" s="0"/>
      <c r="KF2261" s="0"/>
      <c r="KG2261" s="0"/>
      <c r="KH2261" s="0"/>
      <c r="KI2261" s="0"/>
      <c r="KJ2261" s="0"/>
      <c r="KK2261" s="0"/>
      <c r="KL2261" s="0"/>
      <c r="KM2261" s="0"/>
      <c r="KN2261" s="0"/>
      <c r="KO2261" s="0"/>
      <c r="KP2261" s="0"/>
      <c r="KQ2261" s="0"/>
      <c r="KR2261" s="0"/>
      <c r="KS2261" s="0"/>
      <c r="KT2261" s="0"/>
      <c r="KU2261" s="0"/>
      <c r="KV2261" s="0"/>
      <c r="KW2261" s="0"/>
      <c r="KX2261" s="0"/>
      <c r="KY2261" s="0"/>
      <c r="KZ2261" s="0"/>
      <c r="LA2261" s="0"/>
      <c r="LB2261" s="0"/>
      <c r="LC2261" s="0"/>
      <c r="LD2261" s="0"/>
      <c r="LE2261" s="0"/>
      <c r="LF2261" s="0"/>
      <c r="LG2261" s="0"/>
      <c r="LH2261" s="0"/>
      <c r="LI2261" s="0"/>
      <c r="LJ2261" s="0"/>
      <c r="LK2261" s="0"/>
      <c r="LL2261" s="0"/>
      <c r="LM2261" s="0"/>
      <c r="LN2261" s="0"/>
      <c r="LO2261" s="0"/>
      <c r="LP2261" s="0"/>
      <c r="LQ2261" s="0"/>
      <c r="LR2261" s="0"/>
      <c r="LS2261" s="0"/>
      <c r="LT2261" s="0"/>
      <c r="LU2261" s="0"/>
      <c r="LV2261" s="0"/>
      <c r="LW2261" s="0"/>
      <c r="LX2261" s="0"/>
      <c r="LY2261" s="0"/>
      <c r="LZ2261" s="0"/>
      <c r="MA2261" s="0"/>
      <c r="MB2261" s="0"/>
      <c r="MC2261" s="0"/>
      <c r="MD2261" s="0"/>
      <c r="ME2261" s="0"/>
      <c r="MF2261" s="0"/>
      <c r="MG2261" s="0"/>
      <c r="MH2261" s="0"/>
      <c r="MI2261" s="0"/>
      <c r="MJ2261" s="0"/>
      <c r="MK2261" s="0"/>
      <c r="ML2261" s="0"/>
      <c r="MM2261" s="0"/>
      <c r="MN2261" s="0"/>
      <c r="MO2261" s="0"/>
      <c r="MP2261" s="0"/>
      <c r="MQ2261" s="0"/>
      <c r="MR2261" s="0"/>
      <c r="MS2261" s="0"/>
      <c r="MT2261" s="0"/>
      <c r="MU2261" s="0"/>
      <c r="MV2261" s="0"/>
      <c r="MW2261" s="0"/>
      <c r="MX2261" s="0"/>
      <c r="MY2261" s="0"/>
      <c r="MZ2261" s="0"/>
      <c r="NA2261" s="0"/>
      <c r="NB2261" s="0"/>
      <c r="NC2261" s="0"/>
      <c r="ND2261" s="0"/>
      <c r="NE2261" s="0"/>
      <c r="NF2261" s="0"/>
      <c r="NG2261" s="0"/>
      <c r="NH2261" s="0"/>
      <c r="NI2261" s="0"/>
      <c r="NJ2261" s="0"/>
      <c r="NK2261" s="0"/>
      <c r="NL2261" s="0"/>
      <c r="NM2261" s="0"/>
      <c r="NN2261" s="0"/>
      <c r="NO2261" s="0"/>
      <c r="NP2261" s="0"/>
      <c r="NQ2261" s="0"/>
      <c r="NR2261" s="0"/>
      <c r="NS2261" s="0"/>
      <c r="NT2261" s="0"/>
      <c r="NU2261" s="0"/>
      <c r="NV2261" s="0"/>
      <c r="NW2261" s="0"/>
      <c r="NX2261" s="0"/>
      <c r="NY2261" s="0"/>
      <c r="NZ2261" s="0"/>
      <c r="OA2261" s="0"/>
      <c r="OB2261" s="0"/>
      <c r="OC2261" s="0"/>
      <c r="OD2261" s="0"/>
      <c r="OE2261" s="0"/>
      <c r="OF2261" s="0"/>
      <c r="OG2261" s="0"/>
      <c r="OH2261" s="0"/>
      <c r="OI2261" s="0"/>
      <c r="OJ2261" s="0"/>
      <c r="OK2261" s="0"/>
      <c r="OL2261" s="0"/>
      <c r="OM2261" s="0"/>
      <c r="ON2261" s="0"/>
      <c r="OO2261" s="0"/>
      <c r="OP2261" s="0"/>
      <c r="OQ2261" s="0"/>
      <c r="OR2261" s="0"/>
      <c r="OS2261" s="0"/>
      <c r="OT2261" s="0"/>
      <c r="OU2261" s="0"/>
      <c r="OV2261" s="0"/>
      <c r="OW2261" s="0"/>
      <c r="OX2261" s="0"/>
      <c r="OY2261" s="0"/>
      <c r="OZ2261" s="0"/>
      <c r="PA2261" s="0"/>
      <c r="PB2261" s="0"/>
      <c r="PC2261" s="0"/>
      <c r="PD2261" s="0"/>
      <c r="PE2261" s="0"/>
      <c r="PF2261" s="0"/>
      <c r="PG2261" s="0"/>
      <c r="PH2261" s="0"/>
      <c r="PI2261" s="0"/>
      <c r="PJ2261" s="0"/>
      <c r="PK2261" s="0"/>
      <c r="PL2261" s="0"/>
      <c r="PM2261" s="0"/>
      <c r="PN2261" s="0"/>
      <c r="PO2261" s="0"/>
      <c r="PP2261" s="0"/>
      <c r="PQ2261" s="0"/>
      <c r="PR2261" s="0"/>
      <c r="PS2261" s="0"/>
      <c r="PT2261" s="0"/>
      <c r="PU2261" s="0"/>
      <c r="PV2261" s="0"/>
      <c r="PW2261" s="0"/>
      <c r="PX2261" s="0"/>
      <c r="PY2261" s="0"/>
      <c r="PZ2261" s="0"/>
      <c r="QA2261" s="0"/>
      <c r="QB2261" s="0"/>
      <c r="QC2261" s="0"/>
      <c r="QD2261" s="0"/>
      <c r="QE2261" s="0"/>
      <c r="QF2261" s="0"/>
      <c r="QG2261" s="0"/>
      <c r="QH2261" s="0"/>
      <c r="QI2261" s="0"/>
      <c r="QJ2261" s="0"/>
      <c r="QK2261" s="0"/>
      <c r="QL2261" s="0"/>
      <c r="QM2261" s="0"/>
      <c r="QN2261" s="0"/>
      <c r="QO2261" s="0"/>
      <c r="QP2261" s="0"/>
      <c r="QQ2261" s="0"/>
      <c r="QR2261" s="0"/>
      <c r="QS2261" s="0"/>
      <c r="QT2261" s="0"/>
      <c r="QU2261" s="0"/>
      <c r="QV2261" s="0"/>
      <c r="QW2261" s="0"/>
      <c r="QX2261" s="0"/>
      <c r="QY2261" s="0"/>
      <c r="QZ2261" s="0"/>
      <c r="RA2261" s="0"/>
      <c r="RB2261" s="0"/>
      <c r="RC2261" s="0"/>
      <c r="RD2261" s="0"/>
      <c r="RE2261" s="0"/>
      <c r="RF2261" s="0"/>
      <c r="RG2261" s="0"/>
      <c r="RH2261" s="0"/>
      <c r="RI2261" s="0"/>
      <c r="RJ2261" s="0"/>
      <c r="RK2261" s="0"/>
      <c r="RL2261" s="0"/>
      <c r="RM2261" s="0"/>
      <c r="RN2261" s="0"/>
      <c r="RO2261" s="0"/>
      <c r="RP2261" s="0"/>
      <c r="RQ2261" s="0"/>
      <c r="RR2261" s="0"/>
      <c r="RS2261" s="0"/>
      <c r="RT2261" s="0"/>
      <c r="RU2261" s="0"/>
      <c r="RV2261" s="0"/>
      <c r="RW2261" s="0"/>
      <c r="RX2261" s="0"/>
      <c r="RY2261" s="0"/>
      <c r="RZ2261" s="0"/>
      <c r="SA2261" s="0"/>
      <c r="SB2261" s="0"/>
      <c r="SC2261" s="0"/>
      <c r="SD2261" s="0"/>
      <c r="SE2261" s="0"/>
      <c r="SF2261" s="0"/>
      <c r="SG2261" s="0"/>
      <c r="SH2261" s="0"/>
      <c r="SI2261" s="0"/>
      <c r="SJ2261" s="0"/>
      <c r="SK2261" s="0"/>
      <c r="SL2261" s="0"/>
      <c r="SM2261" s="0"/>
      <c r="SN2261" s="0"/>
      <c r="SO2261" s="0"/>
      <c r="SP2261" s="0"/>
      <c r="SQ2261" s="0"/>
      <c r="SR2261" s="0"/>
      <c r="SS2261" s="0"/>
      <c r="ST2261" s="0"/>
      <c r="SU2261" s="0"/>
      <c r="SV2261" s="0"/>
      <c r="SW2261" s="0"/>
      <c r="SX2261" s="0"/>
      <c r="SY2261" s="0"/>
      <c r="SZ2261" s="0"/>
      <c r="TA2261" s="0"/>
      <c r="TB2261" s="0"/>
      <c r="TC2261" s="0"/>
      <c r="TD2261" s="0"/>
      <c r="TE2261" s="0"/>
      <c r="TF2261" s="0"/>
      <c r="TG2261" s="0"/>
      <c r="TH2261" s="0"/>
      <c r="TI2261" s="0"/>
      <c r="TJ2261" s="0"/>
      <c r="TK2261" s="0"/>
      <c r="TL2261" s="0"/>
      <c r="TM2261" s="0"/>
      <c r="TN2261" s="0"/>
      <c r="TO2261" s="0"/>
      <c r="TP2261" s="0"/>
      <c r="TQ2261" s="0"/>
      <c r="TR2261" s="0"/>
      <c r="TS2261" s="0"/>
      <c r="TT2261" s="0"/>
      <c r="TU2261" s="0"/>
      <c r="TV2261" s="0"/>
      <c r="TW2261" s="0"/>
      <c r="TX2261" s="0"/>
      <c r="TY2261" s="0"/>
      <c r="TZ2261" s="0"/>
      <c r="UA2261" s="0"/>
      <c r="UB2261" s="0"/>
      <c r="UC2261" s="0"/>
      <c r="UD2261" s="0"/>
      <c r="UE2261" s="0"/>
      <c r="UF2261" s="0"/>
      <c r="UG2261" s="0"/>
      <c r="UH2261" s="0"/>
      <c r="UI2261" s="0"/>
      <c r="UJ2261" s="0"/>
      <c r="UK2261" s="0"/>
      <c r="UL2261" s="0"/>
      <c r="UM2261" s="0"/>
      <c r="UN2261" s="0"/>
      <c r="UO2261" s="0"/>
      <c r="UP2261" s="0"/>
      <c r="UQ2261" s="0"/>
      <c r="UR2261" s="0"/>
      <c r="US2261" s="0"/>
      <c r="UT2261" s="0"/>
      <c r="UU2261" s="0"/>
      <c r="UV2261" s="0"/>
      <c r="UW2261" s="0"/>
      <c r="UX2261" s="0"/>
      <c r="UY2261" s="0"/>
      <c r="UZ2261" s="0"/>
      <c r="VA2261" s="0"/>
      <c r="VB2261" s="0"/>
      <c r="VC2261" s="0"/>
      <c r="VD2261" s="0"/>
      <c r="VE2261" s="0"/>
      <c r="VF2261" s="0"/>
      <c r="VG2261" s="0"/>
      <c r="VH2261" s="0"/>
      <c r="VI2261" s="0"/>
      <c r="VJ2261" s="0"/>
      <c r="VK2261" s="0"/>
      <c r="VL2261" s="0"/>
      <c r="VM2261" s="0"/>
      <c r="VN2261" s="0"/>
      <c r="VO2261" s="0"/>
      <c r="VP2261" s="0"/>
      <c r="VQ2261" s="0"/>
      <c r="VR2261" s="0"/>
      <c r="VS2261" s="0"/>
      <c r="VT2261" s="0"/>
      <c r="VU2261" s="0"/>
      <c r="VV2261" s="0"/>
      <c r="VW2261" s="0"/>
      <c r="VX2261" s="0"/>
      <c r="VY2261" s="0"/>
      <c r="VZ2261" s="0"/>
      <c r="WA2261" s="0"/>
      <c r="WB2261" s="0"/>
      <c r="WC2261" s="0"/>
      <c r="WD2261" s="0"/>
      <c r="WE2261" s="0"/>
      <c r="WF2261" s="0"/>
      <c r="WG2261" s="0"/>
      <c r="WH2261" s="0"/>
      <c r="WI2261" s="0"/>
      <c r="WJ2261" s="0"/>
      <c r="WK2261" s="0"/>
      <c r="WL2261" s="0"/>
      <c r="WM2261" s="0"/>
      <c r="WN2261" s="0"/>
      <c r="WO2261" s="0"/>
      <c r="WP2261" s="0"/>
      <c r="WQ2261" s="0"/>
      <c r="WR2261" s="0"/>
      <c r="WS2261" s="0"/>
      <c r="WT2261" s="0"/>
      <c r="WU2261" s="0"/>
      <c r="WV2261" s="0"/>
      <c r="WW2261" s="0"/>
      <c r="WX2261" s="0"/>
      <c r="WY2261" s="0"/>
      <c r="WZ2261" s="0"/>
      <c r="XA2261" s="0"/>
      <c r="XB2261" s="0"/>
      <c r="XC2261" s="0"/>
      <c r="XD2261" s="0"/>
      <c r="XE2261" s="0"/>
      <c r="XF2261" s="0"/>
      <c r="XG2261" s="0"/>
      <c r="XH2261" s="0"/>
      <c r="XI2261" s="0"/>
      <c r="XJ2261" s="0"/>
      <c r="XK2261" s="0"/>
      <c r="XL2261" s="0"/>
      <c r="XM2261" s="0"/>
      <c r="XN2261" s="0"/>
      <c r="XO2261" s="0"/>
      <c r="XP2261" s="0"/>
      <c r="XQ2261" s="0"/>
      <c r="XR2261" s="0"/>
      <c r="XS2261" s="0"/>
      <c r="XT2261" s="0"/>
      <c r="XU2261" s="0"/>
      <c r="XV2261" s="0"/>
      <c r="XW2261" s="0"/>
      <c r="XX2261" s="0"/>
      <c r="XY2261" s="0"/>
      <c r="XZ2261" s="0"/>
      <c r="YA2261" s="0"/>
      <c r="YB2261" s="0"/>
      <c r="YC2261" s="0"/>
      <c r="YD2261" s="0"/>
      <c r="YE2261" s="0"/>
      <c r="YF2261" s="0"/>
      <c r="YG2261" s="0"/>
      <c r="YH2261" s="0"/>
      <c r="YI2261" s="0"/>
      <c r="YJ2261" s="0"/>
      <c r="YK2261" s="0"/>
      <c r="YL2261" s="0"/>
      <c r="YM2261" s="0"/>
      <c r="YN2261" s="0"/>
      <c r="YO2261" s="0"/>
      <c r="YP2261" s="0"/>
      <c r="YQ2261" s="0"/>
      <c r="YR2261" s="0"/>
      <c r="YS2261" s="0"/>
      <c r="YT2261" s="0"/>
      <c r="YU2261" s="0"/>
      <c r="YV2261" s="0"/>
      <c r="YW2261" s="0"/>
      <c r="YX2261" s="0"/>
      <c r="YY2261" s="0"/>
      <c r="YZ2261" s="0"/>
      <c r="ZA2261" s="0"/>
      <c r="ZB2261" s="0"/>
      <c r="ZC2261" s="0"/>
      <c r="ZD2261" s="0"/>
      <c r="ZE2261" s="0"/>
      <c r="ZF2261" s="0"/>
      <c r="ZG2261" s="0"/>
      <c r="ZH2261" s="0"/>
      <c r="ZI2261" s="0"/>
      <c r="ZJ2261" s="0"/>
      <c r="ZK2261" s="0"/>
      <c r="ZL2261" s="0"/>
      <c r="ZM2261" s="0"/>
      <c r="ZN2261" s="0"/>
      <c r="ZO2261" s="0"/>
      <c r="ZP2261" s="0"/>
      <c r="ZQ2261" s="0"/>
      <c r="ZR2261" s="0"/>
      <c r="ZS2261" s="0"/>
      <c r="ZT2261" s="0"/>
      <c r="ZU2261" s="0"/>
      <c r="ZV2261" s="0"/>
      <c r="ZW2261" s="0"/>
      <c r="ZX2261" s="0"/>
      <c r="ZY2261" s="0"/>
      <c r="ZZ2261" s="0"/>
      <c r="AAA2261" s="0"/>
      <c r="AAB2261" s="0"/>
      <c r="AAC2261" s="0"/>
      <c r="AAD2261" s="0"/>
      <c r="AAE2261" s="0"/>
      <c r="AAF2261" s="0"/>
      <c r="AAG2261" s="0"/>
      <c r="AAH2261" s="0"/>
      <c r="AAI2261" s="0"/>
      <c r="AAJ2261" s="0"/>
      <c r="AAK2261" s="0"/>
      <c r="AAL2261" s="0"/>
      <c r="AAM2261" s="0"/>
      <c r="AAN2261" s="0"/>
      <c r="AAO2261" s="0"/>
      <c r="AAP2261" s="0"/>
      <c r="AAQ2261" s="0"/>
      <c r="AAR2261" s="0"/>
      <c r="AAS2261" s="0"/>
      <c r="AAT2261" s="0"/>
      <c r="AAU2261" s="0"/>
      <c r="AAV2261" s="0"/>
      <c r="AAW2261" s="0"/>
      <c r="AAX2261" s="0"/>
      <c r="AAY2261" s="0"/>
      <c r="AAZ2261" s="0"/>
      <c r="ABA2261" s="0"/>
      <c r="ABB2261" s="0"/>
      <c r="ABC2261" s="0"/>
      <c r="ABD2261" s="0"/>
      <c r="ABE2261" s="0"/>
      <c r="ABF2261" s="0"/>
      <c r="ABG2261" s="0"/>
      <c r="ABH2261" s="0"/>
      <c r="ABI2261" s="0"/>
      <c r="ABJ2261" s="0"/>
      <c r="ABK2261" s="0"/>
      <c r="ABL2261" s="0"/>
      <c r="ABM2261" s="0"/>
      <c r="ABN2261" s="0"/>
      <c r="ABO2261" s="0"/>
      <c r="ABP2261" s="0"/>
      <c r="ABQ2261" s="0"/>
      <c r="ABR2261" s="0"/>
      <c r="ABS2261" s="0"/>
      <c r="ABT2261" s="0"/>
      <c r="ABU2261" s="0"/>
      <c r="ABV2261" s="0"/>
      <c r="ABW2261" s="0"/>
      <c r="ABX2261" s="0"/>
      <c r="ABY2261" s="0"/>
      <c r="ABZ2261" s="0"/>
      <c r="ACA2261" s="0"/>
      <c r="ACB2261" s="0"/>
      <c r="ACC2261" s="0"/>
      <c r="ACD2261" s="0"/>
      <c r="ACE2261" s="0"/>
      <c r="ACF2261" s="0"/>
      <c r="ACG2261" s="0"/>
      <c r="ACH2261" s="0"/>
      <c r="ACI2261" s="0"/>
      <c r="ACJ2261" s="0"/>
      <c r="ACK2261" s="0"/>
      <c r="ACL2261" s="0"/>
      <c r="ACM2261" s="0"/>
      <c r="ACN2261" s="0"/>
      <c r="ACO2261" s="0"/>
      <c r="ACP2261" s="0"/>
      <c r="ACQ2261" s="0"/>
      <c r="ACR2261" s="0"/>
      <c r="ACS2261" s="0"/>
      <c r="ACT2261" s="0"/>
      <c r="ACU2261" s="0"/>
      <c r="ACV2261" s="0"/>
      <c r="ACW2261" s="0"/>
      <c r="ACX2261" s="0"/>
      <c r="ACY2261" s="0"/>
      <c r="ACZ2261" s="0"/>
      <c r="ADA2261" s="0"/>
      <c r="ADB2261" s="0"/>
      <c r="ADC2261" s="0"/>
      <c r="ADD2261" s="0"/>
      <c r="ADE2261" s="0"/>
      <c r="ADF2261" s="0"/>
      <c r="ADG2261" s="0"/>
      <c r="ADH2261" s="0"/>
      <c r="ADI2261" s="0"/>
      <c r="ADJ2261" s="0"/>
      <c r="ADK2261" s="0"/>
      <c r="ADL2261" s="0"/>
      <c r="ADM2261" s="0"/>
      <c r="ADN2261" s="0"/>
      <c r="ADO2261" s="0"/>
      <c r="ADP2261" s="0"/>
      <c r="ADQ2261" s="0"/>
      <c r="ADR2261" s="0"/>
      <c r="ADS2261" s="0"/>
      <c r="ADT2261" s="0"/>
      <c r="ADU2261" s="0"/>
      <c r="ADV2261" s="0"/>
      <c r="ADW2261" s="0"/>
      <c r="ADX2261" s="0"/>
      <c r="ADY2261" s="0"/>
      <c r="ADZ2261" s="0"/>
      <c r="AEA2261" s="0"/>
      <c r="AEB2261" s="0"/>
      <c r="AEC2261" s="0"/>
      <c r="AED2261" s="0"/>
      <c r="AEE2261" s="0"/>
      <c r="AEF2261" s="0"/>
      <c r="AEG2261" s="0"/>
      <c r="AEH2261" s="0"/>
      <c r="AEI2261" s="0"/>
      <c r="AEJ2261" s="0"/>
      <c r="AEK2261" s="0"/>
      <c r="AEL2261" s="0"/>
      <c r="AEM2261" s="0"/>
      <c r="AEN2261" s="0"/>
      <c r="AEO2261" s="0"/>
      <c r="AEP2261" s="0"/>
      <c r="AEQ2261" s="0"/>
      <c r="AER2261" s="0"/>
      <c r="AES2261" s="0"/>
      <c r="AET2261" s="0"/>
      <c r="AEU2261" s="0"/>
      <c r="AEV2261" s="0"/>
      <c r="AEW2261" s="0"/>
      <c r="AEX2261" s="0"/>
      <c r="AEY2261" s="0"/>
      <c r="AEZ2261" s="0"/>
      <c r="AFA2261" s="0"/>
      <c r="AFB2261" s="0"/>
      <c r="AFC2261" s="0"/>
      <c r="AFD2261" s="0"/>
      <c r="AFE2261" s="0"/>
      <c r="AFF2261" s="0"/>
      <c r="AFG2261" s="0"/>
      <c r="AFH2261" s="0"/>
      <c r="AFI2261" s="0"/>
      <c r="AFJ2261" s="0"/>
      <c r="AFK2261" s="0"/>
      <c r="AFL2261" s="0"/>
      <c r="AFM2261" s="0"/>
      <c r="AFN2261" s="0"/>
      <c r="AFO2261" s="0"/>
      <c r="AFP2261" s="0"/>
      <c r="AFQ2261" s="0"/>
      <c r="AFR2261" s="0"/>
      <c r="AFS2261" s="0"/>
      <c r="AFT2261" s="0"/>
      <c r="AFU2261" s="0"/>
      <c r="AFV2261" s="0"/>
      <c r="AFW2261" s="0"/>
      <c r="AFX2261" s="0"/>
      <c r="AFY2261" s="0"/>
      <c r="AFZ2261" s="0"/>
      <c r="AGA2261" s="0"/>
      <c r="AGB2261" s="0"/>
      <c r="AGC2261" s="0"/>
      <c r="AGD2261" s="0"/>
      <c r="AGE2261" s="0"/>
      <c r="AGF2261" s="0"/>
      <c r="AGG2261" s="0"/>
      <c r="AGH2261" s="0"/>
      <c r="AGI2261" s="0"/>
      <c r="AGJ2261" s="0"/>
      <c r="AGK2261" s="0"/>
      <c r="AGL2261" s="0"/>
      <c r="AGM2261" s="0"/>
      <c r="AGN2261" s="0"/>
      <c r="AGO2261" s="0"/>
      <c r="AGP2261" s="0"/>
      <c r="AGQ2261" s="0"/>
      <c r="AGR2261" s="0"/>
      <c r="AGS2261" s="0"/>
      <c r="AGT2261" s="0"/>
      <c r="AGU2261" s="0"/>
      <c r="AGV2261" s="0"/>
      <c r="AGW2261" s="0"/>
      <c r="AGX2261" s="0"/>
      <c r="AGY2261" s="0"/>
      <c r="AGZ2261" s="0"/>
      <c r="AHA2261" s="0"/>
      <c r="AHB2261" s="0"/>
      <c r="AHC2261" s="0"/>
      <c r="AHD2261" s="0"/>
      <c r="AHE2261" s="0"/>
      <c r="AHF2261" s="0"/>
      <c r="AHG2261" s="0"/>
      <c r="AHH2261" s="0"/>
      <c r="AHI2261" s="0"/>
      <c r="AHJ2261" s="0"/>
      <c r="AHK2261" s="0"/>
      <c r="AHL2261" s="0"/>
      <c r="AHM2261" s="0"/>
      <c r="AHN2261" s="0"/>
      <c r="AHO2261" s="0"/>
      <c r="AHP2261" s="0"/>
      <c r="AHQ2261" s="0"/>
      <c r="AHR2261" s="0"/>
      <c r="AHS2261" s="0"/>
      <c r="AHT2261" s="0"/>
      <c r="AHU2261" s="0"/>
      <c r="AHV2261" s="0"/>
      <c r="AHW2261" s="0"/>
      <c r="AHX2261" s="0"/>
      <c r="AHY2261" s="0"/>
      <c r="AHZ2261" s="0"/>
      <c r="AIA2261" s="0"/>
      <c r="AIB2261" s="0"/>
      <c r="AIC2261" s="0"/>
      <c r="AID2261" s="0"/>
      <c r="AIE2261" s="0"/>
      <c r="AIF2261" s="0"/>
      <c r="AIG2261" s="0"/>
      <c r="AIH2261" s="0"/>
      <c r="AII2261" s="0"/>
      <c r="AIJ2261" s="0"/>
      <c r="AIK2261" s="0"/>
      <c r="AIL2261" s="0"/>
      <c r="AIM2261" s="0"/>
      <c r="AIN2261" s="0"/>
      <c r="AIO2261" s="0"/>
      <c r="AIP2261" s="0"/>
      <c r="AIQ2261" s="0"/>
      <c r="AIR2261" s="0"/>
      <c r="AIS2261" s="0"/>
      <c r="AIT2261" s="0"/>
      <c r="AIU2261" s="0"/>
      <c r="AIV2261" s="0"/>
      <c r="AIW2261" s="0"/>
      <c r="AIX2261" s="0"/>
      <c r="AIY2261" s="0"/>
      <c r="AIZ2261" s="0"/>
      <c r="AJA2261" s="0"/>
      <c r="AJB2261" s="0"/>
      <c r="AJC2261" s="0"/>
      <c r="AJD2261" s="0"/>
      <c r="AJE2261" s="0"/>
      <c r="AJF2261" s="0"/>
      <c r="AJG2261" s="0"/>
      <c r="AJH2261" s="0"/>
      <c r="AJI2261" s="0"/>
      <c r="AJJ2261" s="0"/>
      <c r="AJK2261" s="0"/>
      <c r="AJL2261" s="0"/>
      <c r="AJM2261" s="0"/>
      <c r="AJN2261" s="0"/>
      <c r="AJO2261" s="0"/>
      <c r="AJP2261" s="0"/>
      <c r="AJQ2261" s="0"/>
      <c r="AJR2261" s="0"/>
      <c r="AJS2261" s="0"/>
      <c r="AJT2261" s="0"/>
      <c r="AJU2261" s="0"/>
      <c r="AJV2261" s="0"/>
      <c r="AJW2261" s="0"/>
      <c r="AJX2261" s="0"/>
      <c r="AJY2261" s="0"/>
      <c r="AJZ2261" s="0"/>
      <c r="AKA2261" s="0"/>
      <c r="AKB2261" s="0"/>
      <c r="AKC2261" s="0"/>
      <c r="AKD2261" s="0"/>
      <c r="AKE2261" s="0"/>
      <c r="AKF2261" s="0"/>
      <c r="AKG2261" s="0"/>
      <c r="AKH2261" s="0"/>
      <c r="AKI2261" s="0"/>
      <c r="AKJ2261" s="0"/>
      <c r="AKK2261" s="0"/>
      <c r="AKL2261" s="0"/>
      <c r="AKM2261" s="0"/>
      <c r="AKN2261" s="0"/>
      <c r="AKO2261" s="0"/>
      <c r="AKP2261" s="0"/>
      <c r="AKQ2261" s="0"/>
      <c r="AKR2261" s="0"/>
      <c r="AKS2261" s="0"/>
      <c r="AKT2261" s="0"/>
      <c r="AKU2261" s="0"/>
      <c r="AKV2261" s="0"/>
      <c r="AKW2261" s="0"/>
      <c r="AKX2261" s="0"/>
      <c r="AKY2261" s="0"/>
      <c r="AKZ2261" s="0"/>
      <c r="ALA2261" s="0"/>
      <c r="ALB2261" s="0"/>
      <c r="ALC2261" s="0"/>
      <c r="ALD2261" s="0"/>
      <c r="ALE2261" s="0"/>
      <c r="ALF2261" s="0"/>
      <c r="ALG2261" s="0"/>
      <c r="ALH2261" s="0"/>
      <c r="ALI2261" s="0"/>
      <c r="ALJ2261" s="0"/>
      <c r="ALK2261" s="0"/>
      <c r="ALL2261" s="0"/>
      <c r="ALM2261" s="0"/>
      <c r="ALN2261" s="0"/>
      <c r="ALO2261" s="0"/>
      <c r="ALP2261" s="0"/>
      <c r="ALQ2261" s="0"/>
      <c r="ALR2261" s="0"/>
      <c r="ALS2261" s="0"/>
      <c r="ALT2261" s="0"/>
      <c r="ALU2261" s="0"/>
      <c r="ALV2261" s="0"/>
      <c r="ALW2261" s="0"/>
      <c r="ALX2261" s="0"/>
      <c r="ALY2261" s="0"/>
      <c r="ALZ2261" s="0"/>
      <c r="AMA2261" s="0"/>
      <c r="AMB2261" s="0"/>
      <c r="AMC2261" s="0"/>
      <c r="AMD2261" s="0"/>
      <c r="AME2261" s="0"/>
      <c r="AMF2261" s="0"/>
      <c r="AMG2261" s="0"/>
      <c r="AMH2261" s="0"/>
      <c r="AMI2261" s="0"/>
      <c r="AMJ2261" s="0"/>
    </row>
    <row r="2262" customFormat="false" ht="13.8" hidden="false" customHeight="false" outlineLevel="0" collapsed="false">
      <c r="A2262" s="44" t="s">
        <v>52</v>
      </c>
      <c r="B2262" s="39" t="s">
        <v>5214</v>
      </c>
      <c r="C2262" s="40" t="s">
        <v>3745</v>
      </c>
      <c r="D2262" s="40" t="s">
        <v>467</v>
      </c>
      <c r="E2262" s="40" t="s">
        <v>3307</v>
      </c>
      <c r="F2262" s="38" t="n">
        <v>2017</v>
      </c>
      <c r="G2262" s="31" t="s">
        <v>5215</v>
      </c>
      <c r="H2262" s="13"/>
      <c r="I2262" s="13"/>
      <c r="J2262" s="13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3"/>
      <c r="AI2262" s="13"/>
      <c r="AJ2262" s="13"/>
      <c r="AK2262" s="13"/>
      <c r="AL2262" s="13"/>
      <c r="AM2262" s="13"/>
      <c r="AN2262" s="13"/>
      <c r="AO2262" s="13"/>
      <c r="AP2262" s="13"/>
      <c r="AQ2262" s="13"/>
      <c r="AR2262" s="13"/>
      <c r="AS2262" s="13"/>
      <c r="AT2262" s="13"/>
      <c r="AU2262" s="13"/>
      <c r="AV2262" s="0"/>
      <c r="AW2262" s="0"/>
      <c r="AX2262" s="0"/>
      <c r="AY2262" s="0"/>
      <c r="AZ2262" s="0"/>
      <c r="BA2262" s="0"/>
      <c r="BB2262" s="0"/>
      <c r="BC2262" s="0"/>
      <c r="BD2262" s="0"/>
      <c r="BE2262" s="0"/>
      <c r="BF2262" s="0"/>
      <c r="BG2262" s="0"/>
      <c r="BH2262" s="0"/>
      <c r="BI2262" s="0"/>
      <c r="BJ2262" s="0"/>
      <c r="BK2262" s="0"/>
      <c r="BL2262" s="0"/>
      <c r="BM2262" s="0"/>
      <c r="BN2262" s="0"/>
      <c r="BO2262" s="0"/>
      <c r="BP2262" s="0"/>
      <c r="BQ2262" s="0"/>
      <c r="BR2262" s="0"/>
      <c r="BS2262" s="0"/>
      <c r="BT2262" s="0"/>
      <c r="BU2262" s="0"/>
      <c r="BV2262" s="0"/>
      <c r="BW2262" s="0"/>
      <c r="BX2262" s="0"/>
      <c r="BY2262" s="0"/>
      <c r="BZ2262" s="0"/>
      <c r="CA2262" s="0"/>
      <c r="CB2262" s="0"/>
      <c r="CC2262" s="0"/>
      <c r="CD2262" s="0"/>
      <c r="CE2262" s="0"/>
      <c r="CF2262" s="0"/>
      <c r="CG2262" s="0"/>
      <c r="CH2262" s="0"/>
      <c r="CI2262" s="0"/>
      <c r="CJ2262" s="0"/>
      <c r="CK2262" s="0"/>
      <c r="CL2262" s="0"/>
      <c r="CM2262" s="0"/>
      <c r="CN2262" s="0"/>
      <c r="CO2262" s="0"/>
      <c r="CP2262" s="0"/>
      <c r="CQ2262" s="0"/>
      <c r="CR2262" s="0"/>
      <c r="CS2262" s="0"/>
      <c r="CT2262" s="0"/>
      <c r="CU2262" s="0"/>
      <c r="CV2262" s="0"/>
      <c r="CW2262" s="0"/>
      <c r="CX2262" s="0"/>
      <c r="CY2262" s="0"/>
      <c r="CZ2262" s="0"/>
      <c r="DA2262" s="0"/>
      <c r="DB2262" s="0"/>
      <c r="DC2262" s="0"/>
      <c r="DD2262" s="0"/>
      <c r="DE2262" s="0"/>
      <c r="DF2262" s="0"/>
      <c r="DG2262" s="0"/>
      <c r="DH2262" s="0"/>
      <c r="DI2262" s="0"/>
      <c r="DJ2262" s="0"/>
      <c r="DK2262" s="0"/>
      <c r="DL2262" s="0"/>
      <c r="DM2262" s="0"/>
      <c r="DN2262" s="0"/>
      <c r="DO2262" s="0"/>
      <c r="DP2262" s="0"/>
      <c r="DQ2262" s="0"/>
      <c r="DR2262" s="0"/>
      <c r="DS2262" s="0"/>
      <c r="DT2262" s="0"/>
      <c r="DU2262" s="0"/>
      <c r="DV2262" s="0"/>
      <c r="DW2262" s="0"/>
      <c r="DX2262" s="0"/>
      <c r="DY2262" s="0"/>
      <c r="DZ2262" s="0"/>
      <c r="EA2262" s="0"/>
      <c r="EB2262" s="0"/>
      <c r="EC2262" s="0"/>
      <c r="ED2262" s="0"/>
      <c r="EE2262" s="0"/>
      <c r="EF2262" s="0"/>
      <c r="EG2262" s="0"/>
      <c r="EH2262" s="0"/>
      <c r="EI2262" s="0"/>
      <c r="EJ2262" s="0"/>
      <c r="EK2262" s="0"/>
      <c r="EL2262" s="0"/>
      <c r="EM2262" s="0"/>
      <c r="EN2262" s="0"/>
      <c r="EO2262" s="0"/>
      <c r="EP2262" s="0"/>
      <c r="EQ2262" s="0"/>
      <c r="ER2262" s="0"/>
      <c r="ES2262" s="0"/>
      <c r="ET2262" s="0"/>
      <c r="EU2262" s="0"/>
      <c r="EV2262" s="0"/>
      <c r="EW2262" s="0"/>
      <c r="EX2262" s="0"/>
      <c r="EY2262" s="0"/>
      <c r="EZ2262" s="0"/>
      <c r="FA2262" s="0"/>
      <c r="FB2262" s="0"/>
      <c r="FC2262" s="0"/>
      <c r="FD2262" s="0"/>
      <c r="FE2262" s="0"/>
      <c r="FF2262" s="0"/>
      <c r="FG2262" s="0"/>
      <c r="FH2262" s="0"/>
      <c r="FI2262" s="0"/>
      <c r="FJ2262" s="0"/>
      <c r="FK2262" s="0"/>
      <c r="FL2262" s="0"/>
      <c r="FM2262" s="0"/>
      <c r="FN2262" s="0"/>
      <c r="FO2262" s="0"/>
      <c r="FP2262" s="0"/>
      <c r="FQ2262" s="0"/>
      <c r="FR2262" s="0"/>
      <c r="FS2262" s="0"/>
      <c r="FT2262" s="0"/>
      <c r="FU2262" s="0"/>
      <c r="FV2262" s="0"/>
      <c r="FW2262" s="0"/>
      <c r="FX2262" s="0"/>
      <c r="FY2262" s="0"/>
      <c r="FZ2262" s="0"/>
      <c r="GA2262" s="0"/>
      <c r="GB2262" s="0"/>
      <c r="GC2262" s="0"/>
      <c r="GD2262" s="0"/>
      <c r="GE2262" s="0"/>
      <c r="GF2262" s="0"/>
      <c r="GG2262" s="0"/>
      <c r="GH2262" s="0"/>
      <c r="GI2262" s="0"/>
      <c r="GJ2262" s="0"/>
      <c r="GK2262" s="0"/>
      <c r="GL2262" s="0"/>
      <c r="GM2262" s="0"/>
      <c r="GN2262" s="0"/>
      <c r="GO2262" s="0"/>
      <c r="GP2262" s="0"/>
      <c r="GQ2262" s="0"/>
      <c r="GR2262" s="0"/>
      <c r="GS2262" s="0"/>
      <c r="GT2262" s="0"/>
      <c r="GU2262" s="0"/>
      <c r="GV2262" s="0"/>
      <c r="GW2262" s="0"/>
      <c r="GX2262" s="0"/>
      <c r="GY2262" s="0"/>
      <c r="GZ2262" s="0"/>
      <c r="HA2262" s="0"/>
      <c r="HB2262" s="0"/>
      <c r="HC2262" s="0"/>
      <c r="HD2262" s="0"/>
      <c r="HE2262" s="0"/>
      <c r="HF2262" s="0"/>
      <c r="HG2262" s="0"/>
      <c r="HH2262" s="0"/>
      <c r="HI2262" s="0"/>
      <c r="HJ2262" s="0"/>
      <c r="HK2262" s="0"/>
      <c r="HL2262" s="0"/>
      <c r="HM2262" s="0"/>
      <c r="HN2262" s="0"/>
      <c r="HO2262" s="0"/>
      <c r="HP2262" s="0"/>
      <c r="HQ2262" s="0"/>
      <c r="HR2262" s="0"/>
      <c r="HS2262" s="0"/>
      <c r="HT2262" s="0"/>
      <c r="HU2262" s="0"/>
      <c r="HV2262" s="0"/>
      <c r="HW2262" s="0"/>
      <c r="HX2262" s="0"/>
      <c r="HY2262" s="0"/>
      <c r="HZ2262" s="0"/>
      <c r="IA2262" s="0"/>
      <c r="IB2262" s="0"/>
      <c r="IC2262" s="0"/>
      <c r="ID2262" s="0"/>
      <c r="IE2262" s="0"/>
      <c r="IF2262" s="0"/>
      <c r="IG2262" s="0"/>
      <c r="IH2262" s="0"/>
      <c r="II2262" s="0"/>
      <c r="IJ2262" s="0"/>
      <c r="IK2262" s="0"/>
      <c r="IL2262" s="0"/>
      <c r="IM2262" s="0"/>
      <c r="IN2262" s="0"/>
      <c r="IO2262" s="0"/>
      <c r="IP2262" s="0"/>
      <c r="IQ2262" s="0"/>
      <c r="IR2262" s="0"/>
      <c r="IS2262" s="0"/>
      <c r="IT2262" s="0"/>
      <c r="IU2262" s="0"/>
      <c r="IV2262" s="0"/>
      <c r="IW2262" s="0"/>
      <c r="IX2262" s="0"/>
      <c r="IY2262" s="0"/>
      <c r="IZ2262" s="0"/>
      <c r="JA2262" s="0"/>
      <c r="JB2262" s="0"/>
      <c r="JC2262" s="0"/>
      <c r="JD2262" s="0"/>
      <c r="JE2262" s="0"/>
      <c r="JF2262" s="0"/>
      <c r="JG2262" s="0"/>
      <c r="JH2262" s="0"/>
      <c r="JI2262" s="0"/>
      <c r="JJ2262" s="0"/>
      <c r="JK2262" s="0"/>
      <c r="JL2262" s="0"/>
      <c r="JM2262" s="0"/>
      <c r="JN2262" s="0"/>
      <c r="JO2262" s="0"/>
      <c r="JP2262" s="0"/>
      <c r="JQ2262" s="0"/>
      <c r="JR2262" s="0"/>
      <c r="JS2262" s="0"/>
      <c r="JT2262" s="0"/>
      <c r="JU2262" s="0"/>
      <c r="JV2262" s="0"/>
      <c r="JW2262" s="0"/>
      <c r="JX2262" s="0"/>
      <c r="JY2262" s="0"/>
      <c r="JZ2262" s="0"/>
      <c r="KA2262" s="0"/>
      <c r="KB2262" s="0"/>
      <c r="KC2262" s="0"/>
      <c r="KD2262" s="0"/>
      <c r="KE2262" s="0"/>
      <c r="KF2262" s="0"/>
      <c r="KG2262" s="0"/>
      <c r="KH2262" s="0"/>
      <c r="KI2262" s="0"/>
      <c r="KJ2262" s="0"/>
      <c r="KK2262" s="0"/>
      <c r="KL2262" s="0"/>
      <c r="KM2262" s="0"/>
      <c r="KN2262" s="0"/>
      <c r="KO2262" s="0"/>
      <c r="KP2262" s="0"/>
      <c r="KQ2262" s="0"/>
      <c r="KR2262" s="0"/>
      <c r="KS2262" s="0"/>
      <c r="KT2262" s="0"/>
      <c r="KU2262" s="0"/>
      <c r="KV2262" s="0"/>
      <c r="KW2262" s="0"/>
      <c r="KX2262" s="0"/>
      <c r="KY2262" s="0"/>
      <c r="KZ2262" s="0"/>
      <c r="LA2262" s="0"/>
      <c r="LB2262" s="0"/>
      <c r="LC2262" s="0"/>
      <c r="LD2262" s="0"/>
      <c r="LE2262" s="0"/>
      <c r="LF2262" s="0"/>
      <c r="LG2262" s="0"/>
      <c r="LH2262" s="0"/>
      <c r="LI2262" s="0"/>
      <c r="LJ2262" s="0"/>
      <c r="LK2262" s="0"/>
      <c r="LL2262" s="0"/>
      <c r="LM2262" s="0"/>
      <c r="LN2262" s="0"/>
      <c r="LO2262" s="0"/>
      <c r="LP2262" s="0"/>
      <c r="LQ2262" s="0"/>
      <c r="LR2262" s="0"/>
      <c r="LS2262" s="0"/>
      <c r="LT2262" s="0"/>
      <c r="LU2262" s="0"/>
      <c r="LV2262" s="0"/>
      <c r="LW2262" s="0"/>
      <c r="LX2262" s="0"/>
      <c r="LY2262" s="0"/>
      <c r="LZ2262" s="0"/>
      <c r="MA2262" s="0"/>
      <c r="MB2262" s="0"/>
      <c r="MC2262" s="0"/>
      <c r="MD2262" s="0"/>
      <c r="ME2262" s="0"/>
      <c r="MF2262" s="0"/>
      <c r="MG2262" s="0"/>
      <c r="MH2262" s="0"/>
      <c r="MI2262" s="0"/>
      <c r="MJ2262" s="0"/>
      <c r="MK2262" s="0"/>
      <c r="ML2262" s="0"/>
      <c r="MM2262" s="0"/>
      <c r="MN2262" s="0"/>
      <c r="MO2262" s="0"/>
      <c r="MP2262" s="0"/>
      <c r="MQ2262" s="0"/>
      <c r="MR2262" s="0"/>
      <c r="MS2262" s="0"/>
      <c r="MT2262" s="0"/>
      <c r="MU2262" s="0"/>
      <c r="MV2262" s="0"/>
      <c r="MW2262" s="0"/>
      <c r="MX2262" s="0"/>
      <c r="MY2262" s="0"/>
      <c r="MZ2262" s="0"/>
      <c r="NA2262" s="0"/>
      <c r="NB2262" s="0"/>
      <c r="NC2262" s="0"/>
      <c r="ND2262" s="0"/>
      <c r="NE2262" s="0"/>
      <c r="NF2262" s="0"/>
      <c r="NG2262" s="0"/>
      <c r="NH2262" s="0"/>
      <c r="NI2262" s="0"/>
      <c r="NJ2262" s="0"/>
      <c r="NK2262" s="0"/>
      <c r="NL2262" s="0"/>
      <c r="NM2262" s="0"/>
      <c r="NN2262" s="0"/>
      <c r="NO2262" s="0"/>
      <c r="NP2262" s="0"/>
      <c r="NQ2262" s="0"/>
      <c r="NR2262" s="0"/>
      <c r="NS2262" s="0"/>
      <c r="NT2262" s="0"/>
      <c r="NU2262" s="0"/>
      <c r="NV2262" s="0"/>
      <c r="NW2262" s="0"/>
      <c r="NX2262" s="0"/>
      <c r="NY2262" s="0"/>
      <c r="NZ2262" s="0"/>
      <c r="OA2262" s="0"/>
      <c r="OB2262" s="0"/>
      <c r="OC2262" s="0"/>
      <c r="OD2262" s="0"/>
      <c r="OE2262" s="0"/>
      <c r="OF2262" s="0"/>
      <c r="OG2262" s="0"/>
      <c r="OH2262" s="0"/>
      <c r="OI2262" s="0"/>
      <c r="OJ2262" s="0"/>
      <c r="OK2262" s="0"/>
      <c r="OL2262" s="0"/>
      <c r="OM2262" s="0"/>
      <c r="ON2262" s="0"/>
      <c r="OO2262" s="0"/>
      <c r="OP2262" s="0"/>
      <c r="OQ2262" s="0"/>
      <c r="OR2262" s="0"/>
      <c r="OS2262" s="0"/>
      <c r="OT2262" s="0"/>
      <c r="OU2262" s="0"/>
      <c r="OV2262" s="0"/>
      <c r="OW2262" s="0"/>
      <c r="OX2262" s="0"/>
      <c r="OY2262" s="0"/>
      <c r="OZ2262" s="0"/>
      <c r="PA2262" s="0"/>
      <c r="PB2262" s="0"/>
      <c r="PC2262" s="0"/>
      <c r="PD2262" s="0"/>
      <c r="PE2262" s="0"/>
      <c r="PF2262" s="0"/>
      <c r="PG2262" s="0"/>
      <c r="PH2262" s="0"/>
      <c r="PI2262" s="0"/>
      <c r="PJ2262" s="0"/>
      <c r="PK2262" s="0"/>
      <c r="PL2262" s="0"/>
      <c r="PM2262" s="0"/>
      <c r="PN2262" s="0"/>
      <c r="PO2262" s="0"/>
      <c r="PP2262" s="0"/>
      <c r="PQ2262" s="0"/>
      <c r="PR2262" s="0"/>
      <c r="PS2262" s="0"/>
      <c r="PT2262" s="0"/>
      <c r="PU2262" s="0"/>
      <c r="PV2262" s="0"/>
      <c r="PW2262" s="0"/>
      <c r="PX2262" s="0"/>
      <c r="PY2262" s="0"/>
      <c r="PZ2262" s="0"/>
      <c r="QA2262" s="0"/>
      <c r="QB2262" s="0"/>
      <c r="QC2262" s="0"/>
      <c r="QD2262" s="0"/>
      <c r="QE2262" s="0"/>
      <c r="QF2262" s="0"/>
      <c r="QG2262" s="0"/>
      <c r="QH2262" s="0"/>
      <c r="QI2262" s="0"/>
      <c r="QJ2262" s="0"/>
      <c r="QK2262" s="0"/>
      <c r="QL2262" s="0"/>
      <c r="QM2262" s="0"/>
      <c r="QN2262" s="0"/>
      <c r="QO2262" s="0"/>
      <c r="QP2262" s="0"/>
      <c r="QQ2262" s="0"/>
      <c r="QR2262" s="0"/>
      <c r="QS2262" s="0"/>
      <c r="QT2262" s="0"/>
      <c r="QU2262" s="0"/>
      <c r="QV2262" s="0"/>
      <c r="QW2262" s="0"/>
      <c r="QX2262" s="0"/>
      <c r="QY2262" s="0"/>
      <c r="QZ2262" s="0"/>
      <c r="RA2262" s="0"/>
      <c r="RB2262" s="0"/>
      <c r="RC2262" s="0"/>
      <c r="RD2262" s="0"/>
      <c r="RE2262" s="0"/>
      <c r="RF2262" s="0"/>
      <c r="RG2262" s="0"/>
      <c r="RH2262" s="0"/>
      <c r="RI2262" s="0"/>
      <c r="RJ2262" s="0"/>
      <c r="RK2262" s="0"/>
      <c r="RL2262" s="0"/>
      <c r="RM2262" s="0"/>
      <c r="RN2262" s="0"/>
      <c r="RO2262" s="0"/>
      <c r="RP2262" s="0"/>
      <c r="RQ2262" s="0"/>
      <c r="RR2262" s="0"/>
      <c r="RS2262" s="0"/>
      <c r="RT2262" s="0"/>
      <c r="RU2262" s="0"/>
      <c r="RV2262" s="0"/>
      <c r="RW2262" s="0"/>
      <c r="RX2262" s="0"/>
      <c r="RY2262" s="0"/>
      <c r="RZ2262" s="0"/>
      <c r="SA2262" s="0"/>
      <c r="SB2262" s="0"/>
      <c r="SC2262" s="0"/>
      <c r="SD2262" s="0"/>
      <c r="SE2262" s="0"/>
      <c r="SF2262" s="0"/>
      <c r="SG2262" s="0"/>
      <c r="SH2262" s="0"/>
      <c r="SI2262" s="0"/>
      <c r="SJ2262" s="0"/>
      <c r="SK2262" s="0"/>
      <c r="SL2262" s="0"/>
      <c r="SM2262" s="0"/>
      <c r="SN2262" s="0"/>
      <c r="SO2262" s="0"/>
      <c r="SP2262" s="0"/>
      <c r="SQ2262" s="0"/>
      <c r="SR2262" s="0"/>
      <c r="SS2262" s="0"/>
      <c r="ST2262" s="0"/>
      <c r="SU2262" s="0"/>
      <c r="SV2262" s="0"/>
      <c r="SW2262" s="0"/>
      <c r="SX2262" s="0"/>
      <c r="SY2262" s="0"/>
      <c r="SZ2262" s="0"/>
      <c r="TA2262" s="0"/>
      <c r="TB2262" s="0"/>
      <c r="TC2262" s="0"/>
      <c r="TD2262" s="0"/>
      <c r="TE2262" s="0"/>
      <c r="TF2262" s="0"/>
      <c r="TG2262" s="0"/>
      <c r="TH2262" s="0"/>
      <c r="TI2262" s="0"/>
      <c r="TJ2262" s="0"/>
      <c r="TK2262" s="0"/>
      <c r="TL2262" s="0"/>
      <c r="TM2262" s="0"/>
      <c r="TN2262" s="0"/>
      <c r="TO2262" s="0"/>
      <c r="TP2262" s="0"/>
      <c r="TQ2262" s="0"/>
      <c r="TR2262" s="0"/>
      <c r="TS2262" s="0"/>
      <c r="TT2262" s="0"/>
      <c r="TU2262" s="0"/>
      <c r="TV2262" s="0"/>
      <c r="TW2262" s="0"/>
      <c r="TX2262" s="0"/>
      <c r="TY2262" s="0"/>
      <c r="TZ2262" s="0"/>
      <c r="UA2262" s="0"/>
      <c r="UB2262" s="0"/>
      <c r="UC2262" s="0"/>
      <c r="UD2262" s="0"/>
      <c r="UE2262" s="0"/>
      <c r="UF2262" s="0"/>
      <c r="UG2262" s="0"/>
      <c r="UH2262" s="0"/>
      <c r="UI2262" s="0"/>
      <c r="UJ2262" s="0"/>
      <c r="UK2262" s="0"/>
      <c r="UL2262" s="0"/>
      <c r="UM2262" s="0"/>
      <c r="UN2262" s="0"/>
      <c r="UO2262" s="0"/>
      <c r="UP2262" s="0"/>
      <c r="UQ2262" s="0"/>
      <c r="UR2262" s="0"/>
      <c r="US2262" s="0"/>
      <c r="UT2262" s="0"/>
      <c r="UU2262" s="0"/>
      <c r="UV2262" s="0"/>
      <c r="UW2262" s="0"/>
      <c r="UX2262" s="0"/>
      <c r="UY2262" s="0"/>
      <c r="UZ2262" s="0"/>
      <c r="VA2262" s="0"/>
      <c r="VB2262" s="0"/>
      <c r="VC2262" s="0"/>
      <c r="VD2262" s="0"/>
      <c r="VE2262" s="0"/>
      <c r="VF2262" s="0"/>
      <c r="VG2262" s="0"/>
      <c r="VH2262" s="0"/>
      <c r="VI2262" s="0"/>
      <c r="VJ2262" s="0"/>
      <c r="VK2262" s="0"/>
      <c r="VL2262" s="0"/>
      <c r="VM2262" s="0"/>
      <c r="VN2262" s="0"/>
      <c r="VO2262" s="0"/>
      <c r="VP2262" s="0"/>
      <c r="VQ2262" s="0"/>
      <c r="VR2262" s="0"/>
      <c r="VS2262" s="0"/>
      <c r="VT2262" s="0"/>
      <c r="VU2262" s="0"/>
      <c r="VV2262" s="0"/>
      <c r="VW2262" s="0"/>
      <c r="VX2262" s="0"/>
      <c r="VY2262" s="0"/>
      <c r="VZ2262" s="0"/>
      <c r="WA2262" s="0"/>
      <c r="WB2262" s="0"/>
      <c r="WC2262" s="0"/>
      <c r="WD2262" s="0"/>
      <c r="WE2262" s="0"/>
      <c r="WF2262" s="0"/>
      <c r="WG2262" s="0"/>
      <c r="WH2262" s="0"/>
      <c r="WI2262" s="0"/>
      <c r="WJ2262" s="0"/>
      <c r="WK2262" s="0"/>
      <c r="WL2262" s="0"/>
      <c r="WM2262" s="0"/>
      <c r="WN2262" s="0"/>
      <c r="WO2262" s="0"/>
      <c r="WP2262" s="0"/>
      <c r="WQ2262" s="0"/>
      <c r="WR2262" s="0"/>
      <c r="WS2262" s="0"/>
      <c r="WT2262" s="0"/>
      <c r="WU2262" s="0"/>
      <c r="WV2262" s="0"/>
      <c r="WW2262" s="0"/>
      <c r="WX2262" s="0"/>
      <c r="WY2262" s="0"/>
      <c r="WZ2262" s="0"/>
      <c r="XA2262" s="0"/>
      <c r="XB2262" s="0"/>
      <c r="XC2262" s="0"/>
      <c r="XD2262" s="0"/>
      <c r="XE2262" s="0"/>
      <c r="XF2262" s="0"/>
      <c r="XG2262" s="0"/>
      <c r="XH2262" s="0"/>
      <c r="XI2262" s="0"/>
      <c r="XJ2262" s="0"/>
      <c r="XK2262" s="0"/>
      <c r="XL2262" s="0"/>
      <c r="XM2262" s="0"/>
      <c r="XN2262" s="0"/>
      <c r="XO2262" s="0"/>
      <c r="XP2262" s="0"/>
      <c r="XQ2262" s="0"/>
      <c r="XR2262" s="0"/>
      <c r="XS2262" s="0"/>
      <c r="XT2262" s="0"/>
      <c r="XU2262" s="0"/>
      <c r="XV2262" s="0"/>
      <c r="XW2262" s="0"/>
      <c r="XX2262" s="0"/>
      <c r="XY2262" s="0"/>
      <c r="XZ2262" s="0"/>
      <c r="YA2262" s="0"/>
      <c r="YB2262" s="0"/>
      <c r="YC2262" s="0"/>
      <c r="YD2262" s="0"/>
      <c r="YE2262" s="0"/>
      <c r="YF2262" s="0"/>
      <c r="YG2262" s="0"/>
      <c r="YH2262" s="0"/>
      <c r="YI2262" s="0"/>
      <c r="YJ2262" s="0"/>
      <c r="YK2262" s="0"/>
      <c r="YL2262" s="0"/>
      <c r="YM2262" s="0"/>
      <c r="YN2262" s="0"/>
      <c r="YO2262" s="0"/>
      <c r="YP2262" s="0"/>
      <c r="YQ2262" s="0"/>
      <c r="YR2262" s="0"/>
      <c r="YS2262" s="0"/>
      <c r="YT2262" s="0"/>
      <c r="YU2262" s="0"/>
      <c r="YV2262" s="0"/>
      <c r="YW2262" s="0"/>
      <c r="YX2262" s="0"/>
      <c r="YY2262" s="0"/>
      <c r="YZ2262" s="0"/>
      <c r="ZA2262" s="0"/>
      <c r="ZB2262" s="0"/>
      <c r="ZC2262" s="0"/>
      <c r="ZD2262" s="0"/>
      <c r="ZE2262" s="0"/>
      <c r="ZF2262" s="0"/>
      <c r="ZG2262" s="0"/>
      <c r="ZH2262" s="0"/>
      <c r="ZI2262" s="0"/>
      <c r="ZJ2262" s="0"/>
      <c r="ZK2262" s="0"/>
      <c r="ZL2262" s="0"/>
      <c r="ZM2262" s="0"/>
      <c r="ZN2262" s="0"/>
      <c r="ZO2262" s="0"/>
      <c r="ZP2262" s="0"/>
      <c r="ZQ2262" s="0"/>
      <c r="ZR2262" s="0"/>
      <c r="ZS2262" s="0"/>
      <c r="ZT2262" s="0"/>
      <c r="ZU2262" s="0"/>
      <c r="ZV2262" s="0"/>
      <c r="ZW2262" s="0"/>
      <c r="ZX2262" s="0"/>
      <c r="ZY2262" s="0"/>
      <c r="ZZ2262" s="0"/>
      <c r="AAA2262" s="0"/>
      <c r="AAB2262" s="0"/>
      <c r="AAC2262" s="0"/>
      <c r="AAD2262" s="0"/>
      <c r="AAE2262" s="0"/>
      <c r="AAF2262" s="0"/>
      <c r="AAG2262" s="0"/>
      <c r="AAH2262" s="0"/>
      <c r="AAI2262" s="0"/>
      <c r="AAJ2262" s="0"/>
      <c r="AAK2262" s="0"/>
      <c r="AAL2262" s="0"/>
      <c r="AAM2262" s="0"/>
      <c r="AAN2262" s="0"/>
      <c r="AAO2262" s="0"/>
      <c r="AAP2262" s="0"/>
      <c r="AAQ2262" s="0"/>
      <c r="AAR2262" s="0"/>
      <c r="AAS2262" s="0"/>
      <c r="AAT2262" s="0"/>
      <c r="AAU2262" s="0"/>
      <c r="AAV2262" s="0"/>
      <c r="AAW2262" s="0"/>
      <c r="AAX2262" s="0"/>
      <c r="AAY2262" s="0"/>
      <c r="AAZ2262" s="0"/>
      <c r="ABA2262" s="0"/>
      <c r="ABB2262" s="0"/>
      <c r="ABC2262" s="0"/>
      <c r="ABD2262" s="0"/>
      <c r="ABE2262" s="0"/>
      <c r="ABF2262" s="0"/>
      <c r="ABG2262" s="0"/>
      <c r="ABH2262" s="0"/>
      <c r="ABI2262" s="0"/>
      <c r="ABJ2262" s="0"/>
      <c r="ABK2262" s="0"/>
      <c r="ABL2262" s="0"/>
      <c r="ABM2262" s="0"/>
      <c r="ABN2262" s="0"/>
      <c r="ABO2262" s="0"/>
      <c r="ABP2262" s="0"/>
      <c r="ABQ2262" s="0"/>
      <c r="ABR2262" s="0"/>
      <c r="ABS2262" s="0"/>
      <c r="ABT2262" s="0"/>
      <c r="ABU2262" s="0"/>
      <c r="ABV2262" s="0"/>
      <c r="ABW2262" s="0"/>
      <c r="ABX2262" s="0"/>
      <c r="ABY2262" s="0"/>
      <c r="ABZ2262" s="0"/>
      <c r="ACA2262" s="0"/>
      <c r="ACB2262" s="0"/>
      <c r="ACC2262" s="0"/>
      <c r="ACD2262" s="0"/>
      <c r="ACE2262" s="0"/>
      <c r="ACF2262" s="0"/>
      <c r="ACG2262" s="0"/>
      <c r="ACH2262" s="0"/>
      <c r="ACI2262" s="0"/>
      <c r="ACJ2262" s="0"/>
      <c r="ACK2262" s="0"/>
      <c r="ACL2262" s="0"/>
      <c r="ACM2262" s="0"/>
      <c r="ACN2262" s="0"/>
      <c r="ACO2262" s="0"/>
      <c r="ACP2262" s="0"/>
      <c r="ACQ2262" s="0"/>
      <c r="ACR2262" s="0"/>
      <c r="ACS2262" s="0"/>
      <c r="ACT2262" s="0"/>
      <c r="ACU2262" s="0"/>
      <c r="ACV2262" s="0"/>
      <c r="ACW2262" s="0"/>
      <c r="ACX2262" s="0"/>
      <c r="ACY2262" s="0"/>
      <c r="ACZ2262" s="0"/>
      <c r="ADA2262" s="0"/>
      <c r="ADB2262" s="0"/>
      <c r="ADC2262" s="0"/>
      <c r="ADD2262" s="0"/>
      <c r="ADE2262" s="0"/>
      <c r="ADF2262" s="0"/>
      <c r="ADG2262" s="0"/>
      <c r="ADH2262" s="0"/>
      <c r="ADI2262" s="0"/>
      <c r="ADJ2262" s="0"/>
      <c r="ADK2262" s="0"/>
      <c r="ADL2262" s="0"/>
      <c r="ADM2262" s="0"/>
      <c r="ADN2262" s="0"/>
      <c r="ADO2262" s="0"/>
      <c r="ADP2262" s="0"/>
      <c r="ADQ2262" s="0"/>
      <c r="ADR2262" s="0"/>
      <c r="ADS2262" s="0"/>
      <c r="ADT2262" s="0"/>
      <c r="ADU2262" s="0"/>
      <c r="ADV2262" s="0"/>
      <c r="ADW2262" s="0"/>
      <c r="ADX2262" s="0"/>
      <c r="ADY2262" s="0"/>
      <c r="ADZ2262" s="0"/>
      <c r="AEA2262" s="0"/>
      <c r="AEB2262" s="0"/>
      <c r="AEC2262" s="0"/>
      <c r="AED2262" s="0"/>
      <c r="AEE2262" s="0"/>
      <c r="AEF2262" s="0"/>
      <c r="AEG2262" s="0"/>
      <c r="AEH2262" s="0"/>
      <c r="AEI2262" s="0"/>
      <c r="AEJ2262" s="0"/>
      <c r="AEK2262" s="0"/>
      <c r="AEL2262" s="0"/>
      <c r="AEM2262" s="0"/>
      <c r="AEN2262" s="0"/>
      <c r="AEO2262" s="0"/>
      <c r="AEP2262" s="0"/>
      <c r="AEQ2262" s="0"/>
      <c r="AER2262" s="0"/>
      <c r="AES2262" s="0"/>
      <c r="AET2262" s="0"/>
      <c r="AEU2262" s="0"/>
      <c r="AEV2262" s="0"/>
      <c r="AEW2262" s="0"/>
      <c r="AEX2262" s="0"/>
      <c r="AEY2262" s="0"/>
      <c r="AEZ2262" s="0"/>
      <c r="AFA2262" s="0"/>
      <c r="AFB2262" s="0"/>
      <c r="AFC2262" s="0"/>
      <c r="AFD2262" s="0"/>
      <c r="AFE2262" s="0"/>
      <c r="AFF2262" s="0"/>
      <c r="AFG2262" s="0"/>
      <c r="AFH2262" s="0"/>
      <c r="AFI2262" s="0"/>
      <c r="AFJ2262" s="0"/>
      <c r="AFK2262" s="0"/>
      <c r="AFL2262" s="0"/>
      <c r="AFM2262" s="0"/>
      <c r="AFN2262" s="0"/>
      <c r="AFO2262" s="0"/>
      <c r="AFP2262" s="0"/>
      <c r="AFQ2262" s="0"/>
      <c r="AFR2262" s="0"/>
      <c r="AFS2262" s="0"/>
      <c r="AFT2262" s="0"/>
      <c r="AFU2262" s="0"/>
      <c r="AFV2262" s="0"/>
      <c r="AFW2262" s="0"/>
      <c r="AFX2262" s="0"/>
      <c r="AFY2262" s="0"/>
      <c r="AFZ2262" s="0"/>
      <c r="AGA2262" s="0"/>
      <c r="AGB2262" s="0"/>
      <c r="AGC2262" s="0"/>
      <c r="AGD2262" s="0"/>
      <c r="AGE2262" s="0"/>
      <c r="AGF2262" s="0"/>
      <c r="AGG2262" s="0"/>
      <c r="AGH2262" s="0"/>
      <c r="AGI2262" s="0"/>
      <c r="AGJ2262" s="0"/>
      <c r="AGK2262" s="0"/>
      <c r="AGL2262" s="0"/>
      <c r="AGM2262" s="0"/>
      <c r="AGN2262" s="0"/>
      <c r="AGO2262" s="0"/>
      <c r="AGP2262" s="0"/>
      <c r="AGQ2262" s="0"/>
      <c r="AGR2262" s="0"/>
      <c r="AGS2262" s="0"/>
      <c r="AGT2262" s="0"/>
      <c r="AGU2262" s="0"/>
      <c r="AGV2262" s="0"/>
      <c r="AGW2262" s="0"/>
      <c r="AGX2262" s="0"/>
      <c r="AGY2262" s="0"/>
      <c r="AGZ2262" s="0"/>
      <c r="AHA2262" s="0"/>
      <c r="AHB2262" s="0"/>
      <c r="AHC2262" s="0"/>
      <c r="AHD2262" s="0"/>
      <c r="AHE2262" s="0"/>
      <c r="AHF2262" s="0"/>
      <c r="AHG2262" s="0"/>
      <c r="AHH2262" s="0"/>
      <c r="AHI2262" s="0"/>
      <c r="AHJ2262" s="0"/>
      <c r="AHK2262" s="0"/>
      <c r="AHL2262" s="0"/>
      <c r="AHM2262" s="0"/>
      <c r="AHN2262" s="0"/>
      <c r="AHO2262" s="0"/>
      <c r="AHP2262" s="0"/>
      <c r="AHQ2262" s="0"/>
      <c r="AHR2262" s="0"/>
      <c r="AHS2262" s="0"/>
      <c r="AHT2262" s="0"/>
      <c r="AHU2262" s="0"/>
      <c r="AHV2262" s="0"/>
      <c r="AHW2262" s="0"/>
      <c r="AHX2262" s="0"/>
      <c r="AHY2262" s="0"/>
      <c r="AHZ2262" s="0"/>
      <c r="AIA2262" s="0"/>
      <c r="AIB2262" s="0"/>
      <c r="AIC2262" s="0"/>
      <c r="AID2262" s="0"/>
      <c r="AIE2262" s="0"/>
      <c r="AIF2262" s="0"/>
      <c r="AIG2262" s="0"/>
      <c r="AIH2262" s="0"/>
      <c r="AII2262" s="0"/>
      <c r="AIJ2262" s="0"/>
      <c r="AIK2262" s="0"/>
      <c r="AIL2262" s="0"/>
      <c r="AIM2262" s="0"/>
      <c r="AIN2262" s="0"/>
      <c r="AIO2262" s="0"/>
      <c r="AIP2262" s="0"/>
      <c r="AIQ2262" s="0"/>
      <c r="AIR2262" s="0"/>
      <c r="AIS2262" s="0"/>
      <c r="AIT2262" s="0"/>
      <c r="AIU2262" s="0"/>
      <c r="AIV2262" s="0"/>
      <c r="AIW2262" s="0"/>
      <c r="AIX2262" s="0"/>
      <c r="AIY2262" s="0"/>
      <c r="AIZ2262" s="0"/>
      <c r="AJA2262" s="0"/>
      <c r="AJB2262" s="0"/>
      <c r="AJC2262" s="0"/>
      <c r="AJD2262" s="0"/>
      <c r="AJE2262" s="0"/>
      <c r="AJF2262" s="0"/>
      <c r="AJG2262" s="0"/>
      <c r="AJH2262" s="0"/>
      <c r="AJI2262" s="0"/>
      <c r="AJJ2262" s="0"/>
      <c r="AJK2262" s="0"/>
      <c r="AJL2262" s="0"/>
      <c r="AJM2262" s="0"/>
      <c r="AJN2262" s="0"/>
      <c r="AJO2262" s="0"/>
      <c r="AJP2262" s="0"/>
      <c r="AJQ2262" s="0"/>
      <c r="AJR2262" s="0"/>
      <c r="AJS2262" s="0"/>
      <c r="AJT2262" s="0"/>
      <c r="AJU2262" s="0"/>
      <c r="AJV2262" s="0"/>
      <c r="AJW2262" s="0"/>
      <c r="AJX2262" s="0"/>
      <c r="AJY2262" s="0"/>
      <c r="AJZ2262" s="0"/>
      <c r="AKA2262" s="0"/>
      <c r="AKB2262" s="0"/>
      <c r="AKC2262" s="0"/>
      <c r="AKD2262" s="0"/>
      <c r="AKE2262" s="0"/>
      <c r="AKF2262" s="0"/>
      <c r="AKG2262" s="0"/>
      <c r="AKH2262" s="0"/>
      <c r="AKI2262" s="0"/>
      <c r="AKJ2262" s="0"/>
      <c r="AKK2262" s="0"/>
      <c r="AKL2262" s="0"/>
      <c r="AKM2262" s="0"/>
      <c r="AKN2262" s="0"/>
      <c r="AKO2262" s="0"/>
      <c r="AKP2262" s="0"/>
      <c r="AKQ2262" s="0"/>
      <c r="AKR2262" s="0"/>
      <c r="AKS2262" s="0"/>
      <c r="AKT2262" s="0"/>
      <c r="AKU2262" s="0"/>
      <c r="AKV2262" s="0"/>
      <c r="AKW2262" s="0"/>
      <c r="AKX2262" s="0"/>
      <c r="AKY2262" s="0"/>
      <c r="AKZ2262" s="0"/>
      <c r="ALA2262" s="0"/>
      <c r="ALB2262" s="0"/>
      <c r="ALC2262" s="0"/>
      <c r="ALD2262" s="0"/>
      <c r="ALE2262" s="0"/>
      <c r="ALF2262" s="0"/>
      <c r="ALG2262" s="0"/>
      <c r="ALH2262" s="0"/>
      <c r="ALI2262" s="0"/>
      <c r="ALJ2262" s="0"/>
      <c r="ALK2262" s="0"/>
      <c r="ALL2262" s="0"/>
      <c r="ALM2262" s="0"/>
      <c r="ALN2262" s="0"/>
      <c r="ALO2262" s="0"/>
      <c r="ALP2262" s="0"/>
      <c r="ALQ2262" s="0"/>
      <c r="ALR2262" s="0"/>
      <c r="ALS2262" s="0"/>
      <c r="ALT2262" s="0"/>
      <c r="ALU2262" s="0"/>
      <c r="ALV2262" s="0"/>
      <c r="ALW2262" s="0"/>
      <c r="ALX2262" s="0"/>
      <c r="ALY2262" s="0"/>
      <c r="ALZ2262" s="0"/>
      <c r="AMA2262" s="0"/>
      <c r="AMB2262" s="0"/>
      <c r="AMC2262" s="0"/>
      <c r="AMD2262" s="0"/>
      <c r="AME2262" s="0"/>
      <c r="AMF2262" s="0"/>
      <c r="AMG2262" s="0"/>
      <c r="AMH2262" s="0"/>
      <c r="AMI2262" s="0"/>
      <c r="AMJ2262" s="0"/>
    </row>
    <row r="2263" customFormat="false" ht="13.8" hidden="false" customHeight="false" outlineLevel="0" collapsed="false">
      <c r="A2263" s="38" t="s">
        <v>52</v>
      </c>
      <c r="B2263" s="39" t="s">
        <v>5216</v>
      </c>
      <c r="C2263" s="40" t="s">
        <v>1447</v>
      </c>
      <c r="D2263" s="40" t="s">
        <v>130</v>
      </c>
      <c r="E2263" s="40" t="s">
        <v>2583</v>
      </c>
      <c r="F2263" s="38" t="n">
        <v>2017</v>
      </c>
      <c r="G2263" s="31" t="s">
        <v>5217</v>
      </c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  <c r="AJ2263" s="13"/>
      <c r="AK2263" s="13"/>
      <c r="AL2263" s="13"/>
      <c r="AM2263" s="13"/>
      <c r="AN2263" s="13"/>
      <c r="AO2263" s="13"/>
      <c r="AP2263" s="13"/>
      <c r="AQ2263" s="13"/>
      <c r="AR2263" s="13"/>
      <c r="AS2263" s="13"/>
      <c r="AT2263" s="13"/>
      <c r="AU2263" s="13"/>
      <c r="AV2263" s="0"/>
      <c r="AW2263" s="0"/>
      <c r="AX2263" s="0"/>
      <c r="AY2263" s="0"/>
      <c r="AZ2263" s="0"/>
      <c r="BA2263" s="0"/>
      <c r="BB2263" s="0"/>
      <c r="BC2263" s="0"/>
      <c r="BD2263" s="0"/>
      <c r="BE2263" s="0"/>
      <c r="BF2263" s="0"/>
      <c r="BG2263" s="0"/>
      <c r="BH2263" s="0"/>
      <c r="BI2263" s="0"/>
      <c r="BJ2263" s="0"/>
      <c r="BK2263" s="0"/>
      <c r="BL2263" s="0"/>
      <c r="BM2263" s="0"/>
      <c r="BN2263" s="0"/>
      <c r="BO2263" s="0"/>
      <c r="BP2263" s="0"/>
      <c r="BQ2263" s="0"/>
      <c r="BR2263" s="0"/>
      <c r="BS2263" s="0"/>
      <c r="BT2263" s="0"/>
      <c r="BU2263" s="0"/>
      <c r="BV2263" s="0"/>
      <c r="BW2263" s="0"/>
      <c r="BX2263" s="0"/>
      <c r="BY2263" s="0"/>
      <c r="BZ2263" s="0"/>
      <c r="CA2263" s="0"/>
      <c r="CB2263" s="0"/>
      <c r="CC2263" s="0"/>
      <c r="CD2263" s="0"/>
      <c r="CE2263" s="0"/>
      <c r="CF2263" s="0"/>
      <c r="CG2263" s="0"/>
      <c r="CH2263" s="0"/>
      <c r="CI2263" s="0"/>
      <c r="CJ2263" s="0"/>
      <c r="CK2263" s="0"/>
      <c r="CL2263" s="0"/>
      <c r="CM2263" s="0"/>
      <c r="CN2263" s="0"/>
      <c r="CO2263" s="0"/>
      <c r="CP2263" s="0"/>
      <c r="CQ2263" s="0"/>
      <c r="CR2263" s="0"/>
      <c r="CS2263" s="0"/>
      <c r="CT2263" s="0"/>
      <c r="CU2263" s="0"/>
      <c r="CV2263" s="0"/>
      <c r="CW2263" s="0"/>
      <c r="CX2263" s="0"/>
      <c r="CY2263" s="0"/>
      <c r="CZ2263" s="0"/>
      <c r="DA2263" s="0"/>
      <c r="DB2263" s="0"/>
      <c r="DC2263" s="0"/>
      <c r="DD2263" s="0"/>
      <c r="DE2263" s="0"/>
      <c r="DF2263" s="0"/>
      <c r="DG2263" s="0"/>
      <c r="DH2263" s="0"/>
      <c r="DI2263" s="0"/>
      <c r="DJ2263" s="0"/>
      <c r="DK2263" s="0"/>
      <c r="DL2263" s="0"/>
      <c r="DM2263" s="0"/>
      <c r="DN2263" s="0"/>
      <c r="DO2263" s="0"/>
      <c r="DP2263" s="0"/>
      <c r="DQ2263" s="0"/>
      <c r="DR2263" s="0"/>
      <c r="DS2263" s="0"/>
      <c r="DT2263" s="0"/>
      <c r="DU2263" s="0"/>
      <c r="DV2263" s="0"/>
      <c r="DW2263" s="0"/>
      <c r="DX2263" s="0"/>
      <c r="DY2263" s="0"/>
      <c r="DZ2263" s="0"/>
      <c r="EA2263" s="0"/>
      <c r="EB2263" s="0"/>
      <c r="EC2263" s="0"/>
      <c r="ED2263" s="0"/>
      <c r="EE2263" s="0"/>
      <c r="EF2263" s="0"/>
      <c r="EG2263" s="0"/>
      <c r="EH2263" s="0"/>
      <c r="EI2263" s="0"/>
      <c r="EJ2263" s="0"/>
      <c r="EK2263" s="0"/>
      <c r="EL2263" s="0"/>
      <c r="EM2263" s="0"/>
      <c r="EN2263" s="0"/>
      <c r="EO2263" s="0"/>
      <c r="EP2263" s="0"/>
      <c r="EQ2263" s="0"/>
      <c r="ER2263" s="0"/>
      <c r="ES2263" s="0"/>
      <c r="ET2263" s="0"/>
      <c r="EU2263" s="0"/>
      <c r="EV2263" s="0"/>
      <c r="EW2263" s="0"/>
      <c r="EX2263" s="0"/>
      <c r="EY2263" s="0"/>
      <c r="EZ2263" s="0"/>
      <c r="FA2263" s="0"/>
      <c r="FB2263" s="0"/>
      <c r="FC2263" s="0"/>
      <c r="FD2263" s="0"/>
      <c r="FE2263" s="0"/>
      <c r="FF2263" s="0"/>
      <c r="FG2263" s="0"/>
      <c r="FH2263" s="0"/>
      <c r="FI2263" s="0"/>
      <c r="FJ2263" s="0"/>
      <c r="FK2263" s="0"/>
      <c r="FL2263" s="0"/>
      <c r="FM2263" s="0"/>
      <c r="FN2263" s="0"/>
      <c r="FO2263" s="0"/>
      <c r="FP2263" s="0"/>
      <c r="FQ2263" s="0"/>
      <c r="FR2263" s="0"/>
      <c r="FS2263" s="0"/>
      <c r="FT2263" s="0"/>
      <c r="FU2263" s="0"/>
      <c r="FV2263" s="0"/>
      <c r="FW2263" s="0"/>
      <c r="FX2263" s="0"/>
      <c r="FY2263" s="0"/>
      <c r="FZ2263" s="0"/>
      <c r="GA2263" s="0"/>
      <c r="GB2263" s="0"/>
      <c r="GC2263" s="0"/>
      <c r="GD2263" s="0"/>
      <c r="GE2263" s="0"/>
      <c r="GF2263" s="0"/>
      <c r="GG2263" s="0"/>
      <c r="GH2263" s="0"/>
      <c r="GI2263" s="0"/>
      <c r="GJ2263" s="0"/>
      <c r="GK2263" s="0"/>
      <c r="GL2263" s="0"/>
      <c r="GM2263" s="0"/>
      <c r="GN2263" s="0"/>
      <c r="GO2263" s="0"/>
      <c r="GP2263" s="0"/>
      <c r="GQ2263" s="0"/>
      <c r="GR2263" s="0"/>
      <c r="GS2263" s="0"/>
      <c r="GT2263" s="0"/>
      <c r="GU2263" s="0"/>
      <c r="GV2263" s="0"/>
      <c r="GW2263" s="0"/>
      <c r="GX2263" s="0"/>
      <c r="GY2263" s="0"/>
      <c r="GZ2263" s="0"/>
      <c r="HA2263" s="0"/>
      <c r="HB2263" s="0"/>
      <c r="HC2263" s="0"/>
      <c r="HD2263" s="0"/>
      <c r="HE2263" s="0"/>
      <c r="HF2263" s="0"/>
      <c r="HG2263" s="0"/>
      <c r="HH2263" s="0"/>
      <c r="HI2263" s="0"/>
      <c r="HJ2263" s="0"/>
      <c r="HK2263" s="0"/>
      <c r="HL2263" s="0"/>
      <c r="HM2263" s="0"/>
      <c r="HN2263" s="0"/>
      <c r="HO2263" s="0"/>
      <c r="HP2263" s="0"/>
      <c r="HQ2263" s="0"/>
      <c r="HR2263" s="0"/>
      <c r="HS2263" s="0"/>
      <c r="HT2263" s="0"/>
      <c r="HU2263" s="0"/>
      <c r="HV2263" s="0"/>
      <c r="HW2263" s="0"/>
      <c r="HX2263" s="0"/>
      <c r="HY2263" s="0"/>
      <c r="HZ2263" s="0"/>
      <c r="IA2263" s="0"/>
      <c r="IB2263" s="0"/>
      <c r="IC2263" s="0"/>
      <c r="ID2263" s="0"/>
      <c r="IE2263" s="0"/>
      <c r="IF2263" s="0"/>
      <c r="IG2263" s="0"/>
      <c r="IH2263" s="0"/>
      <c r="II2263" s="0"/>
      <c r="IJ2263" s="0"/>
      <c r="IK2263" s="0"/>
      <c r="IL2263" s="0"/>
      <c r="IM2263" s="0"/>
      <c r="IN2263" s="0"/>
      <c r="IO2263" s="0"/>
      <c r="IP2263" s="0"/>
      <c r="IQ2263" s="0"/>
      <c r="IR2263" s="0"/>
      <c r="IS2263" s="0"/>
      <c r="IT2263" s="0"/>
      <c r="IU2263" s="0"/>
      <c r="IV2263" s="0"/>
      <c r="IW2263" s="0"/>
      <c r="IX2263" s="0"/>
      <c r="IY2263" s="0"/>
      <c r="IZ2263" s="0"/>
      <c r="JA2263" s="0"/>
      <c r="JB2263" s="0"/>
      <c r="JC2263" s="0"/>
      <c r="JD2263" s="0"/>
      <c r="JE2263" s="0"/>
      <c r="JF2263" s="0"/>
      <c r="JG2263" s="0"/>
      <c r="JH2263" s="0"/>
      <c r="JI2263" s="0"/>
      <c r="JJ2263" s="0"/>
      <c r="JK2263" s="0"/>
      <c r="JL2263" s="0"/>
      <c r="JM2263" s="0"/>
      <c r="JN2263" s="0"/>
      <c r="JO2263" s="0"/>
      <c r="JP2263" s="0"/>
      <c r="JQ2263" s="0"/>
      <c r="JR2263" s="0"/>
      <c r="JS2263" s="0"/>
      <c r="JT2263" s="0"/>
      <c r="JU2263" s="0"/>
      <c r="JV2263" s="0"/>
      <c r="JW2263" s="0"/>
      <c r="JX2263" s="0"/>
      <c r="JY2263" s="0"/>
      <c r="JZ2263" s="0"/>
      <c r="KA2263" s="0"/>
      <c r="KB2263" s="0"/>
      <c r="KC2263" s="0"/>
      <c r="KD2263" s="0"/>
      <c r="KE2263" s="0"/>
      <c r="KF2263" s="0"/>
      <c r="KG2263" s="0"/>
      <c r="KH2263" s="0"/>
      <c r="KI2263" s="0"/>
      <c r="KJ2263" s="0"/>
      <c r="KK2263" s="0"/>
      <c r="KL2263" s="0"/>
      <c r="KM2263" s="0"/>
      <c r="KN2263" s="0"/>
      <c r="KO2263" s="0"/>
      <c r="KP2263" s="0"/>
      <c r="KQ2263" s="0"/>
      <c r="KR2263" s="0"/>
      <c r="KS2263" s="0"/>
      <c r="KT2263" s="0"/>
      <c r="KU2263" s="0"/>
      <c r="KV2263" s="0"/>
      <c r="KW2263" s="0"/>
      <c r="KX2263" s="0"/>
      <c r="KY2263" s="0"/>
      <c r="KZ2263" s="0"/>
      <c r="LA2263" s="0"/>
      <c r="LB2263" s="0"/>
      <c r="LC2263" s="0"/>
      <c r="LD2263" s="0"/>
      <c r="LE2263" s="0"/>
      <c r="LF2263" s="0"/>
      <c r="LG2263" s="0"/>
      <c r="LH2263" s="0"/>
      <c r="LI2263" s="0"/>
      <c r="LJ2263" s="0"/>
      <c r="LK2263" s="0"/>
      <c r="LL2263" s="0"/>
      <c r="LM2263" s="0"/>
      <c r="LN2263" s="0"/>
      <c r="LO2263" s="0"/>
      <c r="LP2263" s="0"/>
      <c r="LQ2263" s="0"/>
      <c r="LR2263" s="0"/>
      <c r="LS2263" s="0"/>
      <c r="LT2263" s="0"/>
      <c r="LU2263" s="0"/>
      <c r="LV2263" s="0"/>
      <c r="LW2263" s="0"/>
      <c r="LX2263" s="0"/>
      <c r="LY2263" s="0"/>
      <c r="LZ2263" s="0"/>
      <c r="MA2263" s="0"/>
      <c r="MB2263" s="0"/>
      <c r="MC2263" s="0"/>
      <c r="MD2263" s="0"/>
      <c r="ME2263" s="0"/>
      <c r="MF2263" s="0"/>
      <c r="MG2263" s="0"/>
      <c r="MH2263" s="0"/>
      <c r="MI2263" s="0"/>
      <c r="MJ2263" s="0"/>
      <c r="MK2263" s="0"/>
      <c r="ML2263" s="0"/>
      <c r="MM2263" s="0"/>
      <c r="MN2263" s="0"/>
      <c r="MO2263" s="0"/>
      <c r="MP2263" s="0"/>
      <c r="MQ2263" s="0"/>
      <c r="MR2263" s="0"/>
      <c r="MS2263" s="0"/>
      <c r="MT2263" s="0"/>
      <c r="MU2263" s="0"/>
      <c r="MV2263" s="0"/>
      <c r="MW2263" s="0"/>
      <c r="MX2263" s="0"/>
      <c r="MY2263" s="0"/>
      <c r="MZ2263" s="0"/>
      <c r="NA2263" s="0"/>
      <c r="NB2263" s="0"/>
      <c r="NC2263" s="0"/>
      <c r="ND2263" s="0"/>
      <c r="NE2263" s="0"/>
      <c r="NF2263" s="0"/>
      <c r="NG2263" s="0"/>
      <c r="NH2263" s="0"/>
      <c r="NI2263" s="0"/>
      <c r="NJ2263" s="0"/>
      <c r="NK2263" s="0"/>
      <c r="NL2263" s="0"/>
      <c r="NM2263" s="0"/>
      <c r="NN2263" s="0"/>
      <c r="NO2263" s="0"/>
      <c r="NP2263" s="0"/>
      <c r="NQ2263" s="0"/>
      <c r="NR2263" s="0"/>
      <c r="NS2263" s="0"/>
      <c r="NT2263" s="0"/>
      <c r="NU2263" s="0"/>
      <c r="NV2263" s="0"/>
      <c r="NW2263" s="0"/>
      <c r="NX2263" s="0"/>
      <c r="NY2263" s="0"/>
      <c r="NZ2263" s="0"/>
      <c r="OA2263" s="0"/>
      <c r="OB2263" s="0"/>
      <c r="OC2263" s="0"/>
      <c r="OD2263" s="0"/>
      <c r="OE2263" s="0"/>
      <c r="OF2263" s="0"/>
      <c r="OG2263" s="0"/>
      <c r="OH2263" s="0"/>
      <c r="OI2263" s="0"/>
      <c r="OJ2263" s="0"/>
      <c r="OK2263" s="0"/>
      <c r="OL2263" s="0"/>
      <c r="OM2263" s="0"/>
      <c r="ON2263" s="0"/>
      <c r="OO2263" s="0"/>
      <c r="OP2263" s="0"/>
      <c r="OQ2263" s="0"/>
      <c r="OR2263" s="0"/>
      <c r="OS2263" s="0"/>
      <c r="OT2263" s="0"/>
      <c r="OU2263" s="0"/>
      <c r="OV2263" s="0"/>
      <c r="OW2263" s="0"/>
      <c r="OX2263" s="0"/>
      <c r="OY2263" s="0"/>
      <c r="OZ2263" s="0"/>
      <c r="PA2263" s="0"/>
      <c r="PB2263" s="0"/>
      <c r="PC2263" s="0"/>
      <c r="PD2263" s="0"/>
      <c r="PE2263" s="0"/>
      <c r="PF2263" s="0"/>
      <c r="PG2263" s="0"/>
      <c r="PH2263" s="0"/>
      <c r="PI2263" s="0"/>
      <c r="PJ2263" s="0"/>
      <c r="PK2263" s="0"/>
      <c r="PL2263" s="0"/>
      <c r="PM2263" s="0"/>
      <c r="PN2263" s="0"/>
      <c r="PO2263" s="0"/>
      <c r="PP2263" s="0"/>
      <c r="PQ2263" s="0"/>
      <c r="PR2263" s="0"/>
      <c r="PS2263" s="0"/>
      <c r="PT2263" s="0"/>
      <c r="PU2263" s="0"/>
      <c r="PV2263" s="0"/>
      <c r="PW2263" s="0"/>
      <c r="PX2263" s="0"/>
      <c r="PY2263" s="0"/>
      <c r="PZ2263" s="0"/>
      <c r="QA2263" s="0"/>
      <c r="QB2263" s="0"/>
      <c r="QC2263" s="0"/>
      <c r="QD2263" s="0"/>
      <c r="QE2263" s="0"/>
      <c r="QF2263" s="0"/>
      <c r="QG2263" s="0"/>
      <c r="QH2263" s="0"/>
      <c r="QI2263" s="0"/>
      <c r="QJ2263" s="0"/>
      <c r="QK2263" s="0"/>
      <c r="QL2263" s="0"/>
      <c r="QM2263" s="0"/>
      <c r="QN2263" s="0"/>
      <c r="QO2263" s="0"/>
      <c r="QP2263" s="0"/>
      <c r="QQ2263" s="0"/>
      <c r="QR2263" s="0"/>
      <c r="QS2263" s="0"/>
      <c r="QT2263" s="0"/>
      <c r="QU2263" s="0"/>
      <c r="QV2263" s="0"/>
      <c r="QW2263" s="0"/>
      <c r="QX2263" s="0"/>
      <c r="QY2263" s="0"/>
      <c r="QZ2263" s="0"/>
      <c r="RA2263" s="0"/>
      <c r="RB2263" s="0"/>
      <c r="RC2263" s="0"/>
      <c r="RD2263" s="0"/>
      <c r="RE2263" s="0"/>
      <c r="RF2263" s="0"/>
      <c r="RG2263" s="0"/>
      <c r="RH2263" s="0"/>
      <c r="RI2263" s="0"/>
      <c r="RJ2263" s="0"/>
      <c r="RK2263" s="0"/>
      <c r="RL2263" s="0"/>
      <c r="RM2263" s="0"/>
      <c r="RN2263" s="0"/>
      <c r="RO2263" s="0"/>
      <c r="RP2263" s="0"/>
      <c r="RQ2263" s="0"/>
      <c r="RR2263" s="0"/>
      <c r="RS2263" s="0"/>
      <c r="RT2263" s="0"/>
      <c r="RU2263" s="0"/>
      <c r="RV2263" s="0"/>
      <c r="RW2263" s="0"/>
      <c r="RX2263" s="0"/>
      <c r="RY2263" s="0"/>
      <c r="RZ2263" s="0"/>
      <c r="SA2263" s="0"/>
      <c r="SB2263" s="0"/>
      <c r="SC2263" s="0"/>
      <c r="SD2263" s="0"/>
      <c r="SE2263" s="0"/>
      <c r="SF2263" s="0"/>
      <c r="SG2263" s="0"/>
      <c r="SH2263" s="0"/>
      <c r="SI2263" s="0"/>
      <c r="SJ2263" s="0"/>
      <c r="SK2263" s="0"/>
      <c r="SL2263" s="0"/>
      <c r="SM2263" s="0"/>
      <c r="SN2263" s="0"/>
      <c r="SO2263" s="0"/>
      <c r="SP2263" s="0"/>
      <c r="SQ2263" s="0"/>
      <c r="SR2263" s="0"/>
      <c r="SS2263" s="0"/>
      <c r="ST2263" s="0"/>
      <c r="SU2263" s="0"/>
      <c r="SV2263" s="0"/>
      <c r="SW2263" s="0"/>
      <c r="SX2263" s="0"/>
      <c r="SY2263" s="0"/>
      <c r="SZ2263" s="0"/>
      <c r="TA2263" s="0"/>
      <c r="TB2263" s="0"/>
      <c r="TC2263" s="0"/>
      <c r="TD2263" s="0"/>
      <c r="TE2263" s="0"/>
      <c r="TF2263" s="0"/>
      <c r="TG2263" s="0"/>
      <c r="TH2263" s="0"/>
      <c r="TI2263" s="0"/>
      <c r="TJ2263" s="0"/>
      <c r="TK2263" s="0"/>
      <c r="TL2263" s="0"/>
      <c r="TM2263" s="0"/>
      <c r="TN2263" s="0"/>
      <c r="TO2263" s="0"/>
      <c r="TP2263" s="0"/>
      <c r="TQ2263" s="0"/>
      <c r="TR2263" s="0"/>
      <c r="TS2263" s="0"/>
      <c r="TT2263" s="0"/>
      <c r="TU2263" s="0"/>
      <c r="TV2263" s="0"/>
      <c r="TW2263" s="0"/>
      <c r="TX2263" s="0"/>
      <c r="TY2263" s="0"/>
      <c r="TZ2263" s="0"/>
      <c r="UA2263" s="0"/>
      <c r="UB2263" s="0"/>
      <c r="UC2263" s="0"/>
      <c r="UD2263" s="0"/>
      <c r="UE2263" s="0"/>
      <c r="UF2263" s="0"/>
      <c r="UG2263" s="0"/>
      <c r="UH2263" s="0"/>
      <c r="UI2263" s="0"/>
      <c r="UJ2263" s="0"/>
      <c r="UK2263" s="0"/>
      <c r="UL2263" s="0"/>
      <c r="UM2263" s="0"/>
      <c r="UN2263" s="0"/>
      <c r="UO2263" s="0"/>
      <c r="UP2263" s="0"/>
      <c r="UQ2263" s="0"/>
      <c r="UR2263" s="0"/>
      <c r="US2263" s="0"/>
      <c r="UT2263" s="0"/>
      <c r="UU2263" s="0"/>
      <c r="UV2263" s="0"/>
      <c r="UW2263" s="0"/>
      <c r="UX2263" s="0"/>
      <c r="UY2263" s="0"/>
      <c r="UZ2263" s="0"/>
      <c r="VA2263" s="0"/>
      <c r="VB2263" s="0"/>
      <c r="VC2263" s="0"/>
      <c r="VD2263" s="0"/>
      <c r="VE2263" s="0"/>
      <c r="VF2263" s="0"/>
      <c r="VG2263" s="0"/>
      <c r="VH2263" s="0"/>
      <c r="VI2263" s="0"/>
      <c r="VJ2263" s="0"/>
      <c r="VK2263" s="0"/>
      <c r="VL2263" s="0"/>
      <c r="VM2263" s="0"/>
      <c r="VN2263" s="0"/>
      <c r="VO2263" s="0"/>
      <c r="VP2263" s="0"/>
      <c r="VQ2263" s="0"/>
      <c r="VR2263" s="0"/>
      <c r="VS2263" s="0"/>
      <c r="VT2263" s="0"/>
      <c r="VU2263" s="0"/>
      <c r="VV2263" s="0"/>
      <c r="VW2263" s="0"/>
      <c r="VX2263" s="0"/>
      <c r="VY2263" s="0"/>
      <c r="VZ2263" s="0"/>
      <c r="WA2263" s="0"/>
      <c r="WB2263" s="0"/>
      <c r="WC2263" s="0"/>
      <c r="WD2263" s="0"/>
      <c r="WE2263" s="0"/>
      <c r="WF2263" s="0"/>
      <c r="WG2263" s="0"/>
      <c r="WH2263" s="0"/>
      <c r="WI2263" s="0"/>
      <c r="WJ2263" s="0"/>
      <c r="WK2263" s="0"/>
      <c r="WL2263" s="0"/>
      <c r="WM2263" s="0"/>
      <c r="WN2263" s="0"/>
      <c r="WO2263" s="0"/>
      <c r="WP2263" s="0"/>
      <c r="WQ2263" s="0"/>
      <c r="WR2263" s="0"/>
      <c r="WS2263" s="0"/>
      <c r="WT2263" s="0"/>
      <c r="WU2263" s="0"/>
      <c r="WV2263" s="0"/>
      <c r="WW2263" s="0"/>
      <c r="WX2263" s="0"/>
      <c r="WY2263" s="0"/>
      <c r="WZ2263" s="0"/>
      <c r="XA2263" s="0"/>
      <c r="XB2263" s="0"/>
      <c r="XC2263" s="0"/>
      <c r="XD2263" s="0"/>
      <c r="XE2263" s="0"/>
      <c r="XF2263" s="0"/>
      <c r="XG2263" s="0"/>
      <c r="XH2263" s="0"/>
      <c r="XI2263" s="0"/>
      <c r="XJ2263" s="0"/>
      <c r="XK2263" s="0"/>
      <c r="XL2263" s="0"/>
      <c r="XM2263" s="0"/>
      <c r="XN2263" s="0"/>
      <c r="XO2263" s="0"/>
      <c r="XP2263" s="0"/>
      <c r="XQ2263" s="0"/>
      <c r="XR2263" s="0"/>
      <c r="XS2263" s="0"/>
      <c r="XT2263" s="0"/>
      <c r="XU2263" s="0"/>
      <c r="XV2263" s="0"/>
      <c r="XW2263" s="0"/>
      <c r="XX2263" s="0"/>
      <c r="XY2263" s="0"/>
      <c r="XZ2263" s="0"/>
      <c r="YA2263" s="0"/>
      <c r="YB2263" s="0"/>
      <c r="YC2263" s="0"/>
      <c r="YD2263" s="0"/>
      <c r="YE2263" s="0"/>
      <c r="YF2263" s="0"/>
      <c r="YG2263" s="0"/>
      <c r="YH2263" s="0"/>
      <c r="YI2263" s="0"/>
      <c r="YJ2263" s="0"/>
      <c r="YK2263" s="0"/>
      <c r="YL2263" s="0"/>
      <c r="YM2263" s="0"/>
      <c r="YN2263" s="0"/>
      <c r="YO2263" s="0"/>
      <c r="YP2263" s="0"/>
      <c r="YQ2263" s="0"/>
      <c r="YR2263" s="0"/>
      <c r="YS2263" s="0"/>
      <c r="YT2263" s="0"/>
      <c r="YU2263" s="0"/>
      <c r="YV2263" s="0"/>
      <c r="YW2263" s="0"/>
      <c r="YX2263" s="0"/>
      <c r="YY2263" s="0"/>
      <c r="YZ2263" s="0"/>
      <c r="ZA2263" s="0"/>
      <c r="ZB2263" s="0"/>
      <c r="ZC2263" s="0"/>
      <c r="ZD2263" s="0"/>
      <c r="ZE2263" s="0"/>
      <c r="ZF2263" s="0"/>
      <c r="ZG2263" s="0"/>
      <c r="ZH2263" s="0"/>
      <c r="ZI2263" s="0"/>
      <c r="ZJ2263" s="0"/>
      <c r="ZK2263" s="0"/>
      <c r="ZL2263" s="0"/>
      <c r="ZM2263" s="0"/>
      <c r="ZN2263" s="0"/>
      <c r="ZO2263" s="0"/>
      <c r="ZP2263" s="0"/>
      <c r="ZQ2263" s="0"/>
      <c r="ZR2263" s="0"/>
      <c r="ZS2263" s="0"/>
      <c r="ZT2263" s="0"/>
      <c r="ZU2263" s="0"/>
      <c r="ZV2263" s="0"/>
      <c r="ZW2263" s="0"/>
      <c r="ZX2263" s="0"/>
      <c r="ZY2263" s="0"/>
      <c r="ZZ2263" s="0"/>
      <c r="AAA2263" s="0"/>
      <c r="AAB2263" s="0"/>
      <c r="AAC2263" s="0"/>
      <c r="AAD2263" s="0"/>
      <c r="AAE2263" s="0"/>
      <c r="AAF2263" s="0"/>
      <c r="AAG2263" s="0"/>
      <c r="AAH2263" s="0"/>
      <c r="AAI2263" s="0"/>
      <c r="AAJ2263" s="0"/>
      <c r="AAK2263" s="0"/>
      <c r="AAL2263" s="0"/>
      <c r="AAM2263" s="0"/>
      <c r="AAN2263" s="0"/>
      <c r="AAO2263" s="0"/>
      <c r="AAP2263" s="0"/>
      <c r="AAQ2263" s="0"/>
      <c r="AAR2263" s="0"/>
      <c r="AAS2263" s="0"/>
      <c r="AAT2263" s="0"/>
      <c r="AAU2263" s="0"/>
      <c r="AAV2263" s="0"/>
      <c r="AAW2263" s="0"/>
      <c r="AAX2263" s="0"/>
      <c r="AAY2263" s="0"/>
      <c r="AAZ2263" s="0"/>
      <c r="ABA2263" s="0"/>
      <c r="ABB2263" s="0"/>
      <c r="ABC2263" s="0"/>
      <c r="ABD2263" s="0"/>
      <c r="ABE2263" s="0"/>
      <c r="ABF2263" s="0"/>
      <c r="ABG2263" s="0"/>
      <c r="ABH2263" s="0"/>
      <c r="ABI2263" s="0"/>
      <c r="ABJ2263" s="0"/>
      <c r="ABK2263" s="0"/>
      <c r="ABL2263" s="0"/>
      <c r="ABM2263" s="0"/>
      <c r="ABN2263" s="0"/>
      <c r="ABO2263" s="0"/>
      <c r="ABP2263" s="0"/>
      <c r="ABQ2263" s="0"/>
      <c r="ABR2263" s="0"/>
      <c r="ABS2263" s="0"/>
      <c r="ABT2263" s="0"/>
      <c r="ABU2263" s="0"/>
      <c r="ABV2263" s="0"/>
      <c r="ABW2263" s="0"/>
      <c r="ABX2263" s="0"/>
      <c r="ABY2263" s="0"/>
      <c r="ABZ2263" s="0"/>
      <c r="ACA2263" s="0"/>
      <c r="ACB2263" s="0"/>
      <c r="ACC2263" s="0"/>
      <c r="ACD2263" s="0"/>
      <c r="ACE2263" s="0"/>
      <c r="ACF2263" s="0"/>
      <c r="ACG2263" s="0"/>
      <c r="ACH2263" s="0"/>
      <c r="ACI2263" s="0"/>
      <c r="ACJ2263" s="0"/>
      <c r="ACK2263" s="0"/>
      <c r="ACL2263" s="0"/>
      <c r="ACM2263" s="0"/>
      <c r="ACN2263" s="0"/>
      <c r="ACO2263" s="0"/>
      <c r="ACP2263" s="0"/>
      <c r="ACQ2263" s="0"/>
      <c r="ACR2263" s="0"/>
      <c r="ACS2263" s="0"/>
      <c r="ACT2263" s="0"/>
      <c r="ACU2263" s="0"/>
      <c r="ACV2263" s="0"/>
      <c r="ACW2263" s="0"/>
      <c r="ACX2263" s="0"/>
      <c r="ACY2263" s="0"/>
      <c r="ACZ2263" s="0"/>
      <c r="ADA2263" s="0"/>
      <c r="ADB2263" s="0"/>
      <c r="ADC2263" s="0"/>
      <c r="ADD2263" s="0"/>
      <c r="ADE2263" s="0"/>
      <c r="ADF2263" s="0"/>
      <c r="ADG2263" s="0"/>
      <c r="ADH2263" s="0"/>
      <c r="ADI2263" s="0"/>
      <c r="ADJ2263" s="0"/>
      <c r="ADK2263" s="0"/>
      <c r="ADL2263" s="0"/>
      <c r="ADM2263" s="0"/>
      <c r="ADN2263" s="0"/>
      <c r="ADO2263" s="0"/>
      <c r="ADP2263" s="0"/>
      <c r="ADQ2263" s="0"/>
      <c r="ADR2263" s="0"/>
      <c r="ADS2263" s="0"/>
      <c r="ADT2263" s="0"/>
      <c r="ADU2263" s="0"/>
      <c r="ADV2263" s="0"/>
      <c r="ADW2263" s="0"/>
      <c r="ADX2263" s="0"/>
      <c r="ADY2263" s="0"/>
      <c r="ADZ2263" s="0"/>
      <c r="AEA2263" s="0"/>
      <c r="AEB2263" s="0"/>
      <c r="AEC2263" s="0"/>
      <c r="AED2263" s="0"/>
      <c r="AEE2263" s="0"/>
      <c r="AEF2263" s="0"/>
      <c r="AEG2263" s="0"/>
      <c r="AEH2263" s="0"/>
      <c r="AEI2263" s="0"/>
      <c r="AEJ2263" s="0"/>
      <c r="AEK2263" s="0"/>
      <c r="AEL2263" s="0"/>
      <c r="AEM2263" s="0"/>
      <c r="AEN2263" s="0"/>
      <c r="AEO2263" s="0"/>
      <c r="AEP2263" s="0"/>
      <c r="AEQ2263" s="0"/>
      <c r="AER2263" s="0"/>
      <c r="AES2263" s="0"/>
      <c r="AET2263" s="0"/>
      <c r="AEU2263" s="0"/>
      <c r="AEV2263" s="0"/>
      <c r="AEW2263" s="0"/>
      <c r="AEX2263" s="0"/>
      <c r="AEY2263" s="0"/>
      <c r="AEZ2263" s="0"/>
      <c r="AFA2263" s="0"/>
      <c r="AFB2263" s="0"/>
      <c r="AFC2263" s="0"/>
      <c r="AFD2263" s="0"/>
      <c r="AFE2263" s="0"/>
      <c r="AFF2263" s="0"/>
      <c r="AFG2263" s="0"/>
      <c r="AFH2263" s="0"/>
      <c r="AFI2263" s="0"/>
      <c r="AFJ2263" s="0"/>
      <c r="AFK2263" s="0"/>
      <c r="AFL2263" s="0"/>
      <c r="AFM2263" s="0"/>
      <c r="AFN2263" s="0"/>
      <c r="AFO2263" s="0"/>
      <c r="AFP2263" s="0"/>
      <c r="AFQ2263" s="0"/>
      <c r="AFR2263" s="0"/>
      <c r="AFS2263" s="0"/>
      <c r="AFT2263" s="0"/>
      <c r="AFU2263" s="0"/>
      <c r="AFV2263" s="0"/>
      <c r="AFW2263" s="0"/>
      <c r="AFX2263" s="0"/>
      <c r="AFY2263" s="0"/>
      <c r="AFZ2263" s="0"/>
      <c r="AGA2263" s="0"/>
      <c r="AGB2263" s="0"/>
      <c r="AGC2263" s="0"/>
      <c r="AGD2263" s="0"/>
      <c r="AGE2263" s="0"/>
      <c r="AGF2263" s="0"/>
      <c r="AGG2263" s="0"/>
      <c r="AGH2263" s="0"/>
      <c r="AGI2263" s="0"/>
      <c r="AGJ2263" s="0"/>
      <c r="AGK2263" s="0"/>
      <c r="AGL2263" s="0"/>
      <c r="AGM2263" s="0"/>
      <c r="AGN2263" s="0"/>
      <c r="AGO2263" s="0"/>
      <c r="AGP2263" s="0"/>
      <c r="AGQ2263" s="0"/>
      <c r="AGR2263" s="0"/>
      <c r="AGS2263" s="0"/>
      <c r="AGT2263" s="0"/>
      <c r="AGU2263" s="0"/>
      <c r="AGV2263" s="0"/>
      <c r="AGW2263" s="0"/>
      <c r="AGX2263" s="0"/>
      <c r="AGY2263" s="0"/>
      <c r="AGZ2263" s="0"/>
      <c r="AHA2263" s="0"/>
      <c r="AHB2263" s="0"/>
      <c r="AHC2263" s="0"/>
      <c r="AHD2263" s="0"/>
      <c r="AHE2263" s="0"/>
      <c r="AHF2263" s="0"/>
      <c r="AHG2263" s="0"/>
      <c r="AHH2263" s="0"/>
      <c r="AHI2263" s="0"/>
      <c r="AHJ2263" s="0"/>
      <c r="AHK2263" s="0"/>
      <c r="AHL2263" s="0"/>
      <c r="AHM2263" s="0"/>
      <c r="AHN2263" s="0"/>
      <c r="AHO2263" s="0"/>
      <c r="AHP2263" s="0"/>
      <c r="AHQ2263" s="0"/>
      <c r="AHR2263" s="0"/>
      <c r="AHS2263" s="0"/>
      <c r="AHT2263" s="0"/>
      <c r="AHU2263" s="0"/>
      <c r="AHV2263" s="0"/>
      <c r="AHW2263" s="0"/>
      <c r="AHX2263" s="0"/>
      <c r="AHY2263" s="0"/>
      <c r="AHZ2263" s="0"/>
      <c r="AIA2263" s="0"/>
      <c r="AIB2263" s="0"/>
      <c r="AIC2263" s="0"/>
      <c r="AID2263" s="0"/>
      <c r="AIE2263" s="0"/>
      <c r="AIF2263" s="0"/>
      <c r="AIG2263" s="0"/>
      <c r="AIH2263" s="0"/>
      <c r="AII2263" s="0"/>
      <c r="AIJ2263" s="0"/>
      <c r="AIK2263" s="0"/>
      <c r="AIL2263" s="0"/>
      <c r="AIM2263" s="0"/>
      <c r="AIN2263" s="0"/>
      <c r="AIO2263" s="0"/>
      <c r="AIP2263" s="0"/>
      <c r="AIQ2263" s="0"/>
      <c r="AIR2263" s="0"/>
      <c r="AIS2263" s="0"/>
      <c r="AIT2263" s="0"/>
      <c r="AIU2263" s="0"/>
      <c r="AIV2263" s="0"/>
      <c r="AIW2263" s="0"/>
      <c r="AIX2263" s="0"/>
      <c r="AIY2263" s="0"/>
      <c r="AIZ2263" s="0"/>
      <c r="AJA2263" s="0"/>
      <c r="AJB2263" s="0"/>
      <c r="AJC2263" s="0"/>
      <c r="AJD2263" s="0"/>
      <c r="AJE2263" s="0"/>
      <c r="AJF2263" s="0"/>
      <c r="AJG2263" s="0"/>
      <c r="AJH2263" s="0"/>
      <c r="AJI2263" s="0"/>
      <c r="AJJ2263" s="0"/>
      <c r="AJK2263" s="0"/>
      <c r="AJL2263" s="0"/>
      <c r="AJM2263" s="0"/>
      <c r="AJN2263" s="0"/>
      <c r="AJO2263" s="0"/>
      <c r="AJP2263" s="0"/>
      <c r="AJQ2263" s="0"/>
      <c r="AJR2263" s="0"/>
      <c r="AJS2263" s="0"/>
      <c r="AJT2263" s="0"/>
      <c r="AJU2263" s="0"/>
      <c r="AJV2263" s="0"/>
      <c r="AJW2263" s="0"/>
      <c r="AJX2263" s="0"/>
      <c r="AJY2263" s="0"/>
      <c r="AJZ2263" s="0"/>
      <c r="AKA2263" s="0"/>
      <c r="AKB2263" s="0"/>
      <c r="AKC2263" s="0"/>
      <c r="AKD2263" s="0"/>
      <c r="AKE2263" s="0"/>
      <c r="AKF2263" s="0"/>
      <c r="AKG2263" s="0"/>
      <c r="AKH2263" s="0"/>
      <c r="AKI2263" s="0"/>
      <c r="AKJ2263" s="0"/>
      <c r="AKK2263" s="0"/>
      <c r="AKL2263" s="0"/>
      <c r="AKM2263" s="0"/>
      <c r="AKN2263" s="0"/>
      <c r="AKO2263" s="0"/>
      <c r="AKP2263" s="0"/>
      <c r="AKQ2263" s="0"/>
      <c r="AKR2263" s="0"/>
      <c r="AKS2263" s="0"/>
      <c r="AKT2263" s="0"/>
      <c r="AKU2263" s="0"/>
      <c r="AKV2263" s="0"/>
      <c r="AKW2263" s="0"/>
      <c r="AKX2263" s="0"/>
      <c r="AKY2263" s="0"/>
      <c r="AKZ2263" s="0"/>
      <c r="ALA2263" s="0"/>
      <c r="ALB2263" s="0"/>
      <c r="ALC2263" s="0"/>
      <c r="ALD2263" s="0"/>
      <c r="ALE2263" s="0"/>
      <c r="ALF2263" s="0"/>
      <c r="ALG2263" s="0"/>
      <c r="ALH2263" s="0"/>
      <c r="ALI2263" s="0"/>
      <c r="ALJ2263" s="0"/>
      <c r="ALK2263" s="0"/>
      <c r="ALL2263" s="0"/>
      <c r="ALM2263" s="0"/>
      <c r="ALN2263" s="0"/>
      <c r="ALO2263" s="0"/>
      <c r="ALP2263" s="0"/>
      <c r="ALQ2263" s="0"/>
      <c r="ALR2263" s="0"/>
      <c r="ALS2263" s="0"/>
      <c r="ALT2263" s="0"/>
      <c r="ALU2263" s="0"/>
      <c r="ALV2263" s="0"/>
      <c r="ALW2263" s="0"/>
      <c r="ALX2263" s="0"/>
      <c r="ALY2263" s="0"/>
      <c r="ALZ2263" s="0"/>
      <c r="AMA2263" s="0"/>
      <c r="AMB2263" s="0"/>
      <c r="AMC2263" s="0"/>
      <c r="AMD2263" s="0"/>
      <c r="AME2263" s="0"/>
      <c r="AMF2263" s="0"/>
      <c r="AMG2263" s="0"/>
      <c r="AMH2263" s="0"/>
      <c r="AMI2263" s="0"/>
      <c r="AMJ2263" s="0"/>
    </row>
    <row r="2264" customFormat="false" ht="13.8" hidden="false" customHeight="false" outlineLevel="0" collapsed="false">
      <c r="A2264" s="38" t="s">
        <v>52</v>
      </c>
      <c r="B2264" s="39" t="s">
        <v>323</v>
      </c>
      <c r="C2264" s="40" t="s">
        <v>3360</v>
      </c>
      <c r="D2264" s="40" t="s">
        <v>1214</v>
      </c>
      <c r="E2264" s="40" t="s">
        <v>3170</v>
      </c>
      <c r="F2264" s="38" t="n">
        <v>2017</v>
      </c>
      <c r="G2264" s="31" t="s">
        <v>5218</v>
      </c>
      <c r="H2264" s="13"/>
      <c r="I2264" s="13"/>
      <c r="J2264" s="13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  <c r="AM2264" s="13"/>
      <c r="AN2264" s="13"/>
      <c r="AO2264" s="13"/>
      <c r="AP2264" s="13"/>
      <c r="AQ2264" s="13"/>
      <c r="AR2264" s="13"/>
      <c r="AS2264" s="13"/>
      <c r="AT2264" s="13"/>
      <c r="AU2264" s="13"/>
      <c r="AV2264" s="0"/>
      <c r="AW2264" s="0"/>
      <c r="AX2264" s="0"/>
      <c r="AY2264" s="0"/>
      <c r="AZ2264" s="0"/>
      <c r="BA2264" s="0"/>
      <c r="BB2264" s="0"/>
      <c r="BC2264" s="0"/>
      <c r="BD2264" s="0"/>
      <c r="BE2264" s="0"/>
      <c r="BF2264" s="0"/>
      <c r="BG2264" s="0"/>
      <c r="BH2264" s="0"/>
      <c r="BI2264" s="0"/>
      <c r="BJ2264" s="0"/>
      <c r="BK2264" s="0"/>
      <c r="BL2264" s="0"/>
      <c r="BM2264" s="0"/>
      <c r="BN2264" s="0"/>
      <c r="BO2264" s="0"/>
      <c r="BP2264" s="0"/>
      <c r="BQ2264" s="0"/>
      <c r="BR2264" s="0"/>
      <c r="BS2264" s="0"/>
      <c r="BT2264" s="0"/>
      <c r="BU2264" s="0"/>
      <c r="BV2264" s="0"/>
      <c r="BW2264" s="0"/>
      <c r="BX2264" s="0"/>
      <c r="BY2264" s="0"/>
      <c r="BZ2264" s="0"/>
      <c r="CA2264" s="0"/>
      <c r="CB2264" s="0"/>
      <c r="CC2264" s="0"/>
      <c r="CD2264" s="0"/>
      <c r="CE2264" s="0"/>
      <c r="CF2264" s="0"/>
      <c r="CG2264" s="0"/>
      <c r="CH2264" s="0"/>
      <c r="CI2264" s="0"/>
      <c r="CJ2264" s="0"/>
      <c r="CK2264" s="0"/>
      <c r="CL2264" s="0"/>
      <c r="CM2264" s="0"/>
      <c r="CN2264" s="0"/>
      <c r="CO2264" s="0"/>
      <c r="CP2264" s="0"/>
      <c r="CQ2264" s="0"/>
      <c r="CR2264" s="0"/>
      <c r="CS2264" s="0"/>
      <c r="CT2264" s="0"/>
      <c r="CU2264" s="0"/>
      <c r="CV2264" s="0"/>
      <c r="CW2264" s="0"/>
      <c r="CX2264" s="0"/>
      <c r="CY2264" s="0"/>
      <c r="CZ2264" s="0"/>
      <c r="DA2264" s="0"/>
      <c r="DB2264" s="0"/>
      <c r="DC2264" s="0"/>
      <c r="DD2264" s="0"/>
      <c r="DE2264" s="0"/>
      <c r="DF2264" s="0"/>
      <c r="DG2264" s="0"/>
      <c r="DH2264" s="0"/>
      <c r="DI2264" s="0"/>
      <c r="DJ2264" s="0"/>
      <c r="DK2264" s="0"/>
      <c r="DL2264" s="0"/>
      <c r="DM2264" s="0"/>
      <c r="DN2264" s="0"/>
      <c r="DO2264" s="0"/>
      <c r="DP2264" s="0"/>
      <c r="DQ2264" s="0"/>
      <c r="DR2264" s="0"/>
      <c r="DS2264" s="0"/>
      <c r="DT2264" s="0"/>
      <c r="DU2264" s="0"/>
      <c r="DV2264" s="0"/>
      <c r="DW2264" s="0"/>
      <c r="DX2264" s="0"/>
      <c r="DY2264" s="0"/>
      <c r="DZ2264" s="0"/>
      <c r="EA2264" s="0"/>
      <c r="EB2264" s="0"/>
      <c r="EC2264" s="0"/>
      <c r="ED2264" s="0"/>
      <c r="EE2264" s="0"/>
      <c r="EF2264" s="0"/>
      <c r="EG2264" s="0"/>
      <c r="EH2264" s="0"/>
      <c r="EI2264" s="0"/>
      <c r="EJ2264" s="0"/>
      <c r="EK2264" s="0"/>
      <c r="EL2264" s="0"/>
      <c r="EM2264" s="0"/>
      <c r="EN2264" s="0"/>
      <c r="EO2264" s="0"/>
      <c r="EP2264" s="0"/>
      <c r="EQ2264" s="0"/>
      <c r="ER2264" s="0"/>
      <c r="ES2264" s="0"/>
      <c r="ET2264" s="0"/>
      <c r="EU2264" s="0"/>
      <c r="EV2264" s="0"/>
      <c r="EW2264" s="0"/>
      <c r="EX2264" s="0"/>
      <c r="EY2264" s="0"/>
      <c r="EZ2264" s="0"/>
      <c r="FA2264" s="0"/>
      <c r="FB2264" s="0"/>
      <c r="FC2264" s="0"/>
      <c r="FD2264" s="0"/>
      <c r="FE2264" s="0"/>
      <c r="FF2264" s="0"/>
      <c r="FG2264" s="0"/>
      <c r="FH2264" s="0"/>
      <c r="FI2264" s="0"/>
      <c r="FJ2264" s="0"/>
      <c r="FK2264" s="0"/>
      <c r="FL2264" s="0"/>
      <c r="FM2264" s="0"/>
      <c r="FN2264" s="0"/>
      <c r="FO2264" s="0"/>
      <c r="FP2264" s="0"/>
      <c r="FQ2264" s="0"/>
      <c r="FR2264" s="0"/>
      <c r="FS2264" s="0"/>
      <c r="FT2264" s="0"/>
      <c r="FU2264" s="0"/>
      <c r="FV2264" s="0"/>
      <c r="FW2264" s="0"/>
      <c r="FX2264" s="0"/>
      <c r="FY2264" s="0"/>
      <c r="FZ2264" s="0"/>
      <c r="GA2264" s="0"/>
      <c r="GB2264" s="0"/>
      <c r="GC2264" s="0"/>
      <c r="GD2264" s="0"/>
      <c r="GE2264" s="0"/>
      <c r="GF2264" s="0"/>
      <c r="GG2264" s="0"/>
      <c r="GH2264" s="0"/>
      <c r="GI2264" s="0"/>
      <c r="GJ2264" s="0"/>
      <c r="GK2264" s="0"/>
      <c r="GL2264" s="0"/>
      <c r="GM2264" s="0"/>
      <c r="GN2264" s="0"/>
      <c r="GO2264" s="0"/>
      <c r="GP2264" s="0"/>
      <c r="GQ2264" s="0"/>
      <c r="GR2264" s="0"/>
      <c r="GS2264" s="0"/>
      <c r="GT2264" s="0"/>
      <c r="GU2264" s="0"/>
      <c r="GV2264" s="0"/>
      <c r="GW2264" s="0"/>
      <c r="GX2264" s="0"/>
      <c r="GY2264" s="0"/>
      <c r="GZ2264" s="0"/>
      <c r="HA2264" s="0"/>
      <c r="HB2264" s="0"/>
      <c r="HC2264" s="0"/>
      <c r="HD2264" s="0"/>
      <c r="HE2264" s="0"/>
      <c r="HF2264" s="0"/>
      <c r="HG2264" s="0"/>
      <c r="HH2264" s="0"/>
      <c r="HI2264" s="0"/>
      <c r="HJ2264" s="0"/>
      <c r="HK2264" s="0"/>
      <c r="HL2264" s="0"/>
      <c r="HM2264" s="0"/>
      <c r="HN2264" s="0"/>
      <c r="HO2264" s="0"/>
      <c r="HP2264" s="0"/>
      <c r="HQ2264" s="0"/>
      <c r="HR2264" s="0"/>
      <c r="HS2264" s="0"/>
      <c r="HT2264" s="0"/>
      <c r="HU2264" s="0"/>
      <c r="HV2264" s="0"/>
      <c r="HW2264" s="0"/>
      <c r="HX2264" s="0"/>
      <c r="HY2264" s="0"/>
      <c r="HZ2264" s="0"/>
      <c r="IA2264" s="0"/>
      <c r="IB2264" s="0"/>
      <c r="IC2264" s="0"/>
      <c r="ID2264" s="0"/>
      <c r="IE2264" s="0"/>
      <c r="IF2264" s="0"/>
      <c r="IG2264" s="0"/>
      <c r="IH2264" s="0"/>
      <c r="II2264" s="0"/>
      <c r="IJ2264" s="0"/>
      <c r="IK2264" s="0"/>
      <c r="IL2264" s="0"/>
      <c r="IM2264" s="0"/>
      <c r="IN2264" s="0"/>
      <c r="IO2264" s="0"/>
      <c r="IP2264" s="0"/>
      <c r="IQ2264" s="0"/>
      <c r="IR2264" s="0"/>
      <c r="IS2264" s="0"/>
      <c r="IT2264" s="0"/>
      <c r="IU2264" s="0"/>
      <c r="IV2264" s="0"/>
      <c r="IW2264" s="0"/>
      <c r="IX2264" s="0"/>
      <c r="IY2264" s="0"/>
      <c r="IZ2264" s="0"/>
      <c r="JA2264" s="0"/>
      <c r="JB2264" s="0"/>
      <c r="JC2264" s="0"/>
      <c r="JD2264" s="0"/>
      <c r="JE2264" s="0"/>
      <c r="JF2264" s="0"/>
      <c r="JG2264" s="0"/>
      <c r="JH2264" s="0"/>
      <c r="JI2264" s="0"/>
      <c r="JJ2264" s="0"/>
      <c r="JK2264" s="0"/>
      <c r="JL2264" s="0"/>
      <c r="JM2264" s="0"/>
      <c r="JN2264" s="0"/>
      <c r="JO2264" s="0"/>
      <c r="JP2264" s="0"/>
      <c r="JQ2264" s="0"/>
      <c r="JR2264" s="0"/>
      <c r="JS2264" s="0"/>
      <c r="JT2264" s="0"/>
      <c r="JU2264" s="0"/>
      <c r="JV2264" s="0"/>
      <c r="JW2264" s="0"/>
      <c r="JX2264" s="0"/>
      <c r="JY2264" s="0"/>
      <c r="JZ2264" s="0"/>
      <c r="KA2264" s="0"/>
      <c r="KB2264" s="0"/>
      <c r="KC2264" s="0"/>
      <c r="KD2264" s="0"/>
      <c r="KE2264" s="0"/>
      <c r="KF2264" s="0"/>
      <c r="KG2264" s="0"/>
      <c r="KH2264" s="0"/>
      <c r="KI2264" s="0"/>
      <c r="KJ2264" s="0"/>
      <c r="KK2264" s="0"/>
      <c r="KL2264" s="0"/>
      <c r="KM2264" s="0"/>
      <c r="KN2264" s="0"/>
      <c r="KO2264" s="0"/>
      <c r="KP2264" s="0"/>
      <c r="KQ2264" s="0"/>
      <c r="KR2264" s="0"/>
      <c r="KS2264" s="0"/>
      <c r="KT2264" s="0"/>
      <c r="KU2264" s="0"/>
      <c r="KV2264" s="0"/>
      <c r="KW2264" s="0"/>
      <c r="KX2264" s="0"/>
      <c r="KY2264" s="0"/>
      <c r="KZ2264" s="0"/>
      <c r="LA2264" s="0"/>
      <c r="LB2264" s="0"/>
      <c r="LC2264" s="0"/>
      <c r="LD2264" s="0"/>
      <c r="LE2264" s="0"/>
      <c r="LF2264" s="0"/>
      <c r="LG2264" s="0"/>
      <c r="LH2264" s="0"/>
      <c r="LI2264" s="0"/>
      <c r="LJ2264" s="0"/>
      <c r="LK2264" s="0"/>
      <c r="LL2264" s="0"/>
      <c r="LM2264" s="0"/>
      <c r="LN2264" s="0"/>
      <c r="LO2264" s="0"/>
      <c r="LP2264" s="0"/>
      <c r="LQ2264" s="0"/>
      <c r="LR2264" s="0"/>
      <c r="LS2264" s="0"/>
      <c r="LT2264" s="0"/>
      <c r="LU2264" s="0"/>
      <c r="LV2264" s="0"/>
      <c r="LW2264" s="0"/>
      <c r="LX2264" s="0"/>
      <c r="LY2264" s="0"/>
      <c r="LZ2264" s="0"/>
      <c r="MA2264" s="0"/>
      <c r="MB2264" s="0"/>
      <c r="MC2264" s="0"/>
      <c r="MD2264" s="0"/>
      <c r="ME2264" s="0"/>
      <c r="MF2264" s="0"/>
      <c r="MG2264" s="0"/>
      <c r="MH2264" s="0"/>
      <c r="MI2264" s="0"/>
      <c r="MJ2264" s="0"/>
      <c r="MK2264" s="0"/>
      <c r="ML2264" s="0"/>
      <c r="MM2264" s="0"/>
      <c r="MN2264" s="0"/>
      <c r="MO2264" s="0"/>
      <c r="MP2264" s="0"/>
      <c r="MQ2264" s="0"/>
      <c r="MR2264" s="0"/>
      <c r="MS2264" s="0"/>
      <c r="MT2264" s="0"/>
      <c r="MU2264" s="0"/>
      <c r="MV2264" s="0"/>
      <c r="MW2264" s="0"/>
      <c r="MX2264" s="0"/>
      <c r="MY2264" s="0"/>
      <c r="MZ2264" s="0"/>
      <c r="NA2264" s="0"/>
      <c r="NB2264" s="0"/>
      <c r="NC2264" s="0"/>
      <c r="ND2264" s="0"/>
      <c r="NE2264" s="0"/>
      <c r="NF2264" s="0"/>
      <c r="NG2264" s="0"/>
      <c r="NH2264" s="0"/>
      <c r="NI2264" s="0"/>
      <c r="NJ2264" s="0"/>
      <c r="NK2264" s="0"/>
      <c r="NL2264" s="0"/>
      <c r="NM2264" s="0"/>
      <c r="NN2264" s="0"/>
      <c r="NO2264" s="0"/>
      <c r="NP2264" s="0"/>
      <c r="NQ2264" s="0"/>
      <c r="NR2264" s="0"/>
      <c r="NS2264" s="0"/>
      <c r="NT2264" s="0"/>
      <c r="NU2264" s="0"/>
      <c r="NV2264" s="0"/>
      <c r="NW2264" s="0"/>
      <c r="NX2264" s="0"/>
      <c r="NY2264" s="0"/>
      <c r="NZ2264" s="0"/>
      <c r="OA2264" s="0"/>
      <c r="OB2264" s="0"/>
      <c r="OC2264" s="0"/>
      <c r="OD2264" s="0"/>
      <c r="OE2264" s="0"/>
      <c r="OF2264" s="0"/>
      <c r="OG2264" s="0"/>
      <c r="OH2264" s="0"/>
      <c r="OI2264" s="0"/>
      <c r="OJ2264" s="0"/>
      <c r="OK2264" s="0"/>
      <c r="OL2264" s="0"/>
      <c r="OM2264" s="0"/>
      <c r="ON2264" s="0"/>
      <c r="OO2264" s="0"/>
      <c r="OP2264" s="0"/>
      <c r="OQ2264" s="0"/>
      <c r="OR2264" s="0"/>
      <c r="OS2264" s="0"/>
      <c r="OT2264" s="0"/>
      <c r="OU2264" s="0"/>
      <c r="OV2264" s="0"/>
      <c r="OW2264" s="0"/>
      <c r="OX2264" s="0"/>
      <c r="OY2264" s="0"/>
      <c r="OZ2264" s="0"/>
      <c r="PA2264" s="0"/>
      <c r="PB2264" s="0"/>
      <c r="PC2264" s="0"/>
      <c r="PD2264" s="0"/>
      <c r="PE2264" s="0"/>
      <c r="PF2264" s="0"/>
      <c r="PG2264" s="0"/>
      <c r="PH2264" s="0"/>
      <c r="PI2264" s="0"/>
      <c r="PJ2264" s="0"/>
      <c r="PK2264" s="0"/>
      <c r="PL2264" s="0"/>
      <c r="PM2264" s="0"/>
      <c r="PN2264" s="0"/>
      <c r="PO2264" s="0"/>
      <c r="PP2264" s="0"/>
      <c r="PQ2264" s="0"/>
      <c r="PR2264" s="0"/>
      <c r="PS2264" s="0"/>
      <c r="PT2264" s="0"/>
      <c r="PU2264" s="0"/>
      <c r="PV2264" s="0"/>
      <c r="PW2264" s="0"/>
      <c r="PX2264" s="0"/>
      <c r="PY2264" s="0"/>
      <c r="PZ2264" s="0"/>
      <c r="QA2264" s="0"/>
      <c r="QB2264" s="0"/>
      <c r="QC2264" s="0"/>
      <c r="QD2264" s="0"/>
      <c r="QE2264" s="0"/>
      <c r="QF2264" s="0"/>
      <c r="QG2264" s="0"/>
      <c r="QH2264" s="0"/>
      <c r="QI2264" s="0"/>
      <c r="QJ2264" s="0"/>
      <c r="QK2264" s="0"/>
      <c r="QL2264" s="0"/>
      <c r="QM2264" s="0"/>
      <c r="QN2264" s="0"/>
      <c r="QO2264" s="0"/>
      <c r="QP2264" s="0"/>
      <c r="QQ2264" s="0"/>
      <c r="QR2264" s="0"/>
      <c r="QS2264" s="0"/>
      <c r="QT2264" s="0"/>
      <c r="QU2264" s="0"/>
      <c r="QV2264" s="0"/>
      <c r="QW2264" s="0"/>
      <c r="QX2264" s="0"/>
      <c r="QY2264" s="0"/>
      <c r="QZ2264" s="0"/>
      <c r="RA2264" s="0"/>
      <c r="RB2264" s="0"/>
      <c r="RC2264" s="0"/>
      <c r="RD2264" s="0"/>
      <c r="RE2264" s="0"/>
      <c r="RF2264" s="0"/>
      <c r="RG2264" s="0"/>
      <c r="RH2264" s="0"/>
      <c r="RI2264" s="0"/>
      <c r="RJ2264" s="0"/>
      <c r="RK2264" s="0"/>
      <c r="RL2264" s="0"/>
      <c r="RM2264" s="0"/>
      <c r="RN2264" s="0"/>
      <c r="RO2264" s="0"/>
      <c r="RP2264" s="0"/>
      <c r="RQ2264" s="0"/>
      <c r="RR2264" s="0"/>
      <c r="RS2264" s="0"/>
      <c r="RT2264" s="0"/>
      <c r="RU2264" s="0"/>
      <c r="RV2264" s="0"/>
      <c r="RW2264" s="0"/>
      <c r="RX2264" s="0"/>
      <c r="RY2264" s="0"/>
      <c r="RZ2264" s="0"/>
      <c r="SA2264" s="0"/>
      <c r="SB2264" s="0"/>
      <c r="SC2264" s="0"/>
      <c r="SD2264" s="0"/>
      <c r="SE2264" s="0"/>
      <c r="SF2264" s="0"/>
      <c r="SG2264" s="0"/>
      <c r="SH2264" s="0"/>
      <c r="SI2264" s="0"/>
      <c r="SJ2264" s="0"/>
      <c r="SK2264" s="0"/>
      <c r="SL2264" s="0"/>
      <c r="SM2264" s="0"/>
      <c r="SN2264" s="0"/>
      <c r="SO2264" s="0"/>
      <c r="SP2264" s="0"/>
      <c r="SQ2264" s="0"/>
      <c r="SR2264" s="0"/>
      <c r="SS2264" s="0"/>
      <c r="ST2264" s="0"/>
      <c r="SU2264" s="0"/>
      <c r="SV2264" s="0"/>
      <c r="SW2264" s="0"/>
      <c r="SX2264" s="0"/>
      <c r="SY2264" s="0"/>
      <c r="SZ2264" s="0"/>
      <c r="TA2264" s="0"/>
      <c r="TB2264" s="0"/>
      <c r="TC2264" s="0"/>
      <c r="TD2264" s="0"/>
      <c r="TE2264" s="0"/>
      <c r="TF2264" s="0"/>
      <c r="TG2264" s="0"/>
      <c r="TH2264" s="0"/>
      <c r="TI2264" s="0"/>
      <c r="TJ2264" s="0"/>
      <c r="TK2264" s="0"/>
      <c r="TL2264" s="0"/>
      <c r="TM2264" s="0"/>
      <c r="TN2264" s="0"/>
      <c r="TO2264" s="0"/>
      <c r="TP2264" s="0"/>
      <c r="TQ2264" s="0"/>
      <c r="TR2264" s="0"/>
      <c r="TS2264" s="0"/>
      <c r="TT2264" s="0"/>
      <c r="TU2264" s="0"/>
      <c r="TV2264" s="0"/>
      <c r="TW2264" s="0"/>
      <c r="TX2264" s="0"/>
      <c r="TY2264" s="0"/>
      <c r="TZ2264" s="0"/>
      <c r="UA2264" s="0"/>
      <c r="UB2264" s="0"/>
      <c r="UC2264" s="0"/>
      <c r="UD2264" s="0"/>
      <c r="UE2264" s="0"/>
      <c r="UF2264" s="0"/>
      <c r="UG2264" s="0"/>
      <c r="UH2264" s="0"/>
      <c r="UI2264" s="0"/>
      <c r="UJ2264" s="0"/>
      <c r="UK2264" s="0"/>
      <c r="UL2264" s="0"/>
      <c r="UM2264" s="0"/>
      <c r="UN2264" s="0"/>
      <c r="UO2264" s="0"/>
      <c r="UP2264" s="0"/>
      <c r="UQ2264" s="0"/>
      <c r="UR2264" s="0"/>
      <c r="US2264" s="0"/>
      <c r="UT2264" s="0"/>
      <c r="UU2264" s="0"/>
      <c r="UV2264" s="0"/>
      <c r="UW2264" s="0"/>
      <c r="UX2264" s="0"/>
      <c r="UY2264" s="0"/>
      <c r="UZ2264" s="0"/>
      <c r="VA2264" s="0"/>
      <c r="VB2264" s="0"/>
      <c r="VC2264" s="0"/>
      <c r="VD2264" s="0"/>
      <c r="VE2264" s="0"/>
      <c r="VF2264" s="0"/>
      <c r="VG2264" s="0"/>
      <c r="VH2264" s="0"/>
      <c r="VI2264" s="0"/>
      <c r="VJ2264" s="0"/>
      <c r="VK2264" s="0"/>
      <c r="VL2264" s="0"/>
      <c r="VM2264" s="0"/>
      <c r="VN2264" s="0"/>
      <c r="VO2264" s="0"/>
      <c r="VP2264" s="0"/>
      <c r="VQ2264" s="0"/>
      <c r="VR2264" s="0"/>
      <c r="VS2264" s="0"/>
      <c r="VT2264" s="0"/>
      <c r="VU2264" s="0"/>
      <c r="VV2264" s="0"/>
      <c r="VW2264" s="0"/>
      <c r="VX2264" s="0"/>
      <c r="VY2264" s="0"/>
      <c r="VZ2264" s="0"/>
      <c r="WA2264" s="0"/>
      <c r="WB2264" s="0"/>
      <c r="WC2264" s="0"/>
      <c r="WD2264" s="0"/>
      <c r="WE2264" s="0"/>
      <c r="WF2264" s="0"/>
      <c r="WG2264" s="0"/>
      <c r="WH2264" s="0"/>
      <c r="WI2264" s="0"/>
      <c r="WJ2264" s="0"/>
      <c r="WK2264" s="0"/>
      <c r="WL2264" s="0"/>
      <c r="WM2264" s="0"/>
      <c r="WN2264" s="0"/>
      <c r="WO2264" s="0"/>
      <c r="WP2264" s="0"/>
      <c r="WQ2264" s="0"/>
      <c r="WR2264" s="0"/>
      <c r="WS2264" s="0"/>
      <c r="WT2264" s="0"/>
      <c r="WU2264" s="0"/>
      <c r="WV2264" s="0"/>
      <c r="WW2264" s="0"/>
      <c r="WX2264" s="0"/>
      <c r="WY2264" s="0"/>
      <c r="WZ2264" s="0"/>
      <c r="XA2264" s="0"/>
      <c r="XB2264" s="0"/>
      <c r="XC2264" s="0"/>
      <c r="XD2264" s="0"/>
      <c r="XE2264" s="0"/>
      <c r="XF2264" s="0"/>
      <c r="XG2264" s="0"/>
      <c r="XH2264" s="0"/>
      <c r="XI2264" s="0"/>
      <c r="XJ2264" s="0"/>
      <c r="XK2264" s="0"/>
      <c r="XL2264" s="0"/>
      <c r="XM2264" s="0"/>
      <c r="XN2264" s="0"/>
      <c r="XO2264" s="0"/>
      <c r="XP2264" s="0"/>
      <c r="XQ2264" s="0"/>
      <c r="XR2264" s="0"/>
      <c r="XS2264" s="0"/>
      <c r="XT2264" s="0"/>
      <c r="XU2264" s="0"/>
      <c r="XV2264" s="0"/>
      <c r="XW2264" s="0"/>
      <c r="XX2264" s="0"/>
      <c r="XY2264" s="0"/>
      <c r="XZ2264" s="0"/>
      <c r="YA2264" s="0"/>
      <c r="YB2264" s="0"/>
      <c r="YC2264" s="0"/>
      <c r="YD2264" s="0"/>
      <c r="YE2264" s="0"/>
      <c r="YF2264" s="0"/>
      <c r="YG2264" s="0"/>
      <c r="YH2264" s="0"/>
      <c r="YI2264" s="0"/>
      <c r="YJ2264" s="0"/>
      <c r="YK2264" s="0"/>
      <c r="YL2264" s="0"/>
      <c r="YM2264" s="0"/>
      <c r="YN2264" s="0"/>
      <c r="YO2264" s="0"/>
      <c r="YP2264" s="0"/>
      <c r="YQ2264" s="0"/>
      <c r="YR2264" s="0"/>
      <c r="YS2264" s="0"/>
      <c r="YT2264" s="0"/>
      <c r="YU2264" s="0"/>
      <c r="YV2264" s="0"/>
      <c r="YW2264" s="0"/>
      <c r="YX2264" s="0"/>
      <c r="YY2264" s="0"/>
      <c r="YZ2264" s="0"/>
      <c r="ZA2264" s="0"/>
      <c r="ZB2264" s="0"/>
      <c r="ZC2264" s="0"/>
      <c r="ZD2264" s="0"/>
      <c r="ZE2264" s="0"/>
      <c r="ZF2264" s="0"/>
      <c r="ZG2264" s="0"/>
      <c r="ZH2264" s="0"/>
      <c r="ZI2264" s="0"/>
      <c r="ZJ2264" s="0"/>
      <c r="ZK2264" s="0"/>
      <c r="ZL2264" s="0"/>
      <c r="ZM2264" s="0"/>
      <c r="ZN2264" s="0"/>
      <c r="ZO2264" s="0"/>
      <c r="ZP2264" s="0"/>
      <c r="ZQ2264" s="0"/>
      <c r="ZR2264" s="0"/>
      <c r="ZS2264" s="0"/>
      <c r="ZT2264" s="0"/>
      <c r="ZU2264" s="0"/>
      <c r="ZV2264" s="0"/>
      <c r="ZW2264" s="0"/>
      <c r="ZX2264" s="0"/>
      <c r="ZY2264" s="0"/>
      <c r="ZZ2264" s="0"/>
      <c r="AAA2264" s="0"/>
      <c r="AAB2264" s="0"/>
      <c r="AAC2264" s="0"/>
      <c r="AAD2264" s="0"/>
      <c r="AAE2264" s="0"/>
      <c r="AAF2264" s="0"/>
      <c r="AAG2264" s="0"/>
      <c r="AAH2264" s="0"/>
      <c r="AAI2264" s="0"/>
      <c r="AAJ2264" s="0"/>
      <c r="AAK2264" s="0"/>
      <c r="AAL2264" s="0"/>
      <c r="AAM2264" s="0"/>
      <c r="AAN2264" s="0"/>
      <c r="AAO2264" s="0"/>
      <c r="AAP2264" s="0"/>
      <c r="AAQ2264" s="0"/>
      <c r="AAR2264" s="0"/>
      <c r="AAS2264" s="0"/>
      <c r="AAT2264" s="0"/>
      <c r="AAU2264" s="0"/>
      <c r="AAV2264" s="0"/>
      <c r="AAW2264" s="0"/>
      <c r="AAX2264" s="0"/>
      <c r="AAY2264" s="0"/>
      <c r="AAZ2264" s="0"/>
      <c r="ABA2264" s="0"/>
      <c r="ABB2264" s="0"/>
      <c r="ABC2264" s="0"/>
      <c r="ABD2264" s="0"/>
      <c r="ABE2264" s="0"/>
      <c r="ABF2264" s="0"/>
      <c r="ABG2264" s="0"/>
      <c r="ABH2264" s="0"/>
      <c r="ABI2264" s="0"/>
      <c r="ABJ2264" s="0"/>
      <c r="ABK2264" s="0"/>
      <c r="ABL2264" s="0"/>
      <c r="ABM2264" s="0"/>
      <c r="ABN2264" s="0"/>
      <c r="ABO2264" s="0"/>
      <c r="ABP2264" s="0"/>
      <c r="ABQ2264" s="0"/>
      <c r="ABR2264" s="0"/>
      <c r="ABS2264" s="0"/>
      <c r="ABT2264" s="0"/>
      <c r="ABU2264" s="0"/>
      <c r="ABV2264" s="0"/>
      <c r="ABW2264" s="0"/>
      <c r="ABX2264" s="0"/>
      <c r="ABY2264" s="0"/>
      <c r="ABZ2264" s="0"/>
      <c r="ACA2264" s="0"/>
      <c r="ACB2264" s="0"/>
      <c r="ACC2264" s="0"/>
      <c r="ACD2264" s="0"/>
      <c r="ACE2264" s="0"/>
      <c r="ACF2264" s="0"/>
      <c r="ACG2264" s="0"/>
      <c r="ACH2264" s="0"/>
      <c r="ACI2264" s="0"/>
      <c r="ACJ2264" s="0"/>
      <c r="ACK2264" s="0"/>
      <c r="ACL2264" s="0"/>
      <c r="ACM2264" s="0"/>
      <c r="ACN2264" s="0"/>
      <c r="ACO2264" s="0"/>
      <c r="ACP2264" s="0"/>
      <c r="ACQ2264" s="0"/>
      <c r="ACR2264" s="0"/>
      <c r="ACS2264" s="0"/>
      <c r="ACT2264" s="0"/>
      <c r="ACU2264" s="0"/>
      <c r="ACV2264" s="0"/>
      <c r="ACW2264" s="0"/>
      <c r="ACX2264" s="0"/>
      <c r="ACY2264" s="0"/>
      <c r="ACZ2264" s="0"/>
      <c r="ADA2264" s="0"/>
      <c r="ADB2264" s="0"/>
      <c r="ADC2264" s="0"/>
      <c r="ADD2264" s="0"/>
      <c r="ADE2264" s="0"/>
      <c r="ADF2264" s="0"/>
      <c r="ADG2264" s="0"/>
      <c r="ADH2264" s="0"/>
      <c r="ADI2264" s="0"/>
      <c r="ADJ2264" s="0"/>
      <c r="ADK2264" s="0"/>
      <c r="ADL2264" s="0"/>
      <c r="ADM2264" s="0"/>
      <c r="ADN2264" s="0"/>
      <c r="ADO2264" s="0"/>
      <c r="ADP2264" s="0"/>
      <c r="ADQ2264" s="0"/>
      <c r="ADR2264" s="0"/>
      <c r="ADS2264" s="0"/>
      <c r="ADT2264" s="0"/>
      <c r="ADU2264" s="0"/>
      <c r="ADV2264" s="0"/>
      <c r="ADW2264" s="0"/>
      <c r="ADX2264" s="0"/>
      <c r="ADY2264" s="0"/>
      <c r="ADZ2264" s="0"/>
      <c r="AEA2264" s="0"/>
      <c r="AEB2264" s="0"/>
      <c r="AEC2264" s="0"/>
      <c r="AED2264" s="0"/>
      <c r="AEE2264" s="0"/>
      <c r="AEF2264" s="0"/>
      <c r="AEG2264" s="0"/>
      <c r="AEH2264" s="0"/>
      <c r="AEI2264" s="0"/>
      <c r="AEJ2264" s="0"/>
      <c r="AEK2264" s="0"/>
      <c r="AEL2264" s="0"/>
      <c r="AEM2264" s="0"/>
      <c r="AEN2264" s="0"/>
      <c r="AEO2264" s="0"/>
      <c r="AEP2264" s="0"/>
      <c r="AEQ2264" s="0"/>
      <c r="AER2264" s="0"/>
      <c r="AES2264" s="0"/>
      <c r="AET2264" s="0"/>
      <c r="AEU2264" s="0"/>
      <c r="AEV2264" s="0"/>
      <c r="AEW2264" s="0"/>
      <c r="AEX2264" s="0"/>
      <c r="AEY2264" s="0"/>
      <c r="AEZ2264" s="0"/>
      <c r="AFA2264" s="0"/>
      <c r="AFB2264" s="0"/>
      <c r="AFC2264" s="0"/>
      <c r="AFD2264" s="0"/>
      <c r="AFE2264" s="0"/>
      <c r="AFF2264" s="0"/>
      <c r="AFG2264" s="0"/>
      <c r="AFH2264" s="0"/>
      <c r="AFI2264" s="0"/>
      <c r="AFJ2264" s="0"/>
      <c r="AFK2264" s="0"/>
      <c r="AFL2264" s="0"/>
      <c r="AFM2264" s="0"/>
      <c r="AFN2264" s="0"/>
      <c r="AFO2264" s="0"/>
      <c r="AFP2264" s="0"/>
      <c r="AFQ2264" s="0"/>
      <c r="AFR2264" s="0"/>
      <c r="AFS2264" s="0"/>
      <c r="AFT2264" s="0"/>
      <c r="AFU2264" s="0"/>
      <c r="AFV2264" s="0"/>
      <c r="AFW2264" s="0"/>
      <c r="AFX2264" s="0"/>
      <c r="AFY2264" s="0"/>
      <c r="AFZ2264" s="0"/>
      <c r="AGA2264" s="0"/>
      <c r="AGB2264" s="0"/>
      <c r="AGC2264" s="0"/>
      <c r="AGD2264" s="0"/>
      <c r="AGE2264" s="0"/>
      <c r="AGF2264" s="0"/>
      <c r="AGG2264" s="0"/>
      <c r="AGH2264" s="0"/>
      <c r="AGI2264" s="0"/>
      <c r="AGJ2264" s="0"/>
      <c r="AGK2264" s="0"/>
      <c r="AGL2264" s="0"/>
      <c r="AGM2264" s="0"/>
      <c r="AGN2264" s="0"/>
      <c r="AGO2264" s="0"/>
      <c r="AGP2264" s="0"/>
      <c r="AGQ2264" s="0"/>
      <c r="AGR2264" s="0"/>
      <c r="AGS2264" s="0"/>
      <c r="AGT2264" s="0"/>
      <c r="AGU2264" s="0"/>
      <c r="AGV2264" s="0"/>
      <c r="AGW2264" s="0"/>
      <c r="AGX2264" s="0"/>
      <c r="AGY2264" s="0"/>
      <c r="AGZ2264" s="0"/>
      <c r="AHA2264" s="0"/>
      <c r="AHB2264" s="0"/>
      <c r="AHC2264" s="0"/>
      <c r="AHD2264" s="0"/>
      <c r="AHE2264" s="0"/>
      <c r="AHF2264" s="0"/>
      <c r="AHG2264" s="0"/>
      <c r="AHH2264" s="0"/>
      <c r="AHI2264" s="0"/>
      <c r="AHJ2264" s="0"/>
      <c r="AHK2264" s="0"/>
      <c r="AHL2264" s="0"/>
      <c r="AHM2264" s="0"/>
      <c r="AHN2264" s="0"/>
      <c r="AHO2264" s="0"/>
      <c r="AHP2264" s="0"/>
      <c r="AHQ2264" s="0"/>
      <c r="AHR2264" s="0"/>
      <c r="AHS2264" s="0"/>
      <c r="AHT2264" s="0"/>
      <c r="AHU2264" s="0"/>
      <c r="AHV2264" s="0"/>
      <c r="AHW2264" s="0"/>
      <c r="AHX2264" s="0"/>
      <c r="AHY2264" s="0"/>
      <c r="AHZ2264" s="0"/>
      <c r="AIA2264" s="0"/>
      <c r="AIB2264" s="0"/>
      <c r="AIC2264" s="0"/>
      <c r="AID2264" s="0"/>
      <c r="AIE2264" s="0"/>
      <c r="AIF2264" s="0"/>
      <c r="AIG2264" s="0"/>
      <c r="AIH2264" s="0"/>
      <c r="AII2264" s="0"/>
      <c r="AIJ2264" s="0"/>
      <c r="AIK2264" s="0"/>
      <c r="AIL2264" s="0"/>
      <c r="AIM2264" s="0"/>
      <c r="AIN2264" s="0"/>
      <c r="AIO2264" s="0"/>
      <c r="AIP2264" s="0"/>
      <c r="AIQ2264" s="0"/>
      <c r="AIR2264" s="0"/>
      <c r="AIS2264" s="0"/>
      <c r="AIT2264" s="0"/>
      <c r="AIU2264" s="0"/>
      <c r="AIV2264" s="0"/>
      <c r="AIW2264" s="0"/>
      <c r="AIX2264" s="0"/>
      <c r="AIY2264" s="0"/>
      <c r="AIZ2264" s="0"/>
      <c r="AJA2264" s="0"/>
      <c r="AJB2264" s="0"/>
      <c r="AJC2264" s="0"/>
      <c r="AJD2264" s="0"/>
      <c r="AJE2264" s="0"/>
      <c r="AJF2264" s="0"/>
      <c r="AJG2264" s="0"/>
      <c r="AJH2264" s="0"/>
      <c r="AJI2264" s="0"/>
      <c r="AJJ2264" s="0"/>
      <c r="AJK2264" s="0"/>
      <c r="AJL2264" s="0"/>
      <c r="AJM2264" s="0"/>
      <c r="AJN2264" s="0"/>
      <c r="AJO2264" s="0"/>
      <c r="AJP2264" s="0"/>
      <c r="AJQ2264" s="0"/>
      <c r="AJR2264" s="0"/>
      <c r="AJS2264" s="0"/>
      <c r="AJT2264" s="0"/>
      <c r="AJU2264" s="0"/>
      <c r="AJV2264" s="0"/>
      <c r="AJW2264" s="0"/>
      <c r="AJX2264" s="0"/>
      <c r="AJY2264" s="0"/>
      <c r="AJZ2264" s="0"/>
      <c r="AKA2264" s="0"/>
      <c r="AKB2264" s="0"/>
      <c r="AKC2264" s="0"/>
      <c r="AKD2264" s="0"/>
      <c r="AKE2264" s="0"/>
      <c r="AKF2264" s="0"/>
      <c r="AKG2264" s="0"/>
      <c r="AKH2264" s="0"/>
      <c r="AKI2264" s="0"/>
      <c r="AKJ2264" s="0"/>
      <c r="AKK2264" s="0"/>
      <c r="AKL2264" s="0"/>
      <c r="AKM2264" s="0"/>
      <c r="AKN2264" s="0"/>
      <c r="AKO2264" s="0"/>
      <c r="AKP2264" s="0"/>
      <c r="AKQ2264" s="0"/>
      <c r="AKR2264" s="0"/>
      <c r="AKS2264" s="0"/>
      <c r="AKT2264" s="0"/>
      <c r="AKU2264" s="0"/>
      <c r="AKV2264" s="0"/>
      <c r="AKW2264" s="0"/>
      <c r="AKX2264" s="0"/>
      <c r="AKY2264" s="0"/>
      <c r="AKZ2264" s="0"/>
      <c r="ALA2264" s="0"/>
      <c r="ALB2264" s="0"/>
      <c r="ALC2264" s="0"/>
      <c r="ALD2264" s="0"/>
      <c r="ALE2264" s="0"/>
      <c r="ALF2264" s="0"/>
      <c r="ALG2264" s="0"/>
      <c r="ALH2264" s="0"/>
      <c r="ALI2264" s="0"/>
      <c r="ALJ2264" s="0"/>
      <c r="ALK2264" s="0"/>
      <c r="ALL2264" s="0"/>
      <c r="ALM2264" s="0"/>
      <c r="ALN2264" s="0"/>
      <c r="ALO2264" s="0"/>
      <c r="ALP2264" s="0"/>
      <c r="ALQ2264" s="0"/>
      <c r="ALR2264" s="0"/>
      <c r="ALS2264" s="0"/>
      <c r="ALT2264" s="0"/>
      <c r="ALU2264" s="0"/>
      <c r="ALV2264" s="0"/>
      <c r="ALW2264" s="0"/>
      <c r="ALX2264" s="0"/>
      <c r="ALY2264" s="0"/>
      <c r="ALZ2264" s="0"/>
      <c r="AMA2264" s="0"/>
      <c r="AMB2264" s="0"/>
      <c r="AMC2264" s="0"/>
      <c r="AMD2264" s="0"/>
      <c r="AME2264" s="0"/>
      <c r="AMF2264" s="0"/>
      <c r="AMG2264" s="0"/>
      <c r="AMH2264" s="0"/>
      <c r="AMI2264" s="0"/>
      <c r="AMJ2264" s="0"/>
    </row>
    <row r="2265" customFormat="false" ht="13.8" hidden="false" customHeight="false" outlineLevel="0" collapsed="false">
      <c r="A2265" s="38" t="s">
        <v>52</v>
      </c>
      <c r="B2265" s="39" t="s">
        <v>1027</v>
      </c>
      <c r="C2265" s="40" t="s">
        <v>3955</v>
      </c>
      <c r="D2265" s="40"/>
      <c r="E2265" s="40" t="s">
        <v>2759</v>
      </c>
      <c r="F2265" s="38" t="n">
        <v>2017</v>
      </c>
      <c r="G2265" s="41" t="s">
        <v>5219</v>
      </c>
      <c r="H2265" s="13"/>
      <c r="I2265" s="13"/>
      <c r="J2265" s="13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  <c r="AJ2265" s="13"/>
      <c r="AK2265" s="13"/>
      <c r="AL2265" s="13"/>
      <c r="AM2265" s="13"/>
      <c r="AN2265" s="13"/>
      <c r="AO2265" s="13"/>
      <c r="AP2265" s="13"/>
      <c r="AQ2265" s="13"/>
      <c r="AR2265" s="13"/>
      <c r="AS2265" s="13"/>
      <c r="AT2265" s="13"/>
      <c r="AU2265" s="13"/>
      <c r="AV2265" s="0"/>
      <c r="AW2265" s="0"/>
      <c r="AX2265" s="0"/>
      <c r="AY2265" s="0"/>
      <c r="AZ2265" s="0"/>
      <c r="BA2265" s="0"/>
      <c r="BB2265" s="0"/>
      <c r="BC2265" s="0"/>
      <c r="BD2265" s="0"/>
      <c r="BE2265" s="0"/>
      <c r="BF2265" s="0"/>
      <c r="BG2265" s="0"/>
      <c r="BH2265" s="0"/>
      <c r="BI2265" s="0"/>
      <c r="BJ2265" s="0"/>
      <c r="BK2265" s="0"/>
      <c r="BL2265" s="0"/>
      <c r="BM2265" s="0"/>
      <c r="BN2265" s="0"/>
      <c r="BO2265" s="0"/>
      <c r="BP2265" s="0"/>
      <c r="BQ2265" s="0"/>
      <c r="BR2265" s="0"/>
      <c r="BS2265" s="0"/>
      <c r="BT2265" s="0"/>
      <c r="BU2265" s="0"/>
      <c r="BV2265" s="0"/>
      <c r="BW2265" s="0"/>
      <c r="BX2265" s="0"/>
      <c r="BY2265" s="0"/>
      <c r="BZ2265" s="0"/>
      <c r="CA2265" s="0"/>
      <c r="CB2265" s="0"/>
      <c r="CC2265" s="0"/>
      <c r="CD2265" s="0"/>
      <c r="CE2265" s="0"/>
      <c r="CF2265" s="0"/>
      <c r="CG2265" s="0"/>
      <c r="CH2265" s="0"/>
      <c r="CI2265" s="0"/>
      <c r="CJ2265" s="0"/>
      <c r="CK2265" s="0"/>
      <c r="CL2265" s="0"/>
      <c r="CM2265" s="0"/>
      <c r="CN2265" s="0"/>
      <c r="CO2265" s="0"/>
      <c r="CP2265" s="0"/>
      <c r="CQ2265" s="0"/>
      <c r="CR2265" s="0"/>
      <c r="CS2265" s="0"/>
      <c r="CT2265" s="0"/>
      <c r="CU2265" s="0"/>
      <c r="CV2265" s="0"/>
      <c r="CW2265" s="0"/>
      <c r="CX2265" s="0"/>
      <c r="CY2265" s="0"/>
      <c r="CZ2265" s="0"/>
      <c r="DA2265" s="0"/>
      <c r="DB2265" s="0"/>
      <c r="DC2265" s="0"/>
      <c r="DD2265" s="0"/>
      <c r="DE2265" s="0"/>
      <c r="DF2265" s="0"/>
      <c r="DG2265" s="0"/>
      <c r="DH2265" s="0"/>
      <c r="DI2265" s="0"/>
      <c r="DJ2265" s="0"/>
      <c r="DK2265" s="0"/>
      <c r="DL2265" s="0"/>
      <c r="DM2265" s="0"/>
      <c r="DN2265" s="0"/>
      <c r="DO2265" s="0"/>
      <c r="DP2265" s="0"/>
      <c r="DQ2265" s="0"/>
      <c r="DR2265" s="0"/>
      <c r="DS2265" s="0"/>
      <c r="DT2265" s="0"/>
      <c r="DU2265" s="0"/>
      <c r="DV2265" s="0"/>
      <c r="DW2265" s="0"/>
      <c r="DX2265" s="0"/>
      <c r="DY2265" s="0"/>
      <c r="DZ2265" s="0"/>
      <c r="EA2265" s="0"/>
      <c r="EB2265" s="0"/>
      <c r="EC2265" s="0"/>
      <c r="ED2265" s="0"/>
      <c r="EE2265" s="0"/>
      <c r="EF2265" s="0"/>
      <c r="EG2265" s="0"/>
      <c r="EH2265" s="0"/>
      <c r="EI2265" s="0"/>
      <c r="EJ2265" s="0"/>
      <c r="EK2265" s="0"/>
      <c r="EL2265" s="0"/>
      <c r="EM2265" s="0"/>
      <c r="EN2265" s="0"/>
      <c r="EO2265" s="0"/>
      <c r="EP2265" s="0"/>
      <c r="EQ2265" s="0"/>
      <c r="ER2265" s="0"/>
      <c r="ES2265" s="0"/>
      <c r="ET2265" s="0"/>
      <c r="EU2265" s="0"/>
      <c r="EV2265" s="0"/>
      <c r="EW2265" s="0"/>
      <c r="EX2265" s="0"/>
      <c r="EY2265" s="0"/>
      <c r="EZ2265" s="0"/>
      <c r="FA2265" s="0"/>
      <c r="FB2265" s="0"/>
      <c r="FC2265" s="0"/>
      <c r="FD2265" s="0"/>
      <c r="FE2265" s="0"/>
      <c r="FF2265" s="0"/>
      <c r="FG2265" s="0"/>
      <c r="FH2265" s="0"/>
      <c r="FI2265" s="0"/>
      <c r="FJ2265" s="0"/>
      <c r="FK2265" s="0"/>
      <c r="FL2265" s="0"/>
      <c r="FM2265" s="0"/>
      <c r="FN2265" s="0"/>
      <c r="FO2265" s="0"/>
      <c r="FP2265" s="0"/>
      <c r="FQ2265" s="0"/>
      <c r="FR2265" s="0"/>
      <c r="FS2265" s="0"/>
      <c r="FT2265" s="0"/>
      <c r="FU2265" s="0"/>
      <c r="FV2265" s="0"/>
      <c r="FW2265" s="0"/>
      <c r="FX2265" s="0"/>
      <c r="FY2265" s="0"/>
      <c r="FZ2265" s="0"/>
      <c r="GA2265" s="0"/>
      <c r="GB2265" s="0"/>
      <c r="GC2265" s="0"/>
      <c r="GD2265" s="0"/>
      <c r="GE2265" s="0"/>
      <c r="GF2265" s="0"/>
      <c r="GG2265" s="0"/>
      <c r="GH2265" s="0"/>
      <c r="GI2265" s="0"/>
      <c r="GJ2265" s="0"/>
      <c r="GK2265" s="0"/>
      <c r="GL2265" s="0"/>
      <c r="GM2265" s="0"/>
      <c r="GN2265" s="0"/>
      <c r="GO2265" s="0"/>
      <c r="GP2265" s="0"/>
      <c r="GQ2265" s="0"/>
      <c r="GR2265" s="0"/>
      <c r="GS2265" s="0"/>
      <c r="GT2265" s="0"/>
      <c r="GU2265" s="0"/>
      <c r="GV2265" s="0"/>
      <c r="GW2265" s="0"/>
      <c r="GX2265" s="0"/>
      <c r="GY2265" s="0"/>
      <c r="GZ2265" s="0"/>
      <c r="HA2265" s="0"/>
      <c r="HB2265" s="0"/>
      <c r="HC2265" s="0"/>
      <c r="HD2265" s="0"/>
      <c r="HE2265" s="0"/>
      <c r="HF2265" s="0"/>
      <c r="HG2265" s="0"/>
      <c r="HH2265" s="0"/>
      <c r="HI2265" s="0"/>
      <c r="HJ2265" s="0"/>
      <c r="HK2265" s="0"/>
      <c r="HL2265" s="0"/>
      <c r="HM2265" s="0"/>
      <c r="HN2265" s="0"/>
      <c r="HO2265" s="0"/>
      <c r="HP2265" s="0"/>
      <c r="HQ2265" s="0"/>
      <c r="HR2265" s="0"/>
      <c r="HS2265" s="0"/>
      <c r="HT2265" s="0"/>
      <c r="HU2265" s="0"/>
      <c r="HV2265" s="0"/>
      <c r="HW2265" s="0"/>
      <c r="HX2265" s="0"/>
      <c r="HY2265" s="0"/>
      <c r="HZ2265" s="0"/>
      <c r="IA2265" s="0"/>
      <c r="IB2265" s="0"/>
      <c r="IC2265" s="0"/>
      <c r="ID2265" s="0"/>
      <c r="IE2265" s="0"/>
      <c r="IF2265" s="0"/>
      <c r="IG2265" s="0"/>
      <c r="IH2265" s="0"/>
      <c r="II2265" s="0"/>
      <c r="IJ2265" s="0"/>
      <c r="IK2265" s="0"/>
      <c r="IL2265" s="0"/>
      <c r="IM2265" s="0"/>
      <c r="IN2265" s="0"/>
      <c r="IO2265" s="0"/>
      <c r="IP2265" s="0"/>
      <c r="IQ2265" s="0"/>
      <c r="IR2265" s="0"/>
      <c r="IS2265" s="0"/>
      <c r="IT2265" s="0"/>
      <c r="IU2265" s="0"/>
      <c r="IV2265" s="0"/>
      <c r="IW2265" s="0"/>
      <c r="IX2265" s="0"/>
      <c r="IY2265" s="0"/>
      <c r="IZ2265" s="0"/>
      <c r="JA2265" s="0"/>
      <c r="JB2265" s="0"/>
      <c r="JC2265" s="0"/>
      <c r="JD2265" s="0"/>
      <c r="JE2265" s="0"/>
      <c r="JF2265" s="0"/>
      <c r="JG2265" s="0"/>
      <c r="JH2265" s="0"/>
      <c r="JI2265" s="0"/>
      <c r="JJ2265" s="0"/>
      <c r="JK2265" s="0"/>
      <c r="JL2265" s="0"/>
      <c r="JM2265" s="0"/>
      <c r="JN2265" s="0"/>
      <c r="JO2265" s="0"/>
      <c r="JP2265" s="0"/>
      <c r="JQ2265" s="0"/>
      <c r="JR2265" s="0"/>
      <c r="JS2265" s="0"/>
      <c r="JT2265" s="0"/>
      <c r="JU2265" s="0"/>
      <c r="JV2265" s="0"/>
      <c r="JW2265" s="0"/>
      <c r="JX2265" s="0"/>
      <c r="JY2265" s="0"/>
      <c r="JZ2265" s="0"/>
      <c r="KA2265" s="0"/>
      <c r="KB2265" s="0"/>
      <c r="KC2265" s="0"/>
      <c r="KD2265" s="0"/>
      <c r="KE2265" s="0"/>
      <c r="KF2265" s="0"/>
      <c r="KG2265" s="0"/>
      <c r="KH2265" s="0"/>
      <c r="KI2265" s="0"/>
      <c r="KJ2265" s="0"/>
      <c r="KK2265" s="0"/>
      <c r="KL2265" s="0"/>
      <c r="KM2265" s="0"/>
      <c r="KN2265" s="0"/>
      <c r="KO2265" s="0"/>
      <c r="KP2265" s="0"/>
      <c r="KQ2265" s="0"/>
      <c r="KR2265" s="0"/>
      <c r="KS2265" s="0"/>
      <c r="KT2265" s="0"/>
      <c r="KU2265" s="0"/>
      <c r="KV2265" s="0"/>
      <c r="KW2265" s="0"/>
      <c r="KX2265" s="0"/>
      <c r="KY2265" s="0"/>
      <c r="KZ2265" s="0"/>
      <c r="LA2265" s="0"/>
      <c r="LB2265" s="0"/>
      <c r="LC2265" s="0"/>
      <c r="LD2265" s="0"/>
      <c r="LE2265" s="0"/>
      <c r="LF2265" s="0"/>
      <c r="LG2265" s="0"/>
      <c r="LH2265" s="0"/>
      <c r="LI2265" s="0"/>
      <c r="LJ2265" s="0"/>
      <c r="LK2265" s="0"/>
      <c r="LL2265" s="0"/>
      <c r="LM2265" s="0"/>
      <c r="LN2265" s="0"/>
      <c r="LO2265" s="0"/>
      <c r="LP2265" s="0"/>
      <c r="LQ2265" s="0"/>
      <c r="LR2265" s="0"/>
      <c r="LS2265" s="0"/>
      <c r="LT2265" s="0"/>
      <c r="LU2265" s="0"/>
      <c r="LV2265" s="0"/>
      <c r="LW2265" s="0"/>
      <c r="LX2265" s="0"/>
      <c r="LY2265" s="0"/>
      <c r="LZ2265" s="0"/>
      <c r="MA2265" s="0"/>
      <c r="MB2265" s="0"/>
      <c r="MC2265" s="0"/>
      <c r="MD2265" s="0"/>
      <c r="ME2265" s="0"/>
      <c r="MF2265" s="0"/>
      <c r="MG2265" s="0"/>
      <c r="MH2265" s="0"/>
      <c r="MI2265" s="0"/>
      <c r="MJ2265" s="0"/>
      <c r="MK2265" s="0"/>
      <c r="ML2265" s="0"/>
      <c r="MM2265" s="0"/>
      <c r="MN2265" s="0"/>
      <c r="MO2265" s="0"/>
      <c r="MP2265" s="0"/>
      <c r="MQ2265" s="0"/>
      <c r="MR2265" s="0"/>
      <c r="MS2265" s="0"/>
      <c r="MT2265" s="0"/>
      <c r="MU2265" s="0"/>
      <c r="MV2265" s="0"/>
      <c r="MW2265" s="0"/>
      <c r="MX2265" s="0"/>
      <c r="MY2265" s="0"/>
      <c r="MZ2265" s="0"/>
      <c r="NA2265" s="0"/>
      <c r="NB2265" s="0"/>
      <c r="NC2265" s="0"/>
      <c r="ND2265" s="0"/>
      <c r="NE2265" s="0"/>
      <c r="NF2265" s="0"/>
      <c r="NG2265" s="0"/>
      <c r="NH2265" s="0"/>
      <c r="NI2265" s="0"/>
      <c r="NJ2265" s="0"/>
      <c r="NK2265" s="0"/>
      <c r="NL2265" s="0"/>
      <c r="NM2265" s="0"/>
      <c r="NN2265" s="0"/>
      <c r="NO2265" s="0"/>
      <c r="NP2265" s="0"/>
      <c r="NQ2265" s="0"/>
      <c r="NR2265" s="0"/>
      <c r="NS2265" s="0"/>
      <c r="NT2265" s="0"/>
      <c r="NU2265" s="0"/>
      <c r="NV2265" s="0"/>
      <c r="NW2265" s="0"/>
      <c r="NX2265" s="0"/>
      <c r="NY2265" s="0"/>
      <c r="NZ2265" s="0"/>
      <c r="OA2265" s="0"/>
      <c r="OB2265" s="0"/>
      <c r="OC2265" s="0"/>
      <c r="OD2265" s="0"/>
      <c r="OE2265" s="0"/>
      <c r="OF2265" s="0"/>
      <c r="OG2265" s="0"/>
      <c r="OH2265" s="0"/>
      <c r="OI2265" s="0"/>
      <c r="OJ2265" s="0"/>
      <c r="OK2265" s="0"/>
      <c r="OL2265" s="0"/>
      <c r="OM2265" s="0"/>
      <c r="ON2265" s="0"/>
      <c r="OO2265" s="0"/>
      <c r="OP2265" s="0"/>
      <c r="OQ2265" s="0"/>
      <c r="OR2265" s="0"/>
      <c r="OS2265" s="0"/>
      <c r="OT2265" s="0"/>
      <c r="OU2265" s="0"/>
      <c r="OV2265" s="0"/>
      <c r="OW2265" s="0"/>
      <c r="OX2265" s="0"/>
      <c r="OY2265" s="0"/>
      <c r="OZ2265" s="0"/>
      <c r="PA2265" s="0"/>
      <c r="PB2265" s="0"/>
      <c r="PC2265" s="0"/>
      <c r="PD2265" s="0"/>
      <c r="PE2265" s="0"/>
      <c r="PF2265" s="0"/>
      <c r="PG2265" s="0"/>
      <c r="PH2265" s="0"/>
      <c r="PI2265" s="0"/>
      <c r="PJ2265" s="0"/>
      <c r="PK2265" s="0"/>
      <c r="PL2265" s="0"/>
      <c r="PM2265" s="0"/>
      <c r="PN2265" s="0"/>
      <c r="PO2265" s="0"/>
      <c r="PP2265" s="0"/>
      <c r="PQ2265" s="0"/>
      <c r="PR2265" s="0"/>
      <c r="PS2265" s="0"/>
      <c r="PT2265" s="0"/>
      <c r="PU2265" s="0"/>
      <c r="PV2265" s="0"/>
      <c r="PW2265" s="0"/>
      <c r="PX2265" s="0"/>
      <c r="PY2265" s="0"/>
      <c r="PZ2265" s="0"/>
      <c r="QA2265" s="0"/>
      <c r="QB2265" s="0"/>
      <c r="QC2265" s="0"/>
      <c r="QD2265" s="0"/>
      <c r="QE2265" s="0"/>
      <c r="QF2265" s="0"/>
      <c r="QG2265" s="0"/>
      <c r="QH2265" s="0"/>
      <c r="QI2265" s="0"/>
      <c r="QJ2265" s="0"/>
      <c r="QK2265" s="0"/>
      <c r="QL2265" s="0"/>
      <c r="QM2265" s="0"/>
      <c r="QN2265" s="0"/>
      <c r="QO2265" s="0"/>
      <c r="QP2265" s="0"/>
      <c r="QQ2265" s="0"/>
      <c r="QR2265" s="0"/>
      <c r="QS2265" s="0"/>
      <c r="QT2265" s="0"/>
      <c r="QU2265" s="0"/>
      <c r="QV2265" s="0"/>
      <c r="QW2265" s="0"/>
      <c r="QX2265" s="0"/>
      <c r="QY2265" s="0"/>
      <c r="QZ2265" s="0"/>
      <c r="RA2265" s="0"/>
      <c r="RB2265" s="0"/>
      <c r="RC2265" s="0"/>
      <c r="RD2265" s="0"/>
      <c r="RE2265" s="0"/>
      <c r="RF2265" s="0"/>
      <c r="RG2265" s="0"/>
      <c r="RH2265" s="0"/>
      <c r="RI2265" s="0"/>
      <c r="RJ2265" s="0"/>
      <c r="RK2265" s="0"/>
      <c r="RL2265" s="0"/>
      <c r="RM2265" s="0"/>
      <c r="RN2265" s="0"/>
      <c r="RO2265" s="0"/>
      <c r="RP2265" s="0"/>
      <c r="RQ2265" s="0"/>
      <c r="RR2265" s="0"/>
      <c r="RS2265" s="0"/>
      <c r="RT2265" s="0"/>
      <c r="RU2265" s="0"/>
      <c r="RV2265" s="0"/>
      <c r="RW2265" s="0"/>
      <c r="RX2265" s="0"/>
      <c r="RY2265" s="0"/>
      <c r="RZ2265" s="0"/>
      <c r="SA2265" s="0"/>
      <c r="SB2265" s="0"/>
      <c r="SC2265" s="0"/>
      <c r="SD2265" s="0"/>
      <c r="SE2265" s="0"/>
      <c r="SF2265" s="0"/>
      <c r="SG2265" s="0"/>
      <c r="SH2265" s="0"/>
      <c r="SI2265" s="0"/>
      <c r="SJ2265" s="0"/>
      <c r="SK2265" s="0"/>
      <c r="SL2265" s="0"/>
      <c r="SM2265" s="0"/>
      <c r="SN2265" s="0"/>
      <c r="SO2265" s="0"/>
      <c r="SP2265" s="0"/>
      <c r="SQ2265" s="0"/>
      <c r="SR2265" s="0"/>
      <c r="SS2265" s="0"/>
      <c r="ST2265" s="0"/>
      <c r="SU2265" s="0"/>
      <c r="SV2265" s="0"/>
      <c r="SW2265" s="0"/>
      <c r="SX2265" s="0"/>
      <c r="SY2265" s="0"/>
      <c r="SZ2265" s="0"/>
      <c r="TA2265" s="0"/>
      <c r="TB2265" s="0"/>
      <c r="TC2265" s="0"/>
      <c r="TD2265" s="0"/>
      <c r="TE2265" s="0"/>
      <c r="TF2265" s="0"/>
      <c r="TG2265" s="0"/>
      <c r="TH2265" s="0"/>
      <c r="TI2265" s="0"/>
      <c r="TJ2265" s="0"/>
      <c r="TK2265" s="0"/>
      <c r="TL2265" s="0"/>
      <c r="TM2265" s="0"/>
      <c r="TN2265" s="0"/>
      <c r="TO2265" s="0"/>
      <c r="TP2265" s="0"/>
      <c r="TQ2265" s="0"/>
      <c r="TR2265" s="0"/>
      <c r="TS2265" s="0"/>
      <c r="TT2265" s="0"/>
      <c r="TU2265" s="0"/>
      <c r="TV2265" s="0"/>
      <c r="TW2265" s="0"/>
      <c r="TX2265" s="0"/>
      <c r="TY2265" s="0"/>
      <c r="TZ2265" s="0"/>
      <c r="UA2265" s="0"/>
      <c r="UB2265" s="0"/>
      <c r="UC2265" s="0"/>
      <c r="UD2265" s="0"/>
      <c r="UE2265" s="0"/>
      <c r="UF2265" s="0"/>
      <c r="UG2265" s="0"/>
      <c r="UH2265" s="0"/>
      <c r="UI2265" s="0"/>
      <c r="UJ2265" s="0"/>
      <c r="UK2265" s="0"/>
      <c r="UL2265" s="0"/>
      <c r="UM2265" s="0"/>
      <c r="UN2265" s="0"/>
      <c r="UO2265" s="0"/>
      <c r="UP2265" s="0"/>
      <c r="UQ2265" s="0"/>
      <c r="UR2265" s="0"/>
      <c r="US2265" s="0"/>
      <c r="UT2265" s="0"/>
      <c r="UU2265" s="0"/>
      <c r="UV2265" s="0"/>
      <c r="UW2265" s="0"/>
      <c r="UX2265" s="0"/>
      <c r="UY2265" s="0"/>
      <c r="UZ2265" s="0"/>
      <c r="VA2265" s="0"/>
      <c r="VB2265" s="0"/>
      <c r="VC2265" s="0"/>
      <c r="VD2265" s="0"/>
      <c r="VE2265" s="0"/>
      <c r="VF2265" s="0"/>
      <c r="VG2265" s="0"/>
      <c r="VH2265" s="0"/>
      <c r="VI2265" s="0"/>
      <c r="VJ2265" s="0"/>
      <c r="VK2265" s="0"/>
      <c r="VL2265" s="0"/>
      <c r="VM2265" s="0"/>
      <c r="VN2265" s="0"/>
      <c r="VO2265" s="0"/>
      <c r="VP2265" s="0"/>
      <c r="VQ2265" s="0"/>
      <c r="VR2265" s="0"/>
      <c r="VS2265" s="0"/>
      <c r="VT2265" s="0"/>
      <c r="VU2265" s="0"/>
      <c r="VV2265" s="0"/>
      <c r="VW2265" s="0"/>
      <c r="VX2265" s="0"/>
      <c r="VY2265" s="0"/>
      <c r="VZ2265" s="0"/>
      <c r="WA2265" s="0"/>
      <c r="WB2265" s="0"/>
      <c r="WC2265" s="0"/>
      <c r="WD2265" s="0"/>
      <c r="WE2265" s="0"/>
      <c r="WF2265" s="0"/>
      <c r="WG2265" s="0"/>
      <c r="WH2265" s="0"/>
      <c r="WI2265" s="0"/>
      <c r="WJ2265" s="0"/>
      <c r="WK2265" s="0"/>
      <c r="WL2265" s="0"/>
      <c r="WM2265" s="0"/>
      <c r="WN2265" s="0"/>
      <c r="WO2265" s="0"/>
      <c r="WP2265" s="0"/>
      <c r="WQ2265" s="0"/>
      <c r="WR2265" s="0"/>
      <c r="WS2265" s="0"/>
      <c r="WT2265" s="0"/>
      <c r="WU2265" s="0"/>
      <c r="WV2265" s="0"/>
      <c r="WW2265" s="0"/>
      <c r="WX2265" s="0"/>
      <c r="WY2265" s="0"/>
      <c r="WZ2265" s="0"/>
      <c r="XA2265" s="0"/>
      <c r="XB2265" s="0"/>
      <c r="XC2265" s="0"/>
      <c r="XD2265" s="0"/>
      <c r="XE2265" s="0"/>
      <c r="XF2265" s="0"/>
      <c r="XG2265" s="0"/>
      <c r="XH2265" s="0"/>
      <c r="XI2265" s="0"/>
      <c r="XJ2265" s="0"/>
      <c r="XK2265" s="0"/>
      <c r="XL2265" s="0"/>
      <c r="XM2265" s="0"/>
      <c r="XN2265" s="0"/>
      <c r="XO2265" s="0"/>
      <c r="XP2265" s="0"/>
      <c r="XQ2265" s="0"/>
      <c r="XR2265" s="0"/>
      <c r="XS2265" s="0"/>
      <c r="XT2265" s="0"/>
      <c r="XU2265" s="0"/>
      <c r="XV2265" s="0"/>
      <c r="XW2265" s="0"/>
      <c r="XX2265" s="0"/>
      <c r="XY2265" s="0"/>
      <c r="XZ2265" s="0"/>
      <c r="YA2265" s="0"/>
      <c r="YB2265" s="0"/>
      <c r="YC2265" s="0"/>
      <c r="YD2265" s="0"/>
      <c r="YE2265" s="0"/>
      <c r="YF2265" s="0"/>
      <c r="YG2265" s="0"/>
      <c r="YH2265" s="0"/>
      <c r="YI2265" s="0"/>
      <c r="YJ2265" s="0"/>
      <c r="YK2265" s="0"/>
      <c r="YL2265" s="0"/>
      <c r="YM2265" s="0"/>
      <c r="YN2265" s="0"/>
      <c r="YO2265" s="0"/>
      <c r="YP2265" s="0"/>
      <c r="YQ2265" s="0"/>
      <c r="YR2265" s="0"/>
      <c r="YS2265" s="0"/>
      <c r="YT2265" s="0"/>
      <c r="YU2265" s="0"/>
      <c r="YV2265" s="0"/>
      <c r="YW2265" s="0"/>
      <c r="YX2265" s="0"/>
      <c r="YY2265" s="0"/>
      <c r="YZ2265" s="0"/>
      <c r="ZA2265" s="0"/>
      <c r="ZB2265" s="0"/>
      <c r="ZC2265" s="0"/>
      <c r="ZD2265" s="0"/>
      <c r="ZE2265" s="0"/>
      <c r="ZF2265" s="0"/>
      <c r="ZG2265" s="0"/>
      <c r="ZH2265" s="0"/>
      <c r="ZI2265" s="0"/>
      <c r="ZJ2265" s="0"/>
      <c r="ZK2265" s="0"/>
      <c r="ZL2265" s="0"/>
      <c r="ZM2265" s="0"/>
      <c r="ZN2265" s="0"/>
      <c r="ZO2265" s="0"/>
      <c r="ZP2265" s="0"/>
      <c r="ZQ2265" s="0"/>
      <c r="ZR2265" s="0"/>
      <c r="ZS2265" s="0"/>
      <c r="ZT2265" s="0"/>
      <c r="ZU2265" s="0"/>
      <c r="ZV2265" s="0"/>
      <c r="ZW2265" s="0"/>
      <c r="ZX2265" s="0"/>
      <c r="ZY2265" s="0"/>
      <c r="ZZ2265" s="0"/>
      <c r="AAA2265" s="0"/>
      <c r="AAB2265" s="0"/>
      <c r="AAC2265" s="0"/>
      <c r="AAD2265" s="0"/>
      <c r="AAE2265" s="0"/>
      <c r="AAF2265" s="0"/>
      <c r="AAG2265" s="0"/>
      <c r="AAH2265" s="0"/>
      <c r="AAI2265" s="0"/>
      <c r="AAJ2265" s="0"/>
      <c r="AAK2265" s="0"/>
      <c r="AAL2265" s="0"/>
      <c r="AAM2265" s="0"/>
      <c r="AAN2265" s="0"/>
      <c r="AAO2265" s="0"/>
      <c r="AAP2265" s="0"/>
      <c r="AAQ2265" s="0"/>
      <c r="AAR2265" s="0"/>
      <c r="AAS2265" s="0"/>
      <c r="AAT2265" s="0"/>
      <c r="AAU2265" s="0"/>
      <c r="AAV2265" s="0"/>
      <c r="AAW2265" s="0"/>
      <c r="AAX2265" s="0"/>
      <c r="AAY2265" s="0"/>
      <c r="AAZ2265" s="0"/>
      <c r="ABA2265" s="0"/>
      <c r="ABB2265" s="0"/>
      <c r="ABC2265" s="0"/>
      <c r="ABD2265" s="0"/>
      <c r="ABE2265" s="0"/>
      <c r="ABF2265" s="0"/>
      <c r="ABG2265" s="0"/>
      <c r="ABH2265" s="0"/>
      <c r="ABI2265" s="0"/>
      <c r="ABJ2265" s="0"/>
      <c r="ABK2265" s="0"/>
      <c r="ABL2265" s="0"/>
      <c r="ABM2265" s="0"/>
      <c r="ABN2265" s="0"/>
      <c r="ABO2265" s="0"/>
      <c r="ABP2265" s="0"/>
      <c r="ABQ2265" s="0"/>
      <c r="ABR2265" s="0"/>
      <c r="ABS2265" s="0"/>
      <c r="ABT2265" s="0"/>
      <c r="ABU2265" s="0"/>
      <c r="ABV2265" s="0"/>
      <c r="ABW2265" s="0"/>
      <c r="ABX2265" s="0"/>
      <c r="ABY2265" s="0"/>
      <c r="ABZ2265" s="0"/>
      <c r="ACA2265" s="0"/>
      <c r="ACB2265" s="0"/>
      <c r="ACC2265" s="0"/>
      <c r="ACD2265" s="0"/>
      <c r="ACE2265" s="0"/>
      <c r="ACF2265" s="0"/>
      <c r="ACG2265" s="0"/>
      <c r="ACH2265" s="0"/>
      <c r="ACI2265" s="0"/>
      <c r="ACJ2265" s="0"/>
      <c r="ACK2265" s="0"/>
      <c r="ACL2265" s="0"/>
      <c r="ACM2265" s="0"/>
      <c r="ACN2265" s="0"/>
      <c r="ACO2265" s="0"/>
      <c r="ACP2265" s="0"/>
      <c r="ACQ2265" s="0"/>
      <c r="ACR2265" s="0"/>
      <c r="ACS2265" s="0"/>
      <c r="ACT2265" s="0"/>
      <c r="ACU2265" s="0"/>
      <c r="ACV2265" s="0"/>
      <c r="ACW2265" s="0"/>
      <c r="ACX2265" s="0"/>
      <c r="ACY2265" s="0"/>
      <c r="ACZ2265" s="0"/>
      <c r="ADA2265" s="0"/>
      <c r="ADB2265" s="0"/>
      <c r="ADC2265" s="0"/>
      <c r="ADD2265" s="0"/>
      <c r="ADE2265" s="0"/>
      <c r="ADF2265" s="0"/>
      <c r="ADG2265" s="0"/>
      <c r="ADH2265" s="0"/>
      <c r="ADI2265" s="0"/>
      <c r="ADJ2265" s="0"/>
      <c r="ADK2265" s="0"/>
      <c r="ADL2265" s="0"/>
      <c r="ADM2265" s="0"/>
      <c r="ADN2265" s="0"/>
      <c r="ADO2265" s="0"/>
      <c r="ADP2265" s="0"/>
      <c r="ADQ2265" s="0"/>
      <c r="ADR2265" s="0"/>
      <c r="ADS2265" s="0"/>
      <c r="ADT2265" s="0"/>
      <c r="ADU2265" s="0"/>
      <c r="ADV2265" s="0"/>
      <c r="ADW2265" s="0"/>
      <c r="ADX2265" s="0"/>
      <c r="ADY2265" s="0"/>
      <c r="ADZ2265" s="0"/>
      <c r="AEA2265" s="0"/>
      <c r="AEB2265" s="0"/>
      <c r="AEC2265" s="0"/>
      <c r="AED2265" s="0"/>
      <c r="AEE2265" s="0"/>
      <c r="AEF2265" s="0"/>
      <c r="AEG2265" s="0"/>
      <c r="AEH2265" s="0"/>
      <c r="AEI2265" s="0"/>
      <c r="AEJ2265" s="0"/>
      <c r="AEK2265" s="0"/>
      <c r="AEL2265" s="0"/>
      <c r="AEM2265" s="0"/>
      <c r="AEN2265" s="0"/>
      <c r="AEO2265" s="0"/>
      <c r="AEP2265" s="0"/>
      <c r="AEQ2265" s="0"/>
      <c r="AER2265" s="0"/>
      <c r="AES2265" s="0"/>
      <c r="AET2265" s="0"/>
      <c r="AEU2265" s="0"/>
      <c r="AEV2265" s="0"/>
      <c r="AEW2265" s="0"/>
      <c r="AEX2265" s="0"/>
      <c r="AEY2265" s="0"/>
      <c r="AEZ2265" s="0"/>
      <c r="AFA2265" s="0"/>
      <c r="AFB2265" s="0"/>
      <c r="AFC2265" s="0"/>
      <c r="AFD2265" s="0"/>
      <c r="AFE2265" s="0"/>
      <c r="AFF2265" s="0"/>
      <c r="AFG2265" s="0"/>
      <c r="AFH2265" s="0"/>
      <c r="AFI2265" s="0"/>
      <c r="AFJ2265" s="0"/>
      <c r="AFK2265" s="0"/>
      <c r="AFL2265" s="0"/>
      <c r="AFM2265" s="0"/>
      <c r="AFN2265" s="0"/>
      <c r="AFO2265" s="0"/>
      <c r="AFP2265" s="0"/>
      <c r="AFQ2265" s="0"/>
      <c r="AFR2265" s="0"/>
      <c r="AFS2265" s="0"/>
      <c r="AFT2265" s="0"/>
      <c r="AFU2265" s="0"/>
      <c r="AFV2265" s="0"/>
      <c r="AFW2265" s="0"/>
      <c r="AFX2265" s="0"/>
      <c r="AFY2265" s="0"/>
      <c r="AFZ2265" s="0"/>
      <c r="AGA2265" s="0"/>
      <c r="AGB2265" s="0"/>
      <c r="AGC2265" s="0"/>
      <c r="AGD2265" s="0"/>
      <c r="AGE2265" s="0"/>
      <c r="AGF2265" s="0"/>
      <c r="AGG2265" s="0"/>
      <c r="AGH2265" s="0"/>
      <c r="AGI2265" s="0"/>
      <c r="AGJ2265" s="0"/>
      <c r="AGK2265" s="0"/>
      <c r="AGL2265" s="0"/>
      <c r="AGM2265" s="0"/>
      <c r="AGN2265" s="0"/>
      <c r="AGO2265" s="0"/>
      <c r="AGP2265" s="0"/>
      <c r="AGQ2265" s="0"/>
      <c r="AGR2265" s="0"/>
      <c r="AGS2265" s="0"/>
      <c r="AGT2265" s="0"/>
      <c r="AGU2265" s="0"/>
      <c r="AGV2265" s="0"/>
      <c r="AGW2265" s="0"/>
      <c r="AGX2265" s="0"/>
      <c r="AGY2265" s="0"/>
      <c r="AGZ2265" s="0"/>
      <c r="AHA2265" s="0"/>
      <c r="AHB2265" s="0"/>
      <c r="AHC2265" s="0"/>
      <c r="AHD2265" s="0"/>
      <c r="AHE2265" s="0"/>
      <c r="AHF2265" s="0"/>
      <c r="AHG2265" s="0"/>
      <c r="AHH2265" s="0"/>
      <c r="AHI2265" s="0"/>
      <c r="AHJ2265" s="0"/>
      <c r="AHK2265" s="0"/>
      <c r="AHL2265" s="0"/>
      <c r="AHM2265" s="0"/>
      <c r="AHN2265" s="0"/>
      <c r="AHO2265" s="0"/>
      <c r="AHP2265" s="0"/>
      <c r="AHQ2265" s="0"/>
      <c r="AHR2265" s="0"/>
      <c r="AHS2265" s="0"/>
      <c r="AHT2265" s="0"/>
      <c r="AHU2265" s="0"/>
      <c r="AHV2265" s="0"/>
      <c r="AHW2265" s="0"/>
      <c r="AHX2265" s="0"/>
      <c r="AHY2265" s="0"/>
      <c r="AHZ2265" s="0"/>
      <c r="AIA2265" s="0"/>
      <c r="AIB2265" s="0"/>
      <c r="AIC2265" s="0"/>
      <c r="AID2265" s="0"/>
      <c r="AIE2265" s="0"/>
      <c r="AIF2265" s="0"/>
      <c r="AIG2265" s="0"/>
      <c r="AIH2265" s="0"/>
      <c r="AII2265" s="0"/>
      <c r="AIJ2265" s="0"/>
      <c r="AIK2265" s="0"/>
      <c r="AIL2265" s="0"/>
      <c r="AIM2265" s="0"/>
      <c r="AIN2265" s="0"/>
      <c r="AIO2265" s="0"/>
      <c r="AIP2265" s="0"/>
      <c r="AIQ2265" s="0"/>
      <c r="AIR2265" s="0"/>
      <c r="AIS2265" s="0"/>
      <c r="AIT2265" s="0"/>
      <c r="AIU2265" s="0"/>
      <c r="AIV2265" s="0"/>
      <c r="AIW2265" s="0"/>
      <c r="AIX2265" s="0"/>
      <c r="AIY2265" s="0"/>
      <c r="AIZ2265" s="0"/>
      <c r="AJA2265" s="0"/>
      <c r="AJB2265" s="0"/>
      <c r="AJC2265" s="0"/>
      <c r="AJD2265" s="0"/>
      <c r="AJE2265" s="0"/>
      <c r="AJF2265" s="0"/>
      <c r="AJG2265" s="0"/>
      <c r="AJH2265" s="0"/>
      <c r="AJI2265" s="0"/>
      <c r="AJJ2265" s="0"/>
      <c r="AJK2265" s="0"/>
      <c r="AJL2265" s="0"/>
      <c r="AJM2265" s="0"/>
      <c r="AJN2265" s="0"/>
      <c r="AJO2265" s="0"/>
      <c r="AJP2265" s="0"/>
      <c r="AJQ2265" s="0"/>
      <c r="AJR2265" s="0"/>
      <c r="AJS2265" s="0"/>
      <c r="AJT2265" s="0"/>
      <c r="AJU2265" s="0"/>
      <c r="AJV2265" s="0"/>
      <c r="AJW2265" s="0"/>
      <c r="AJX2265" s="0"/>
      <c r="AJY2265" s="0"/>
      <c r="AJZ2265" s="0"/>
      <c r="AKA2265" s="0"/>
      <c r="AKB2265" s="0"/>
      <c r="AKC2265" s="0"/>
      <c r="AKD2265" s="0"/>
      <c r="AKE2265" s="0"/>
      <c r="AKF2265" s="0"/>
      <c r="AKG2265" s="0"/>
      <c r="AKH2265" s="0"/>
      <c r="AKI2265" s="0"/>
      <c r="AKJ2265" s="0"/>
      <c r="AKK2265" s="0"/>
      <c r="AKL2265" s="0"/>
      <c r="AKM2265" s="0"/>
      <c r="AKN2265" s="0"/>
      <c r="AKO2265" s="0"/>
      <c r="AKP2265" s="0"/>
      <c r="AKQ2265" s="0"/>
      <c r="AKR2265" s="0"/>
      <c r="AKS2265" s="0"/>
      <c r="AKT2265" s="0"/>
      <c r="AKU2265" s="0"/>
      <c r="AKV2265" s="0"/>
      <c r="AKW2265" s="0"/>
      <c r="AKX2265" s="0"/>
      <c r="AKY2265" s="0"/>
      <c r="AKZ2265" s="0"/>
      <c r="ALA2265" s="0"/>
      <c r="ALB2265" s="0"/>
      <c r="ALC2265" s="0"/>
      <c r="ALD2265" s="0"/>
      <c r="ALE2265" s="0"/>
      <c r="ALF2265" s="0"/>
      <c r="ALG2265" s="0"/>
      <c r="ALH2265" s="0"/>
      <c r="ALI2265" s="0"/>
      <c r="ALJ2265" s="0"/>
      <c r="ALK2265" s="0"/>
      <c r="ALL2265" s="0"/>
      <c r="ALM2265" s="0"/>
      <c r="ALN2265" s="0"/>
      <c r="ALO2265" s="0"/>
      <c r="ALP2265" s="0"/>
      <c r="ALQ2265" s="0"/>
      <c r="ALR2265" s="0"/>
      <c r="ALS2265" s="0"/>
      <c r="ALT2265" s="0"/>
      <c r="ALU2265" s="0"/>
      <c r="ALV2265" s="0"/>
      <c r="ALW2265" s="0"/>
      <c r="ALX2265" s="0"/>
      <c r="ALY2265" s="0"/>
      <c r="ALZ2265" s="0"/>
      <c r="AMA2265" s="0"/>
      <c r="AMB2265" s="0"/>
      <c r="AMC2265" s="0"/>
      <c r="AMD2265" s="0"/>
      <c r="AME2265" s="0"/>
      <c r="AMF2265" s="0"/>
      <c r="AMG2265" s="0"/>
      <c r="AMH2265" s="0"/>
      <c r="AMI2265" s="0"/>
      <c r="AMJ2265" s="0"/>
    </row>
    <row r="2266" customFormat="false" ht="13.8" hidden="false" customHeight="false" outlineLevel="0" collapsed="false">
      <c r="A2266" s="38" t="s">
        <v>245</v>
      </c>
      <c r="B2266" s="39" t="s">
        <v>5220</v>
      </c>
      <c r="C2266" s="40" t="s">
        <v>892</v>
      </c>
      <c r="D2266" s="40" t="s">
        <v>3699</v>
      </c>
      <c r="E2266" s="40" t="s">
        <v>2583</v>
      </c>
      <c r="F2266" s="38" t="n">
        <v>2017</v>
      </c>
      <c r="G2266" s="31" t="s">
        <v>5221</v>
      </c>
      <c r="H2266" s="13"/>
      <c r="I2266" s="13"/>
      <c r="J2266" s="13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3"/>
      <c r="AI2266" s="13"/>
      <c r="AJ2266" s="13"/>
      <c r="AK2266" s="13"/>
      <c r="AL2266" s="13"/>
      <c r="AM2266" s="13"/>
      <c r="AN2266" s="13"/>
      <c r="AO2266" s="13"/>
      <c r="AP2266" s="13"/>
      <c r="AQ2266" s="13"/>
      <c r="AR2266" s="13"/>
      <c r="AS2266" s="13"/>
      <c r="AT2266" s="13"/>
      <c r="AU2266" s="13"/>
      <c r="AV2266" s="0"/>
      <c r="AW2266" s="0"/>
      <c r="AX2266" s="0"/>
      <c r="AY2266" s="0"/>
      <c r="AZ2266" s="0"/>
      <c r="BA2266" s="0"/>
      <c r="BB2266" s="0"/>
      <c r="BC2266" s="0"/>
      <c r="BD2266" s="0"/>
      <c r="BE2266" s="0"/>
      <c r="BF2266" s="0"/>
      <c r="BG2266" s="0"/>
      <c r="BH2266" s="0"/>
      <c r="BI2266" s="0"/>
      <c r="BJ2266" s="0"/>
      <c r="BK2266" s="0"/>
      <c r="BL2266" s="0"/>
      <c r="BM2266" s="0"/>
      <c r="BN2266" s="0"/>
      <c r="BO2266" s="0"/>
      <c r="BP2266" s="0"/>
      <c r="BQ2266" s="0"/>
      <c r="BR2266" s="0"/>
      <c r="BS2266" s="0"/>
      <c r="BT2266" s="0"/>
      <c r="BU2266" s="0"/>
      <c r="BV2266" s="0"/>
      <c r="BW2266" s="0"/>
      <c r="BX2266" s="0"/>
      <c r="BY2266" s="0"/>
      <c r="BZ2266" s="0"/>
      <c r="CA2266" s="0"/>
      <c r="CB2266" s="0"/>
      <c r="CC2266" s="0"/>
      <c r="CD2266" s="0"/>
      <c r="CE2266" s="0"/>
      <c r="CF2266" s="0"/>
      <c r="CG2266" s="0"/>
      <c r="CH2266" s="0"/>
      <c r="CI2266" s="0"/>
      <c r="CJ2266" s="0"/>
      <c r="CK2266" s="0"/>
      <c r="CL2266" s="0"/>
      <c r="CM2266" s="0"/>
      <c r="CN2266" s="0"/>
      <c r="CO2266" s="0"/>
      <c r="CP2266" s="0"/>
      <c r="CQ2266" s="0"/>
      <c r="CR2266" s="0"/>
      <c r="CS2266" s="0"/>
      <c r="CT2266" s="0"/>
      <c r="CU2266" s="0"/>
      <c r="CV2266" s="0"/>
      <c r="CW2266" s="0"/>
      <c r="CX2266" s="0"/>
      <c r="CY2266" s="0"/>
      <c r="CZ2266" s="0"/>
      <c r="DA2266" s="0"/>
      <c r="DB2266" s="0"/>
      <c r="DC2266" s="0"/>
      <c r="DD2266" s="0"/>
      <c r="DE2266" s="0"/>
      <c r="DF2266" s="0"/>
      <c r="DG2266" s="0"/>
      <c r="DH2266" s="0"/>
      <c r="DI2266" s="0"/>
      <c r="DJ2266" s="0"/>
      <c r="DK2266" s="0"/>
      <c r="DL2266" s="0"/>
      <c r="DM2266" s="0"/>
      <c r="DN2266" s="0"/>
      <c r="DO2266" s="0"/>
      <c r="DP2266" s="0"/>
      <c r="DQ2266" s="0"/>
      <c r="DR2266" s="0"/>
      <c r="DS2266" s="0"/>
      <c r="DT2266" s="0"/>
      <c r="DU2266" s="0"/>
      <c r="DV2266" s="0"/>
      <c r="DW2266" s="0"/>
      <c r="DX2266" s="0"/>
      <c r="DY2266" s="0"/>
      <c r="DZ2266" s="0"/>
      <c r="EA2266" s="0"/>
      <c r="EB2266" s="0"/>
      <c r="EC2266" s="0"/>
      <c r="ED2266" s="0"/>
      <c r="EE2266" s="0"/>
      <c r="EF2266" s="0"/>
      <c r="EG2266" s="0"/>
      <c r="EH2266" s="0"/>
      <c r="EI2266" s="0"/>
      <c r="EJ2266" s="0"/>
      <c r="EK2266" s="0"/>
      <c r="EL2266" s="0"/>
      <c r="EM2266" s="0"/>
      <c r="EN2266" s="0"/>
      <c r="EO2266" s="0"/>
      <c r="EP2266" s="0"/>
      <c r="EQ2266" s="0"/>
      <c r="ER2266" s="0"/>
      <c r="ES2266" s="0"/>
      <c r="ET2266" s="0"/>
      <c r="EU2266" s="0"/>
      <c r="EV2266" s="0"/>
      <c r="EW2266" s="0"/>
      <c r="EX2266" s="0"/>
      <c r="EY2266" s="0"/>
      <c r="EZ2266" s="0"/>
      <c r="FA2266" s="0"/>
      <c r="FB2266" s="0"/>
      <c r="FC2266" s="0"/>
      <c r="FD2266" s="0"/>
      <c r="FE2266" s="0"/>
      <c r="FF2266" s="0"/>
      <c r="FG2266" s="0"/>
      <c r="FH2266" s="0"/>
      <c r="FI2266" s="0"/>
      <c r="FJ2266" s="0"/>
      <c r="FK2266" s="0"/>
      <c r="FL2266" s="0"/>
      <c r="FM2266" s="0"/>
      <c r="FN2266" s="0"/>
      <c r="FO2266" s="0"/>
      <c r="FP2266" s="0"/>
      <c r="FQ2266" s="0"/>
      <c r="FR2266" s="0"/>
      <c r="FS2266" s="0"/>
      <c r="FT2266" s="0"/>
      <c r="FU2266" s="0"/>
      <c r="FV2266" s="0"/>
      <c r="FW2266" s="0"/>
      <c r="FX2266" s="0"/>
      <c r="FY2266" s="0"/>
      <c r="FZ2266" s="0"/>
      <c r="GA2266" s="0"/>
      <c r="GB2266" s="0"/>
      <c r="GC2266" s="0"/>
      <c r="GD2266" s="0"/>
      <c r="GE2266" s="0"/>
      <c r="GF2266" s="0"/>
      <c r="GG2266" s="0"/>
      <c r="GH2266" s="0"/>
      <c r="GI2266" s="0"/>
      <c r="GJ2266" s="0"/>
      <c r="GK2266" s="0"/>
      <c r="GL2266" s="0"/>
      <c r="GM2266" s="0"/>
      <c r="GN2266" s="0"/>
      <c r="GO2266" s="0"/>
      <c r="GP2266" s="0"/>
      <c r="GQ2266" s="0"/>
      <c r="GR2266" s="0"/>
      <c r="GS2266" s="0"/>
      <c r="GT2266" s="0"/>
      <c r="GU2266" s="0"/>
      <c r="GV2266" s="0"/>
      <c r="GW2266" s="0"/>
      <c r="GX2266" s="0"/>
      <c r="GY2266" s="0"/>
      <c r="GZ2266" s="0"/>
      <c r="HA2266" s="0"/>
      <c r="HB2266" s="0"/>
      <c r="HC2266" s="0"/>
      <c r="HD2266" s="0"/>
      <c r="HE2266" s="0"/>
      <c r="HF2266" s="0"/>
      <c r="HG2266" s="0"/>
      <c r="HH2266" s="0"/>
      <c r="HI2266" s="0"/>
      <c r="HJ2266" s="0"/>
      <c r="HK2266" s="0"/>
      <c r="HL2266" s="0"/>
      <c r="HM2266" s="0"/>
      <c r="HN2266" s="0"/>
      <c r="HO2266" s="0"/>
      <c r="HP2266" s="0"/>
      <c r="HQ2266" s="0"/>
      <c r="HR2266" s="0"/>
      <c r="HS2266" s="0"/>
      <c r="HT2266" s="0"/>
      <c r="HU2266" s="0"/>
      <c r="HV2266" s="0"/>
      <c r="HW2266" s="0"/>
      <c r="HX2266" s="0"/>
      <c r="HY2266" s="0"/>
      <c r="HZ2266" s="0"/>
      <c r="IA2266" s="0"/>
      <c r="IB2266" s="0"/>
      <c r="IC2266" s="0"/>
      <c r="ID2266" s="0"/>
      <c r="IE2266" s="0"/>
      <c r="IF2266" s="0"/>
      <c r="IG2266" s="0"/>
      <c r="IH2266" s="0"/>
      <c r="II2266" s="0"/>
      <c r="IJ2266" s="0"/>
      <c r="IK2266" s="0"/>
      <c r="IL2266" s="0"/>
      <c r="IM2266" s="0"/>
      <c r="IN2266" s="0"/>
      <c r="IO2266" s="0"/>
      <c r="IP2266" s="0"/>
      <c r="IQ2266" s="0"/>
      <c r="IR2266" s="0"/>
      <c r="IS2266" s="0"/>
      <c r="IT2266" s="0"/>
      <c r="IU2266" s="0"/>
      <c r="IV2266" s="0"/>
      <c r="IW2266" s="0"/>
      <c r="IX2266" s="0"/>
      <c r="IY2266" s="0"/>
      <c r="IZ2266" s="0"/>
      <c r="JA2266" s="0"/>
      <c r="JB2266" s="0"/>
      <c r="JC2266" s="0"/>
      <c r="JD2266" s="0"/>
      <c r="JE2266" s="0"/>
      <c r="JF2266" s="0"/>
      <c r="JG2266" s="0"/>
      <c r="JH2266" s="0"/>
      <c r="JI2266" s="0"/>
      <c r="JJ2266" s="0"/>
      <c r="JK2266" s="0"/>
      <c r="JL2266" s="0"/>
      <c r="JM2266" s="0"/>
      <c r="JN2266" s="0"/>
      <c r="JO2266" s="0"/>
      <c r="JP2266" s="0"/>
      <c r="JQ2266" s="0"/>
      <c r="JR2266" s="0"/>
      <c r="JS2266" s="0"/>
      <c r="JT2266" s="0"/>
      <c r="JU2266" s="0"/>
      <c r="JV2266" s="0"/>
      <c r="JW2266" s="0"/>
      <c r="JX2266" s="0"/>
      <c r="JY2266" s="0"/>
      <c r="JZ2266" s="0"/>
      <c r="KA2266" s="0"/>
      <c r="KB2266" s="0"/>
      <c r="KC2266" s="0"/>
      <c r="KD2266" s="0"/>
      <c r="KE2266" s="0"/>
      <c r="KF2266" s="0"/>
      <c r="KG2266" s="0"/>
      <c r="KH2266" s="0"/>
      <c r="KI2266" s="0"/>
      <c r="KJ2266" s="0"/>
      <c r="KK2266" s="0"/>
      <c r="KL2266" s="0"/>
      <c r="KM2266" s="0"/>
      <c r="KN2266" s="0"/>
      <c r="KO2266" s="0"/>
      <c r="KP2266" s="0"/>
      <c r="KQ2266" s="0"/>
      <c r="KR2266" s="0"/>
      <c r="KS2266" s="0"/>
      <c r="KT2266" s="0"/>
      <c r="KU2266" s="0"/>
      <c r="KV2266" s="0"/>
      <c r="KW2266" s="0"/>
      <c r="KX2266" s="0"/>
      <c r="KY2266" s="0"/>
      <c r="KZ2266" s="0"/>
      <c r="LA2266" s="0"/>
      <c r="LB2266" s="0"/>
      <c r="LC2266" s="0"/>
      <c r="LD2266" s="0"/>
      <c r="LE2266" s="0"/>
      <c r="LF2266" s="0"/>
      <c r="LG2266" s="0"/>
      <c r="LH2266" s="0"/>
      <c r="LI2266" s="0"/>
      <c r="LJ2266" s="0"/>
      <c r="LK2266" s="0"/>
      <c r="LL2266" s="0"/>
      <c r="LM2266" s="0"/>
      <c r="LN2266" s="0"/>
      <c r="LO2266" s="0"/>
      <c r="LP2266" s="0"/>
      <c r="LQ2266" s="0"/>
      <c r="LR2266" s="0"/>
      <c r="LS2266" s="0"/>
      <c r="LT2266" s="0"/>
      <c r="LU2266" s="0"/>
      <c r="LV2266" s="0"/>
      <c r="LW2266" s="0"/>
      <c r="LX2266" s="0"/>
      <c r="LY2266" s="0"/>
      <c r="LZ2266" s="0"/>
      <c r="MA2266" s="0"/>
      <c r="MB2266" s="0"/>
      <c r="MC2266" s="0"/>
      <c r="MD2266" s="0"/>
      <c r="ME2266" s="0"/>
      <c r="MF2266" s="0"/>
      <c r="MG2266" s="0"/>
      <c r="MH2266" s="0"/>
      <c r="MI2266" s="0"/>
      <c r="MJ2266" s="0"/>
      <c r="MK2266" s="0"/>
      <c r="ML2266" s="0"/>
      <c r="MM2266" s="0"/>
      <c r="MN2266" s="0"/>
      <c r="MO2266" s="0"/>
      <c r="MP2266" s="0"/>
      <c r="MQ2266" s="0"/>
      <c r="MR2266" s="0"/>
      <c r="MS2266" s="0"/>
      <c r="MT2266" s="0"/>
      <c r="MU2266" s="0"/>
      <c r="MV2266" s="0"/>
      <c r="MW2266" s="0"/>
      <c r="MX2266" s="0"/>
      <c r="MY2266" s="0"/>
      <c r="MZ2266" s="0"/>
      <c r="NA2266" s="0"/>
      <c r="NB2266" s="0"/>
      <c r="NC2266" s="0"/>
      <c r="ND2266" s="0"/>
      <c r="NE2266" s="0"/>
      <c r="NF2266" s="0"/>
      <c r="NG2266" s="0"/>
      <c r="NH2266" s="0"/>
      <c r="NI2266" s="0"/>
      <c r="NJ2266" s="0"/>
      <c r="NK2266" s="0"/>
      <c r="NL2266" s="0"/>
      <c r="NM2266" s="0"/>
      <c r="NN2266" s="0"/>
      <c r="NO2266" s="0"/>
      <c r="NP2266" s="0"/>
      <c r="NQ2266" s="0"/>
      <c r="NR2266" s="0"/>
      <c r="NS2266" s="0"/>
      <c r="NT2266" s="0"/>
      <c r="NU2266" s="0"/>
      <c r="NV2266" s="0"/>
      <c r="NW2266" s="0"/>
      <c r="NX2266" s="0"/>
      <c r="NY2266" s="0"/>
      <c r="NZ2266" s="0"/>
      <c r="OA2266" s="0"/>
      <c r="OB2266" s="0"/>
      <c r="OC2266" s="0"/>
      <c r="OD2266" s="0"/>
      <c r="OE2266" s="0"/>
      <c r="OF2266" s="0"/>
      <c r="OG2266" s="0"/>
      <c r="OH2266" s="0"/>
      <c r="OI2266" s="0"/>
      <c r="OJ2266" s="0"/>
      <c r="OK2266" s="0"/>
      <c r="OL2266" s="0"/>
      <c r="OM2266" s="0"/>
      <c r="ON2266" s="0"/>
      <c r="OO2266" s="0"/>
      <c r="OP2266" s="0"/>
      <c r="OQ2266" s="0"/>
      <c r="OR2266" s="0"/>
      <c r="OS2266" s="0"/>
      <c r="OT2266" s="0"/>
      <c r="OU2266" s="0"/>
      <c r="OV2266" s="0"/>
      <c r="OW2266" s="0"/>
      <c r="OX2266" s="0"/>
      <c r="OY2266" s="0"/>
      <c r="OZ2266" s="0"/>
      <c r="PA2266" s="0"/>
      <c r="PB2266" s="0"/>
      <c r="PC2266" s="0"/>
      <c r="PD2266" s="0"/>
      <c r="PE2266" s="0"/>
      <c r="PF2266" s="0"/>
      <c r="PG2266" s="0"/>
      <c r="PH2266" s="0"/>
      <c r="PI2266" s="0"/>
      <c r="PJ2266" s="0"/>
      <c r="PK2266" s="0"/>
      <c r="PL2266" s="0"/>
      <c r="PM2266" s="0"/>
      <c r="PN2266" s="0"/>
      <c r="PO2266" s="0"/>
      <c r="PP2266" s="0"/>
      <c r="PQ2266" s="0"/>
      <c r="PR2266" s="0"/>
      <c r="PS2266" s="0"/>
      <c r="PT2266" s="0"/>
      <c r="PU2266" s="0"/>
      <c r="PV2266" s="0"/>
      <c r="PW2266" s="0"/>
      <c r="PX2266" s="0"/>
      <c r="PY2266" s="0"/>
      <c r="PZ2266" s="0"/>
      <c r="QA2266" s="0"/>
      <c r="QB2266" s="0"/>
      <c r="QC2266" s="0"/>
      <c r="QD2266" s="0"/>
      <c r="QE2266" s="0"/>
      <c r="QF2266" s="0"/>
      <c r="QG2266" s="0"/>
      <c r="QH2266" s="0"/>
      <c r="QI2266" s="0"/>
      <c r="QJ2266" s="0"/>
      <c r="QK2266" s="0"/>
      <c r="QL2266" s="0"/>
      <c r="QM2266" s="0"/>
      <c r="QN2266" s="0"/>
      <c r="QO2266" s="0"/>
      <c r="QP2266" s="0"/>
      <c r="QQ2266" s="0"/>
      <c r="QR2266" s="0"/>
      <c r="QS2266" s="0"/>
      <c r="QT2266" s="0"/>
      <c r="QU2266" s="0"/>
      <c r="QV2266" s="0"/>
      <c r="QW2266" s="0"/>
      <c r="QX2266" s="0"/>
      <c r="QY2266" s="0"/>
      <c r="QZ2266" s="0"/>
      <c r="RA2266" s="0"/>
      <c r="RB2266" s="0"/>
      <c r="RC2266" s="0"/>
      <c r="RD2266" s="0"/>
      <c r="RE2266" s="0"/>
      <c r="RF2266" s="0"/>
      <c r="RG2266" s="0"/>
      <c r="RH2266" s="0"/>
      <c r="RI2266" s="0"/>
      <c r="RJ2266" s="0"/>
      <c r="RK2266" s="0"/>
      <c r="RL2266" s="0"/>
      <c r="RM2266" s="0"/>
      <c r="RN2266" s="0"/>
      <c r="RO2266" s="0"/>
      <c r="RP2266" s="0"/>
      <c r="RQ2266" s="0"/>
      <c r="RR2266" s="0"/>
      <c r="RS2266" s="0"/>
      <c r="RT2266" s="0"/>
      <c r="RU2266" s="0"/>
      <c r="RV2266" s="0"/>
      <c r="RW2266" s="0"/>
      <c r="RX2266" s="0"/>
      <c r="RY2266" s="0"/>
      <c r="RZ2266" s="0"/>
      <c r="SA2266" s="0"/>
      <c r="SB2266" s="0"/>
      <c r="SC2266" s="0"/>
      <c r="SD2266" s="0"/>
      <c r="SE2266" s="0"/>
      <c r="SF2266" s="0"/>
      <c r="SG2266" s="0"/>
      <c r="SH2266" s="0"/>
      <c r="SI2266" s="0"/>
      <c r="SJ2266" s="0"/>
      <c r="SK2266" s="0"/>
      <c r="SL2266" s="0"/>
      <c r="SM2266" s="0"/>
      <c r="SN2266" s="0"/>
      <c r="SO2266" s="0"/>
      <c r="SP2266" s="0"/>
      <c r="SQ2266" s="0"/>
      <c r="SR2266" s="0"/>
      <c r="SS2266" s="0"/>
      <c r="ST2266" s="0"/>
      <c r="SU2266" s="0"/>
      <c r="SV2266" s="0"/>
      <c r="SW2266" s="0"/>
      <c r="SX2266" s="0"/>
      <c r="SY2266" s="0"/>
      <c r="SZ2266" s="0"/>
      <c r="TA2266" s="0"/>
      <c r="TB2266" s="0"/>
      <c r="TC2266" s="0"/>
      <c r="TD2266" s="0"/>
      <c r="TE2266" s="0"/>
      <c r="TF2266" s="0"/>
      <c r="TG2266" s="0"/>
      <c r="TH2266" s="0"/>
      <c r="TI2266" s="0"/>
      <c r="TJ2266" s="0"/>
      <c r="TK2266" s="0"/>
      <c r="TL2266" s="0"/>
      <c r="TM2266" s="0"/>
      <c r="TN2266" s="0"/>
      <c r="TO2266" s="0"/>
      <c r="TP2266" s="0"/>
      <c r="TQ2266" s="0"/>
      <c r="TR2266" s="0"/>
      <c r="TS2266" s="0"/>
      <c r="TT2266" s="0"/>
      <c r="TU2266" s="0"/>
      <c r="TV2266" s="0"/>
      <c r="TW2266" s="0"/>
      <c r="TX2266" s="0"/>
      <c r="TY2266" s="0"/>
      <c r="TZ2266" s="0"/>
      <c r="UA2266" s="0"/>
      <c r="UB2266" s="0"/>
      <c r="UC2266" s="0"/>
      <c r="UD2266" s="0"/>
      <c r="UE2266" s="0"/>
      <c r="UF2266" s="0"/>
      <c r="UG2266" s="0"/>
      <c r="UH2266" s="0"/>
      <c r="UI2266" s="0"/>
      <c r="UJ2266" s="0"/>
      <c r="UK2266" s="0"/>
      <c r="UL2266" s="0"/>
      <c r="UM2266" s="0"/>
      <c r="UN2266" s="0"/>
      <c r="UO2266" s="0"/>
      <c r="UP2266" s="0"/>
      <c r="UQ2266" s="0"/>
      <c r="UR2266" s="0"/>
      <c r="US2266" s="0"/>
      <c r="UT2266" s="0"/>
      <c r="UU2266" s="0"/>
      <c r="UV2266" s="0"/>
      <c r="UW2266" s="0"/>
      <c r="UX2266" s="0"/>
      <c r="UY2266" s="0"/>
      <c r="UZ2266" s="0"/>
      <c r="VA2266" s="0"/>
      <c r="VB2266" s="0"/>
      <c r="VC2266" s="0"/>
      <c r="VD2266" s="0"/>
      <c r="VE2266" s="0"/>
      <c r="VF2266" s="0"/>
      <c r="VG2266" s="0"/>
      <c r="VH2266" s="0"/>
      <c r="VI2266" s="0"/>
      <c r="VJ2266" s="0"/>
      <c r="VK2266" s="0"/>
      <c r="VL2266" s="0"/>
      <c r="VM2266" s="0"/>
      <c r="VN2266" s="0"/>
      <c r="VO2266" s="0"/>
      <c r="VP2266" s="0"/>
      <c r="VQ2266" s="0"/>
      <c r="VR2266" s="0"/>
      <c r="VS2266" s="0"/>
      <c r="VT2266" s="0"/>
      <c r="VU2266" s="0"/>
      <c r="VV2266" s="0"/>
      <c r="VW2266" s="0"/>
      <c r="VX2266" s="0"/>
      <c r="VY2266" s="0"/>
      <c r="VZ2266" s="0"/>
      <c r="WA2266" s="0"/>
      <c r="WB2266" s="0"/>
      <c r="WC2266" s="0"/>
      <c r="WD2266" s="0"/>
      <c r="WE2266" s="0"/>
      <c r="WF2266" s="0"/>
      <c r="WG2266" s="0"/>
      <c r="WH2266" s="0"/>
      <c r="WI2266" s="0"/>
      <c r="WJ2266" s="0"/>
      <c r="WK2266" s="0"/>
      <c r="WL2266" s="0"/>
      <c r="WM2266" s="0"/>
      <c r="WN2266" s="0"/>
      <c r="WO2266" s="0"/>
      <c r="WP2266" s="0"/>
      <c r="WQ2266" s="0"/>
      <c r="WR2266" s="0"/>
      <c r="WS2266" s="0"/>
      <c r="WT2266" s="0"/>
      <c r="WU2266" s="0"/>
      <c r="WV2266" s="0"/>
      <c r="WW2266" s="0"/>
      <c r="WX2266" s="0"/>
      <c r="WY2266" s="0"/>
      <c r="WZ2266" s="0"/>
      <c r="XA2266" s="0"/>
      <c r="XB2266" s="0"/>
      <c r="XC2266" s="0"/>
      <c r="XD2266" s="0"/>
      <c r="XE2266" s="0"/>
      <c r="XF2266" s="0"/>
      <c r="XG2266" s="0"/>
      <c r="XH2266" s="0"/>
      <c r="XI2266" s="0"/>
      <c r="XJ2266" s="0"/>
      <c r="XK2266" s="0"/>
      <c r="XL2266" s="0"/>
      <c r="XM2266" s="0"/>
      <c r="XN2266" s="0"/>
      <c r="XO2266" s="0"/>
      <c r="XP2266" s="0"/>
      <c r="XQ2266" s="0"/>
      <c r="XR2266" s="0"/>
      <c r="XS2266" s="0"/>
      <c r="XT2266" s="0"/>
      <c r="XU2266" s="0"/>
      <c r="XV2266" s="0"/>
      <c r="XW2266" s="0"/>
      <c r="XX2266" s="0"/>
      <c r="XY2266" s="0"/>
      <c r="XZ2266" s="0"/>
      <c r="YA2266" s="0"/>
      <c r="YB2266" s="0"/>
      <c r="YC2266" s="0"/>
      <c r="YD2266" s="0"/>
      <c r="YE2266" s="0"/>
      <c r="YF2266" s="0"/>
      <c r="YG2266" s="0"/>
      <c r="YH2266" s="0"/>
      <c r="YI2266" s="0"/>
      <c r="YJ2266" s="0"/>
      <c r="YK2266" s="0"/>
      <c r="YL2266" s="0"/>
      <c r="YM2266" s="0"/>
      <c r="YN2266" s="0"/>
      <c r="YO2266" s="0"/>
      <c r="YP2266" s="0"/>
      <c r="YQ2266" s="0"/>
      <c r="YR2266" s="0"/>
      <c r="YS2266" s="0"/>
      <c r="YT2266" s="0"/>
      <c r="YU2266" s="0"/>
      <c r="YV2266" s="0"/>
      <c r="YW2266" s="0"/>
      <c r="YX2266" s="0"/>
      <c r="YY2266" s="0"/>
      <c r="YZ2266" s="0"/>
      <c r="ZA2266" s="0"/>
      <c r="ZB2266" s="0"/>
      <c r="ZC2266" s="0"/>
      <c r="ZD2266" s="0"/>
      <c r="ZE2266" s="0"/>
      <c r="ZF2266" s="0"/>
      <c r="ZG2266" s="0"/>
      <c r="ZH2266" s="0"/>
      <c r="ZI2266" s="0"/>
      <c r="ZJ2266" s="0"/>
      <c r="ZK2266" s="0"/>
      <c r="ZL2266" s="0"/>
      <c r="ZM2266" s="0"/>
      <c r="ZN2266" s="0"/>
      <c r="ZO2266" s="0"/>
      <c r="ZP2266" s="0"/>
      <c r="ZQ2266" s="0"/>
      <c r="ZR2266" s="0"/>
      <c r="ZS2266" s="0"/>
      <c r="ZT2266" s="0"/>
      <c r="ZU2266" s="0"/>
      <c r="ZV2266" s="0"/>
      <c r="ZW2266" s="0"/>
      <c r="ZX2266" s="0"/>
      <c r="ZY2266" s="0"/>
      <c r="ZZ2266" s="0"/>
      <c r="AAA2266" s="0"/>
      <c r="AAB2266" s="0"/>
      <c r="AAC2266" s="0"/>
      <c r="AAD2266" s="0"/>
      <c r="AAE2266" s="0"/>
      <c r="AAF2266" s="0"/>
      <c r="AAG2266" s="0"/>
      <c r="AAH2266" s="0"/>
      <c r="AAI2266" s="0"/>
      <c r="AAJ2266" s="0"/>
      <c r="AAK2266" s="0"/>
      <c r="AAL2266" s="0"/>
      <c r="AAM2266" s="0"/>
      <c r="AAN2266" s="0"/>
      <c r="AAO2266" s="0"/>
      <c r="AAP2266" s="0"/>
      <c r="AAQ2266" s="0"/>
      <c r="AAR2266" s="0"/>
      <c r="AAS2266" s="0"/>
      <c r="AAT2266" s="0"/>
      <c r="AAU2266" s="0"/>
      <c r="AAV2266" s="0"/>
      <c r="AAW2266" s="0"/>
      <c r="AAX2266" s="0"/>
      <c r="AAY2266" s="0"/>
      <c r="AAZ2266" s="0"/>
      <c r="ABA2266" s="0"/>
      <c r="ABB2266" s="0"/>
      <c r="ABC2266" s="0"/>
      <c r="ABD2266" s="0"/>
      <c r="ABE2266" s="0"/>
      <c r="ABF2266" s="0"/>
      <c r="ABG2266" s="0"/>
      <c r="ABH2266" s="0"/>
      <c r="ABI2266" s="0"/>
      <c r="ABJ2266" s="0"/>
      <c r="ABK2266" s="0"/>
      <c r="ABL2266" s="0"/>
      <c r="ABM2266" s="0"/>
      <c r="ABN2266" s="0"/>
      <c r="ABO2266" s="0"/>
      <c r="ABP2266" s="0"/>
      <c r="ABQ2266" s="0"/>
      <c r="ABR2266" s="0"/>
      <c r="ABS2266" s="0"/>
      <c r="ABT2266" s="0"/>
      <c r="ABU2266" s="0"/>
      <c r="ABV2266" s="0"/>
      <c r="ABW2266" s="0"/>
      <c r="ABX2266" s="0"/>
      <c r="ABY2266" s="0"/>
      <c r="ABZ2266" s="0"/>
      <c r="ACA2266" s="0"/>
      <c r="ACB2266" s="0"/>
      <c r="ACC2266" s="0"/>
      <c r="ACD2266" s="0"/>
      <c r="ACE2266" s="0"/>
      <c r="ACF2266" s="0"/>
      <c r="ACG2266" s="0"/>
      <c r="ACH2266" s="0"/>
      <c r="ACI2266" s="0"/>
      <c r="ACJ2266" s="0"/>
      <c r="ACK2266" s="0"/>
      <c r="ACL2266" s="0"/>
      <c r="ACM2266" s="0"/>
      <c r="ACN2266" s="0"/>
      <c r="ACO2266" s="0"/>
      <c r="ACP2266" s="0"/>
      <c r="ACQ2266" s="0"/>
      <c r="ACR2266" s="0"/>
      <c r="ACS2266" s="0"/>
      <c r="ACT2266" s="0"/>
      <c r="ACU2266" s="0"/>
      <c r="ACV2266" s="0"/>
      <c r="ACW2266" s="0"/>
      <c r="ACX2266" s="0"/>
      <c r="ACY2266" s="0"/>
      <c r="ACZ2266" s="0"/>
      <c r="ADA2266" s="0"/>
      <c r="ADB2266" s="0"/>
      <c r="ADC2266" s="0"/>
      <c r="ADD2266" s="0"/>
      <c r="ADE2266" s="0"/>
      <c r="ADF2266" s="0"/>
      <c r="ADG2266" s="0"/>
      <c r="ADH2266" s="0"/>
      <c r="ADI2266" s="0"/>
      <c r="ADJ2266" s="0"/>
      <c r="ADK2266" s="0"/>
      <c r="ADL2266" s="0"/>
      <c r="ADM2266" s="0"/>
      <c r="ADN2266" s="0"/>
      <c r="ADO2266" s="0"/>
      <c r="ADP2266" s="0"/>
      <c r="ADQ2266" s="0"/>
      <c r="ADR2266" s="0"/>
      <c r="ADS2266" s="0"/>
      <c r="ADT2266" s="0"/>
      <c r="ADU2266" s="0"/>
      <c r="ADV2266" s="0"/>
      <c r="ADW2266" s="0"/>
      <c r="ADX2266" s="0"/>
      <c r="ADY2266" s="0"/>
      <c r="ADZ2266" s="0"/>
      <c r="AEA2266" s="0"/>
      <c r="AEB2266" s="0"/>
      <c r="AEC2266" s="0"/>
      <c r="AED2266" s="0"/>
      <c r="AEE2266" s="0"/>
      <c r="AEF2266" s="0"/>
      <c r="AEG2266" s="0"/>
      <c r="AEH2266" s="0"/>
      <c r="AEI2266" s="0"/>
      <c r="AEJ2266" s="0"/>
      <c r="AEK2266" s="0"/>
      <c r="AEL2266" s="0"/>
      <c r="AEM2266" s="0"/>
      <c r="AEN2266" s="0"/>
      <c r="AEO2266" s="0"/>
      <c r="AEP2266" s="0"/>
      <c r="AEQ2266" s="0"/>
      <c r="AER2266" s="0"/>
      <c r="AES2266" s="0"/>
      <c r="AET2266" s="0"/>
      <c r="AEU2266" s="0"/>
      <c r="AEV2266" s="0"/>
      <c r="AEW2266" s="0"/>
      <c r="AEX2266" s="0"/>
      <c r="AEY2266" s="0"/>
      <c r="AEZ2266" s="0"/>
      <c r="AFA2266" s="0"/>
      <c r="AFB2266" s="0"/>
      <c r="AFC2266" s="0"/>
      <c r="AFD2266" s="0"/>
      <c r="AFE2266" s="0"/>
      <c r="AFF2266" s="0"/>
      <c r="AFG2266" s="0"/>
      <c r="AFH2266" s="0"/>
      <c r="AFI2266" s="0"/>
      <c r="AFJ2266" s="0"/>
      <c r="AFK2266" s="0"/>
      <c r="AFL2266" s="0"/>
      <c r="AFM2266" s="0"/>
      <c r="AFN2266" s="0"/>
      <c r="AFO2266" s="0"/>
      <c r="AFP2266" s="0"/>
      <c r="AFQ2266" s="0"/>
      <c r="AFR2266" s="0"/>
      <c r="AFS2266" s="0"/>
      <c r="AFT2266" s="0"/>
      <c r="AFU2266" s="0"/>
      <c r="AFV2266" s="0"/>
      <c r="AFW2266" s="0"/>
      <c r="AFX2266" s="0"/>
      <c r="AFY2266" s="0"/>
      <c r="AFZ2266" s="0"/>
      <c r="AGA2266" s="0"/>
      <c r="AGB2266" s="0"/>
      <c r="AGC2266" s="0"/>
      <c r="AGD2266" s="0"/>
      <c r="AGE2266" s="0"/>
      <c r="AGF2266" s="0"/>
      <c r="AGG2266" s="0"/>
      <c r="AGH2266" s="0"/>
      <c r="AGI2266" s="0"/>
      <c r="AGJ2266" s="0"/>
      <c r="AGK2266" s="0"/>
      <c r="AGL2266" s="0"/>
      <c r="AGM2266" s="0"/>
      <c r="AGN2266" s="0"/>
      <c r="AGO2266" s="0"/>
      <c r="AGP2266" s="0"/>
      <c r="AGQ2266" s="0"/>
      <c r="AGR2266" s="0"/>
      <c r="AGS2266" s="0"/>
      <c r="AGT2266" s="0"/>
      <c r="AGU2266" s="0"/>
      <c r="AGV2266" s="0"/>
      <c r="AGW2266" s="0"/>
      <c r="AGX2266" s="0"/>
      <c r="AGY2266" s="0"/>
      <c r="AGZ2266" s="0"/>
      <c r="AHA2266" s="0"/>
      <c r="AHB2266" s="0"/>
      <c r="AHC2266" s="0"/>
      <c r="AHD2266" s="0"/>
      <c r="AHE2266" s="0"/>
      <c r="AHF2266" s="0"/>
      <c r="AHG2266" s="0"/>
      <c r="AHH2266" s="0"/>
      <c r="AHI2266" s="0"/>
      <c r="AHJ2266" s="0"/>
      <c r="AHK2266" s="0"/>
      <c r="AHL2266" s="0"/>
      <c r="AHM2266" s="0"/>
      <c r="AHN2266" s="0"/>
      <c r="AHO2266" s="0"/>
      <c r="AHP2266" s="0"/>
      <c r="AHQ2266" s="0"/>
      <c r="AHR2266" s="0"/>
      <c r="AHS2266" s="0"/>
      <c r="AHT2266" s="0"/>
      <c r="AHU2266" s="0"/>
      <c r="AHV2266" s="0"/>
      <c r="AHW2266" s="0"/>
      <c r="AHX2266" s="0"/>
      <c r="AHY2266" s="0"/>
      <c r="AHZ2266" s="0"/>
      <c r="AIA2266" s="0"/>
      <c r="AIB2266" s="0"/>
      <c r="AIC2266" s="0"/>
      <c r="AID2266" s="0"/>
      <c r="AIE2266" s="0"/>
      <c r="AIF2266" s="0"/>
      <c r="AIG2266" s="0"/>
      <c r="AIH2266" s="0"/>
      <c r="AII2266" s="0"/>
      <c r="AIJ2266" s="0"/>
      <c r="AIK2266" s="0"/>
      <c r="AIL2266" s="0"/>
      <c r="AIM2266" s="0"/>
      <c r="AIN2266" s="0"/>
      <c r="AIO2266" s="0"/>
      <c r="AIP2266" s="0"/>
      <c r="AIQ2266" s="0"/>
      <c r="AIR2266" s="0"/>
      <c r="AIS2266" s="0"/>
      <c r="AIT2266" s="0"/>
      <c r="AIU2266" s="0"/>
      <c r="AIV2266" s="0"/>
      <c r="AIW2266" s="0"/>
      <c r="AIX2266" s="0"/>
      <c r="AIY2266" s="0"/>
      <c r="AIZ2266" s="0"/>
      <c r="AJA2266" s="0"/>
      <c r="AJB2266" s="0"/>
      <c r="AJC2266" s="0"/>
      <c r="AJD2266" s="0"/>
      <c r="AJE2266" s="0"/>
      <c r="AJF2266" s="0"/>
      <c r="AJG2266" s="0"/>
      <c r="AJH2266" s="0"/>
      <c r="AJI2266" s="0"/>
      <c r="AJJ2266" s="0"/>
      <c r="AJK2266" s="0"/>
      <c r="AJL2266" s="0"/>
      <c r="AJM2266" s="0"/>
      <c r="AJN2266" s="0"/>
      <c r="AJO2266" s="0"/>
      <c r="AJP2266" s="0"/>
      <c r="AJQ2266" s="0"/>
      <c r="AJR2266" s="0"/>
      <c r="AJS2266" s="0"/>
      <c r="AJT2266" s="0"/>
      <c r="AJU2266" s="0"/>
      <c r="AJV2266" s="0"/>
      <c r="AJW2266" s="0"/>
      <c r="AJX2266" s="0"/>
      <c r="AJY2266" s="0"/>
      <c r="AJZ2266" s="0"/>
      <c r="AKA2266" s="0"/>
      <c r="AKB2266" s="0"/>
      <c r="AKC2266" s="0"/>
      <c r="AKD2266" s="0"/>
      <c r="AKE2266" s="0"/>
      <c r="AKF2266" s="0"/>
      <c r="AKG2266" s="0"/>
      <c r="AKH2266" s="0"/>
      <c r="AKI2266" s="0"/>
      <c r="AKJ2266" s="0"/>
      <c r="AKK2266" s="0"/>
      <c r="AKL2266" s="0"/>
      <c r="AKM2266" s="0"/>
      <c r="AKN2266" s="0"/>
      <c r="AKO2266" s="0"/>
      <c r="AKP2266" s="0"/>
      <c r="AKQ2266" s="0"/>
      <c r="AKR2266" s="0"/>
      <c r="AKS2266" s="0"/>
      <c r="AKT2266" s="0"/>
      <c r="AKU2266" s="0"/>
      <c r="AKV2266" s="0"/>
      <c r="AKW2266" s="0"/>
      <c r="AKX2266" s="0"/>
      <c r="AKY2266" s="0"/>
      <c r="AKZ2266" s="0"/>
      <c r="ALA2266" s="0"/>
      <c r="ALB2266" s="0"/>
      <c r="ALC2266" s="0"/>
      <c r="ALD2266" s="0"/>
      <c r="ALE2266" s="0"/>
      <c r="ALF2266" s="0"/>
      <c r="ALG2266" s="0"/>
      <c r="ALH2266" s="0"/>
      <c r="ALI2266" s="0"/>
      <c r="ALJ2266" s="0"/>
      <c r="ALK2266" s="0"/>
      <c r="ALL2266" s="0"/>
      <c r="ALM2266" s="0"/>
      <c r="ALN2266" s="0"/>
      <c r="ALO2266" s="0"/>
      <c r="ALP2266" s="0"/>
      <c r="ALQ2266" s="0"/>
      <c r="ALR2266" s="0"/>
      <c r="ALS2266" s="0"/>
      <c r="ALT2266" s="0"/>
      <c r="ALU2266" s="0"/>
      <c r="ALV2266" s="0"/>
      <c r="ALW2266" s="0"/>
      <c r="ALX2266" s="0"/>
      <c r="ALY2266" s="0"/>
      <c r="ALZ2266" s="0"/>
      <c r="AMA2266" s="0"/>
      <c r="AMB2266" s="0"/>
      <c r="AMC2266" s="0"/>
      <c r="AMD2266" s="0"/>
      <c r="AME2266" s="0"/>
      <c r="AMF2266" s="0"/>
      <c r="AMG2266" s="0"/>
      <c r="AMH2266" s="0"/>
      <c r="AMI2266" s="0"/>
      <c r="AMJ2266" s="0"/>
    </row>
    <row r="2267" customFormat="false" ht="13.8" hidden="false" customHeight="false" outlineLevel="0" collapsed="false">
      <c r="A2267" s="38" t="s">
        <v>245</v>
      </c>
      <c r="B2267" s="39" t="s">
        <v>4883</v>
      </c>
      <c r="C2267" s="40" t="s">
        <v>4884</v>
      </c>
      <c r="D2267" s="40"/>
      <c r="E2267" s="40" t="s">
        <v>4606</v>
      </c>
      <c r="F2267" s="38" t="n">
        <v>2017</v>
      </c>
      <c r="G2267" s="31" t="s">
        <v>5222</v>
      </c>
      <c r="H2267" s="13"/>
      <c r="I2267" s="13"/>
      <c r="J2267" s="13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F2267" s="13"/>
      <c r="AG2267" s="13"/>
      <c r="AH2267" s="13"/>
      <c r="AI2267" s="13"/>
      <c r="AJ2267" s="13"/>
      <c r="AK2267" s="13"/>
      <c r="AL2267" s="13"/>
      <c r="AM2267" s="13"/>
      <c r="AN2267" s="13"/>
      <c r="AO2267" s="13"/>
      <c r="AP2267" s="13"/>
      <c r="AQ2267" s="13"/>
      <c r="AR2267" s="13"/>
      <c r="AS2267" s="13"/>
      <c r="AT2267" s="13"/>
      <c r="AU2267" s="13"/>
      <c r="AV2267" s="0"/>
      <c r="AW2267" s="0"/>
      <c r="AX2267" s="0"/>
      <c r="AY2267" s="0"/>
      <c r="AZ2267" s="0"/>
      <c r="BA2267" s="0"/>
      <c r="BB2267" s="0"/>
      <c r="BC2267" s="0"/>
      <c r="BD2267" s="0"/>
      <c r="BE2267" s="0"/>
      <c r="BF2267" s="0"/>
      <c r="BG2267" s="0"/>
      <c r="BH2267" s="0"/>
      <c r="BI2267" s="0"/>
      <c r="BJ2267" s="0"/>
      <c r="BK2267" s="0"/>
      <c r="BL2267" s="0"/>
      <c r="BM2267" s="0"/>
      <c r="BN2267" s="0"/>
      <c r="BO2267" s="0"/>
      <c r="BP2267" s="0"/>
      <c r="BQ2267" s="0"/>
      <c r="BR2267" s="0"/>
      <c r="BS2267" s="0"/>
      <c r="BT2267" s="0"/>
      <c r="BU2267" s="0"/>
      <c r="BV2267" s="0"/>
      <c r="BW2267" s="0"/>
      <c r="BX2267" s="0"/>
      <c r="BY2267" s="0"/>
      <c r="BZ2267" s="0"/>
      <c r="CA2267" s="0"/>
      <c r="CB2267" s="0"/>
      <c r="CC2267" s="0"/>
      <c r="CD2267" s="0"/>
      <c r="CE2267" s="0"/>
      <c r="CF2267" s="0"/>
      <c r="CG2267" s="0"/>
      <c r="CH2267" s="0"/>
      <c r="CI2267" s="0"/>
      <c r="CJ2267" s="0"/>
      <c r="CK2267" s="0"/>
      <c r="CL2267" s="0"/>
      <c r="CM2267" s="0"/>
      <c r="CN2267" s="0"/>
      <c r="CO2267" s="0"/>
      <c r="CP2267" s="0"/>
      <c r="CQ2267" s="0"/>
      <c r="CR2267" s="0"/>
      <c r="CS2267" s="0"/>
      <c r="CT2267" s="0"/>
      <c r="CU2267" s="0"/>
      <c r="CV2267" s="0"/>
      <c r="CW2267" s="0"/>
      <c r="CX2267" s="0"/>
      <c r="CY2267" s="0"/>
      <c r="CZ2267" s="0"/>
      <c r="DA2267" s="0"/>
      <c r="DB2267" s="0"/>
      <c r="DC2267" s="0"/>
      <c r="DD2267" s="0"/>
      <c r="DE2267" s="0"/>
      <c r="DF2267" s="0"/>
      <c r="DG2267" s="0"/>
      <c r="DH2267" s="0"/>
      <c r="DI2267" s="0"/>
      <c r="DJ2267" s="0"/>
      <c r="DK2267" s="0"/>
      <c r="DL2267" s="0"/>
      <c r="DM2267" s="0"/>
      <c r="DN2267" s="0"/>
      <c r="DO2267" s="0"/>
      <c r="DP2267" s="0"/>
      <c r="DQ2267" s="0"/>
      <c r="DR2267" s="0"/>
      <c r="DS2267" s="0"/>
      <c r="DT2267" s="0"/>
      <c r="DU2267" s="0"/>
      <c r="DV2267" s="0"/>
      <c r="DW2267" s="0"/>
      <c r="DX2267" s="0"/>
      <c r="DY2267" s="0"/>
      <c r="DZ2267" s="0"/>
      <c r="EA2267" s="0"/>
      <c r="EB2267" s="0"/>
      <c r="EC2267" s="0"/>
      <c r="ED2267" s="0"/>
      <c r="EE2267" s="0"/>
      <c r="EF2267" s="0"/>
      <c r="EG2267" s="0"/>
      <c r="EH2267" s="0"/>
      <c r="EI2267" s="0"/>
      <c r="EJ2267" s="0"/>
      <c r="EK2267" s="0"/>
      <c r="EL2267" s="0"/>
      <c r="EM2267" s="0"/>
      <c r="EN2267" s="0"/>
      <c r="EO2267" s="0"/>
      <c r="EP2267" s="0"/>
      <c r="EQ2267" s="0"/>
      <c r="ER2267" s="0"/>
      <c r="ES2267" s="0"/>
      <c r="ET2267" s="0"/>
      <c r="EU2267" s="0"/>
      <c r="EV2267" s="0"/>
      <c r="EW2267" s="0"/>
      <c r="EX2267" s="0"/>
      <c r="EY2267" s="0"/>
      <c r="EZ2267" s="0"/>
      <c r="FA2267" s="0"/>
      <c r="FB2267" s="0"/>
      <c r="FC2267" s="0"/>
      <c r="FD2267" s="0"/>
      <c r="FE2267" s="0"/>
      <c r="FF2267" s="0"/>
      <c r="FG2267" s="0"/>
      <c r="FH2267" s="0"/>
      <c r="FI2267" s="0"/>
      <c r="FJ2267" s="0"/>
      <c r="FK2267" s="0"/>
      <c r="FL2267" s="0"/>
      <c r="FM2267" s="0"/>
      <c r="FN2267" s="0"/>
      <c r="FO2267" s="0"/>
      <c r="FP2267" s="0"/>
      <c r="FQ2267" s="0"/>
      <c r="FR2267" s="0"/>
      <c r="FS2267" s="0"/>
      <c r="FT2267" s="0"/>
      <c r="FU2267" s="0"/>
      <c r="FV2267" s="0"/>
      <c r="FW2267" s="0"/>
      <c r="FX2267" s="0"/>
      <c r="FY2267" s="0"/>
      <c r="FZ2267" s="0"/>
      <c r="GA2267" s="0"/>
      <c r="GB2267" s="0"/>
      <c r="GC2267" s="0"/>
      <c r="GD2267" s="0"/>
      <c r="GE2267" s="0"/>
      <c r="GF2267" s="0"/>
      <c r="GG2267" s="0"/>
      <c r="GH2267" s="0"/>
      <c r="GI2267" s="0"/>
      <c r="GJ2267" s="0"/>
      <c r="GK2267" s="0"/>
      <c r="GL2267" s="0"/>
      <c r="GM2267" s="0"/>
      <c r="GN2267" s="0"/>
      <c r="GO2267" s="0"/>
      <c r="GP2267" s="0"/>
      <c r="GQ2267" s="0"/>
      <c r="GR2267" s="0"/>
      <c r="GS2267" s="0"/>
      <c r="GT2267" s="0"/>
      <c r="GU2267" s="0"/>
      <c r="GV2267" s="0"/>
      <c r="GW2267" s="0"/>
      <c r="GX2267" s="0"/>
      <c r="GY2267" s="0"/>
      <c r="GZ2267" s="0"/>
      <c r="HA2267" s="0"/>
      <c r="HB2267" s="0"/>
      <c r="HC2267" s="0"/>
      <c r="HD2267" s="0"/>
      <c r="HE2267" s="0"/>
      <c r="HF2267" s="0"/>
      <c r="HG2267" s="0"/>
      <c r="HH2267" s="0"/>
      <c r="HI2267" s="0"/>
      <c r="HJ2267" s="0"/>
      <c r="HK2267" s="0"/>
      <c r="HL2267" s="0"/>
      <c r="HM2267" s="0"/>
      <c r="HN2267" s="0"/>
      <c r="HO2267" s="0"/>
      <c r="HP2267" s="0"/>
      <c r="HQ2267" s="0"/>
      <c r="HR2267" s="0"/>
      <c r="HS2267" s="0"/>
      <c r="HT2267" s="0"/>
      <c r="HU2267" s="0"/>
      <c r="HV2267" s="0"/>
      <c r="HW2267" s="0"/>
      <c r="HX2267" s="0"/>
      <c r="HY2267" s="0"/>
      <c r="HZ2267" s="0"/>
      <c r="IA2267" s="0"/>
      <c r="IB2267" s="0"/>
      <c r="IC2267" s="0"/>
      <c r="ID2267" s="0"/>
      <c r="IE2267" s="0"/>
      <c r="IF2267" s="0"/>
      <c r="IG2267" s="0"/>
      <c r="IH2267" s="0"/>
      <c r="II2267" s="0"/>
      <c r="IJ2267" s="0"/>
      <c r="IK2267" s="0"/>
      <c r="IL2267" s="0"/>
      <c r="IM2267" s="0"/>
      <c r="IN2267" s="0"/>
      <c r="IO2267" s="0"/>
      <c r="IP2267" s="0"/>
      <c r="IQ2267" s="0"/>
      <c r="IR2267" s="0"/>
      <c r="IS2267" s="0"/>
      <c r="IT2267" s="0"/>
      <c r="IU2267" s="0"/>
      <c r="IV2267" s="0"/>
      <c r="IW2267" s="0"/>
      <c r="IX2267" s="0"/>
      <c r="IY2267" s="0"/>
      <c r="IZ2267" s="0"/>
      <c r="JA2267" s="0"/>
      <c r="JB2267" s="0"/>
      <c r="JC2267" s="0"/>
      <c r="JD2267" s="0"/>
      <c r="JE2267" s="0"/>
      <c r="JF2267" s="0"/>
      <c r="JG2267" s="0"/>
      <c r="JH2267" s="0"/>
      <c r="JI2267" s="0"/>
      <c r="JJ2267" s="0"/>
      <c r="JK2267" s="0"/>
      <c r="JL2267" s="0"/>
      <c r="JM2267" s="0"/>
      <c r="JN2267" s="0"/>
      <c r="JO2267" s="0"/>
      <c r="JP2267" s="0"/>
      <c r="JQ2267" s="0"/>
      <c r="JR2267" s="0"/>
      <c r="JS2267" s="0"/>
      <c r="JT2267" s="0"/>
      <c r="JU2267" s="0"/>
      <c r="JV2267" s="0"/>
      <c r="JW2267" s="0"/>
      <c r="JX2267" s="0"/>
      <c r="JY2267" s="0"/>
      <c r="JZ2267" s="0"/>
      <c r="KA2267" s="0"/>
      <c r="KB2267" s="0"/>
      <c r="KC2267" s="0"/>
      <c r="KD2267" s="0"/>
      <c r="KE2267" s="0"/>
      <c r="KF2267" s="0"/>
      <c r="KG2267" s="0"/>
      <c r="KH2267" s="0"/>
      <c r="KI2267" s="0"/>
      <c r="KJ2267" s="0"/>
      <c r="KK2267" s="0"/>
      <c r="KL2267" s="0"/>
      <c r="KM2267" s="0"/>
      <c r="KN2267" s="0"/>
      <c r="KO2267" s="0"/>
      <c r="KP2267" s="0"/>
      <c r="KQ2267" s="0"/>
      <c r="KR2267" s="0"/>
      <c r="KS2267" s="0"/>
      <c r="KT2267" s="0"/>
      <c r="KU2267" s="0"/>
      <c r="KV2267" s="0"/>
      <c r="KW2267" s="0"/>
      <c r="KX2267" s="0"/>
      <c r="KY2267" s="0"/>
      <c r="KZ2267" s="0"/>
      <c r="LA2267" s="0"/>
      <c r="LB2267" s="0"/>
      <c r="LC2267" s="0"/>
      <c r="LD2267" s="0"/>
      <c r="LE2267" s="0"/>
      <c r="LF2267" s="0"/>
      <c r="LG2267" s="0"/>
      <c r="LH2267" s="0"/>
      <c r="LI2267" s="0"/>
      <c r="LJ2267" s="0"/>
      <c r="LK2267" s="0"/>
      <c r="LL2267" s="0"/>
      <c r="LM2267" s="0"/>
      <c r="LN2267" s="0"/>
      <c r="LO2267" s="0"/>
      <c r="LP2267" s="0"/>
      <c r="LQ2267" s="0"/>
      <c r="LR2267" s="0"/>
      <c r="LS2267" s="0"/>
      <c r="LT2267" s="0"/>
      <c r="LU2267" s="0"/>
      <c r="LV2267" s="0"/>
      <c r="LW2267" s="0"/>
      <c r="LX2267" s="0"/>
      <c r="LY2267" s="0"/>
      <c r="LZ2267" s="0"/>
      <c r="MA2267" s="0"/>
      <c r="MB2267" s="0"/>
      <c r="MC2267" s="0"/>
      <c r="MD2267" s="0"/>
      <c r="ME2267" s="0"/>
      <c r="MF2267" s="0"/>
      <c r="MG2267" s="0"/>
      <c r="MH2267" s="0"/>
      <c r="MI2267" s="0"/>
      <c r="MJ2267" s="0"/>
      <c r="MK2267" s="0"/>
      <c r="ML2267" s="0"/>
      <c r="MM2267" s="0"/>
      <c r="MN2267" s="0"/>
      <c r="MO2267" s="0"/>
      <c r="MP2267" s="0"/>
      <c r="MQ2267" s="0"/>
      <c r="MR2267" s="0"/>
      <c r="MS2267" s="0"/>
      <c r="MT2267" s="0"/>
      <c r="MU2267" s="0"/>
      <c r="MV2267" s="0"/>
      <c r="MW2267" s="0"/>
      <c r="MX2267" s="0"/>
      <c r="MY2267" s="0"/>
      <c r="MZ2267" s="0"/>
      <c r="NA2267" s="0"/>
      <c r="NB2267" s="0"/>
      <c r="NC2267" s="0"/>
      <c r="ND2267" s="0"/>
      <c r="NE2267" s="0"/>
      <c r="NF2267" s="0"/>
      <c r="NG2267" s="0"/>
      <c r="NH2267" s="0"/>
      <c r="NI2267" s="0"/>
      <c r="NJ2267" s="0"/>
      <c r="NK2267" s="0"/>
      <c r="NL2267" s="0"/>
      <c r="NM2267" s="0"/>
      <c r="NN2267" s="0"/>
      <c r="NO2267" s="0"/>
      <c r="NP2267" s="0"/>
      <c r="NQ2267" s="0"/>
      <c r="NR2267" s="0"/>
      <c r="NS2267" s="0"/>
      <c r="NT2267" s="0"/>
      <c r="NU2267" s="0"/>
      <c r="NV2267" s="0"/>
      <c r="NW2267" s="0"/>
      <c r="NX2267" s="0"/>
      <c r="NY2267" s="0"/>
      <c r="NZ2267" s="0"/>
      <c r="OA2267" s="0"/>
      <c r="OB2267" s="0"/>
      <c r="OC2267" s="0"/>
      <c r="OD2267" s="0"/>
      <c r="OE2267" s="0"/>
      <c r="OF2267" s="0"/>
      <c r="OG2267" s="0"/>
      <c r="OH2267" s="0"/>
      <c r="OI2267" s="0"/>
      <c r="OJ2267" s="0"/>
      <c r="OK2267" s="0"/>
      <c r="OL2267" s="0"/>
      <c r="OM2267" s="0"/>
      <c r="ON2267" s="0"/>
      <c r="OO2267" s="0"/>
      <c r="OP2267" s="0"/>
      <c r="OQ2267" s="0"/>
      <c r="OR2267" s="0"/>
      <c r="OS2267" s="0"/>
      <c r="OT2267" s="0"/>
      <c r="OU2267" s="0"/>
      <c r="OV2267" s="0"/>
      <c r="OW2267" s="0"/>
      <c r="OX2267" s="0"/>
      <c r="OY2267" s="0"/>
      <c r="OZ2267" s="0"/>
      <c r="PA2267" s="0"/>
      <c r="PB2267" s="0"/>
      <c r="PC2267" s="0"/>
      <c r="PD2267" s="0"/>
      <c r="PE2267" s="0"/>
      <c r="PF2267" s="0"/>
      <c r="PG2267" s="0"/>
      <c r="PH2267" s="0"/>
      <c r="PI2267" s="0"/>
      <c r="PJ2267" s="0"/>
      <c r="PK2267" s="0"/>
      <c r="PL2267" s="0"/>
      <c r="PM2267" s="0"/>
      <c r="PN2267" s="0"/>
      <c r="PO2267" s="0"/>
      <c r="PP2267" s="0"/>
      <c r="PQ2267" s="0"/>
      <c r="PR2267" s="0"/>
      <c r="PS2267" s="0"/>
      <c r="PT2267" s="0"/>
      <c r="PU2267" s="0"/>
      <c r="PV2267" s="0"/>
      <c r="PW2267" s="0"/>
      <c r="PX2267" s="0"/>
      <c r="PY2267" s="0"/>
      <c r="PZ2267" s="0"/>
      <c r="QA2267" s="0"/>
      <c r="QB2267" s="0"/>
      <c r="QC2267" s="0"/>
      <c r="QD2267" s="0"/>
      <c r="QE2267" s="0"/>
      <c r="QF2267" s="0"/>
      <c r="QG2267" s="0"/>
      <c r="QH2267" s="0"/>
      <c r="QI2267" s="0"/>
      <c r="QJ2267" s="0"/>
      <c r="QK2267" s="0"/>
      <c r="QL2267" s="0"/>
      <c r="QM2267" s="0"/>
      <c r="QN2267" s="0"/>
      <c r="QO2267" s="0"/>
      <c r="QP2267" s="0"/>
      <c r="QQ2267" s="0"/>
      <c r="QR2267" s="0"/>
      <c r="QS2267" s="0"/>
      <c r="QT2267" s="0"/>
      <c r="QU2267" s="0"/>
      <c r="QV2267" s="0"/>
      <c r="QW2267" s="0"/>
      <c r="QX2267" s="0"/>
      <c r="QY2267" s="0"/>
      <c r="QZ2267" s="0"/>
      <c r="RA2267" s="0"/>
      <c r="RB2267" s="0"/>
      <c r="RC2267" s="0"/>
      <c r="RD2267" s="0"/>
      <c r="RE2267" s="0"/>
      <c r="RF2267" s="0"/>
      <c r="RG2267" s="0"/>
      <c r="RH2267" s="0"/>
      <c r="RI2267" s="0"/>
      <c r="RJ2267" s="0"/>
      <c r="RK2267" s="0"/>
      <c r="RL2267" s="0"/>
      <c r="RM2267" s="0"/>
      <c r="RN2267" s="0"/>
      <c r="RO2267" s="0"/>
      <c r="RP2267" s="0"/>
      <c r="RQ2267" s="0"/>
      <c r="RR2267" s="0"/>
      <c r="RS2267" s="0"/>
      <c r="RT2267" s="0"/>
      <c r="RU2267" s="0"/>
      <c r="RV2267" s="0"/>
      <c r="RW2267" s="0"/>
      <c r="RX2267" s="0"/>
      <c r="RY2267" s="0"/>
      <c r="RZ2267" s="0"/>
      <c r="SA2267" s="0"/>
      <c r="SB2267" s="0"/>
      <c r="SC2267" s="0"/>
      <c r="SD2267" s="0"/>
      <c r="SE2267" s="0"/>
      <c r="SF2267" s="0"/>
      <c r="SG2267" s="0"/>
      <c r="SH2267" s="0"/>
      <c r="SI2267" s="0"/>
      <c r="SJ2267" s="0"/>
      <c r="SK2267" s="0"/>
      <c r="SL2267" s="0"/>
      <c r="SM2267" s="0"/>
      <c r="SN2267" s="0"/>
      <c r="SO2267" s="0"/>
      <c r="SP2267" s="0"/>
      <c r="SQ2267" s="0"/>
      <c r="SR2267" s="0"/>
      <c r="SS2267" s="0"/>
      <c r="ST2267" s="0"/>
      <c r="SU2267" s="0"/>
      <c r="SV2267" s="0"/>
      <c r="SW2267" s="0"/>
      <c r="SX2267" s="0"/>
      <c r="SY2267" s="0"/>
      <c r="SZ2267" s="0"/>
      <c r="TA2267" s="0"/>
      <c r="TB2267" s="0"/>
      <c r="TC2267" s="0"/>
      <c r="TD2267" s="0"/>
      <c r="TE2267" s="0"/>
      <c r="TF2267" s="0"/>
      <c r="TG2267" s="0"/>
      <c r="TH2267" s="0"/>
      <c r="TI2267" s="0"/>
      <c r="TJ2267" s="0"/>
      <c r="TK2267" s="0"/>
      <c r="TL2267" s="0"/>
      <c r="TM2267" s="0"/>
      <c r="TN2267" s="0"/>
      <c r="TO2267" s="0"/>
      <c r="TP2267" s="0"/>
      <c r="TQ2267" s="0"/>
      <c r="TR2267" s="0"/>
      <c r="TS2267" s="0"/>
      <c r="TT2267" s="0"/>
      <c r="TU2267" s="0"/>
      <c r="TV2267" s="0"/>
      <c r="TW2267" s="0"/>
      <c r="TX2267" s="0"/>
      <c r="TY2267" s="0"/>
      <c r="TZ2267" s="0"/>
      <c r="UA2267" s="0"/>
      <c r="UB2267" s="0"/>
      <c r="UC2267" s="0"/>
      <c r="UD2267" s="0"/>
      <c r="UE2267" s="0"/>
      <c r="UF2267" s="0"/>
      <c r="UG2267" s="0"/>
      <c r="UH2267" s="0"/>
      <c r="UI2267" s="0"/>
      <c r="UJ2267" s="0"/>
      <c r="UK2267" s="0"/>
      <c r="UL2267" s="0"/>
      <c r="UM2267" s="0"/>
      <c r="UN2267" s="0"/>
      <c r="UO2267" s="0"/>
      <c r="UP2267" s="0"/>
      <c r="UQ2267" s="0"/>
      <c r="UR2267" s="0"/>
      <c r="US2267" s="0"/>
      <c r="UT2267" s="0"/>
      <c r="UU2267" s="0"/>
      <c r="UV2267" s="0"/>
      <c r="UW2267" s="0"/>
      <c r="UX2267" s="0"/>
      <c r="UY2267" s="0"/>
      <c r="UZ2267" s="0"/>
      <c r="VA2267" s="0"/>
      <c r="VB2267" s="0"/>
      <c r="VC2267" s="0"/>
      <c r="VD2267" s="0"/>
      <c r="VE2267" s="0"/>
      <c r="VF2267" s="0"/>
      <c r="VG2267" s="0"/>
      <c r="VH2267" s="0"/>
      <c r="VI2267" s="0"/>
      <c r="VJ2267" s="0"/>
      <c r="VK2267" s="0"/>
      <c r="VL2267" s="0"/>
      <c r="VM2267" s="0"/>
      <c r="VN2267" s="0"/>
      <c r="VO2267" s="0"/>
      <c r="VP2267" s="0"/>
      <c r="VQ2267" s="0"/>
      <c r="VR2267" s="0"/>
      <c r="VS2267" s="0"/>
      <c r="VT2267" s="0"/>
      <c r="VU2267" s="0"/>
      <c r="VV2267" s="0"/>
      <c r="VW2267" s="0"/>
      <c r="VX2267" s="0"/>
      <c r="VY2267" s="0"/>
      <c r="VZ2267" s="0"/>
      <c r="WA2267" s="0"/>
      <c r="WB2267" s="0"/>
      <c r="WC2267" s="0"/>
      <c r="WD2267" s="0"/>
      <c r="WE2267" s="0"/>
      <c r="WF2267" s="0"/>
      <c r="WG2267" s="0"/>
      <c r="WH2267" s="0"/>
      <c r="WI2267" s="0"/>
      <c r="WJ2267" s="0"/>
      <c r="WK2267" s="0"/>
      <c r="WL2267" s="0"/>
      <c r="WM2267" s="0"/>
      <c r="WN2267" s="0"/>
      <c r="WO2267" s="0"/>
      <c r="WP2267" s="0"/>
      <c r="WQ2267" s="0"/>
      <c r="WR2267" s="0"/>
      <c r="WS2267" s="0"/>
      <c r="WT2267" s="0"/>
      <c r="WU2267" s="0"/>
      <c r="WV2267" s="0"/>
      <c r="WW2267" s="0"/>
      <c r="WX2267" s="0"/>
      <c r="WY2267" s="0"/>
      <c r="WZ2267" s="0"/>
      <c r="XA2267" s="0"/>
      <c r="XB2267" s="0"/>
      <c r="XC2267" s="0"/>
      <c r="XD2267" s="0"/>
      <c r="XE2267" s="0"/>
      <c r="XF2267" s="0"/>
      <c r="XG2267" s="0"/>
      <c r="XH2267" s="0"/>
      <c r="XI2267" s="0"/>
      <c r="XJ2267" s="0"/>
      <c r="XK2267" s="0"/>
      <c r="XL2267" s="0"/>
      <c r="XM2267" s="0"/>
      <c r="XN2267" s="0"/>
      <c r="XO2267" s="0"/>
      <c r="XP2267" s="0"/>
      <c r="XQ2267" s="0"/>
      <c r="XR2267" s="0"/>
      <c r="XS2267" s="0"/>
      <c r="XT2267" s="0"/>
      <c r="XU2267" s="0"/>
      <c r="XV2267" s="0"/>
      <c r="XW2267" s="0"/>
      <c r="XX2267" s="0"/>
      <c r="XY2267" s="0"/>
      <c r="XZ2267" s="0"/>
      <c r="YA2267" s="0"/>
      <c r="YB2267" s="0"/>
      <c r="YC2267" s="0"/>
      <c r="YD2267" s="0"/>
      <c r="YE2267" s="0"/>
      <c r="YF2267" s="0"/>
      <c r="YG2267" s="0"/>
      <c r="YH2267" s="0"/>
      <c r="YI2267" s="0"/>
      <c r="YJ2267" s="0"/>
      <c r="YK2267" s="0"/>
      <c r="YL2267" s="0"/>
      <c r="YM2267" s="0"/>
      <c r="YN2267" s="0"/>
      <c r="YO2267" s="0"/>
      <c r="YP2267" s="0"/>
      <c r="YQ2267" s="0"/>
      <c r="YR2267" s="0"/>
      <c r="YS2267" s="0"/>
      <c r="YT2267" s="0"/>
      <c r="YU2267" s="0"/>
      <c r="YV2267" s="0"/>
      <c r="YW2267" s="0"/>
      <c r="YX2267" s="0"/>
      <c r="YY2267" s="0"/>
      <c r="YZ2267" s="0"/>
      <c r="ZA2267" s="0"/>
      <c r="ZB2267" s="0"/>
      <c r="ZC2267" s="0"/>
      <c r="ZD2267" s="0"/>
      <c r="ZE2267" s="0"/>
      <c r="ZF2267" s="0"/>
      <c r="ZG2267" s="0"/>
      <c r="ZH2267" s="0"/>
      <c r="ZI2267" s="0"/>
      <c r="ZJ2267" s="0"/>
      <c r="ZK2267" s="0"/>
      <c r="ZL2267" s="0"/>
      <c r="ZM2267" s="0"/>
      <c r="ZN2267" s="0"/>
      <c r="ZO2267" s="0"/>
      <c r="ZP2267" s="0"/>
      <c r="ZQ2267" s="0"/>
      <c r="ZR2267" s="0"/>
      <c r="ZS2267" s="0"/>
      <c r="ZT2267" s="0"/>
      <c r="ZU2267" s="0"/>
      <c r="ZV2267" s="0"/>
      <c r="ZW2267" s="0"/>
      <c r="ZX2267" s="0"/>
      <c r="ZY2267" s="0"/>
      <c r="ZZ2267" s="0"/>
      <c r="AAA2267" s="0"/>
      <c r="AAB2267" s="0"/>
      <c r="AAC2267" s="0"/>
      <c r="AAD2267" s="0"/>
      <c r="AAE2267" s="0"/>
      <c r="AAF2267" s="0"/>
      <c r="AAG2267" s="0"/>
      <c r="AAH2267" s="0"/>
      <c r="AAI2267" s="0"/>
      <c r="AAJ2267" s="0"/>
      <c r="AAK2267" s="0"/>
      <c r="AAL2267" s="0"/>
      <c r="AAM2267" s="0"/>
      <c r="AAN2267" s="0"/>
      <c r="AAO2267" s="0"/>
      <c r="AAP2267" s="0"/>
      <c r="AAQ2267" s="0"/>
      <c r="AAR2267" s="0"/>
      <c r="AAS2267" s="0"/>
      <c r="AAT2267" s="0"/>
      <c r="AAU2267" s="0"/>
      <c r="AAV2267" s="0"/>
      <c r="AAW2267" s="0"/>
      <c r="AAX2267" s="0"/>
      <c r="AAY2267" s="0"/>
      <c r="AAZ2267" s="0"/>
      <c r="ABA2267" s="0"/>
      <c r="ABB2267" s="0"/>
      <c r="ABC2267" s="0"/>
      <c r="ABD2267" s="0"/>
      <c r="ABE2267" s="0"/>
      <c r="ABF2267" s="0"/>
      <c r="ABG2267" s="0"/>
      <c r="ABH2267" s="0"/>
      <c r="ABI2267" s="0"/>
      <c r="ABJ2267" s="0"/>
      <c r="ABK2267" s="0"/>
      <c r="ABL2267" s="0"/>
      <c r="ABM2267" s="0"/>
      <c r="ABN2267" s="0"/>
      <c r="ABO2267" s="0"/>
      <c r="ABP2267" s="0"/>
      <c r="ABQ2267" s="0"/>
      <c r="ABR2267" s="0"/>
      <c r="ABS2267" s="0"/>
      <c r="ABT2267" s="0"/>
      <c r="ABU2267" s="0"/>
      <c r="ABV2267" s="0"/>
      <c r="ABW2267" s="0"/>
      <c r="ABX2267" s="0"/>
      <c r="ABY2267" s="0"/>
      <c r="ABZ2267" s="0"/>
      <c r="ACA2267" s="0"/>
      <c r="ACB2267" s="0"/>
      <c r="ACC2267" s="0"/>
      <c r="ACD2267" s="0"/>
      <c r="ACE2267" s="0"/>
      <c r="ACF2267" s="0"/>
      <c r="ACG2267" s="0"/>
      <c r="ACH2267" s="0"/>
      <c r="ACI2267" s="0"/>
      <c r="ACJ2267" s="0"/>
      <c r="ACK2267" s="0"/>
      <c r="ACL2267" s="0"/>
      <c r="ACM2267" s="0"/>
      <c r="ACN2267" s="0"/>
      <c r="ACO2267" s="0"/>
      <c r="ACP2267" s="0"/>
      <c r="ACQ2267" s="0"/>
      <c r="ACR2267" s="0"/>
      <c r="ACS2267" s="0"/>
      <c r="ACT2267" s="0"/>
      <c r="ACU2267" s="0"/>
      <c r="ACV2267" s="0"/>
      <c r="ACW2267" s="0"/>
      <c r="ACX2267" s="0"/>
      <c r="ACY2267" s="0"/>
      <c r="ACZ2267" s="0"/>
      <c r="ADA2267" s="0"/>
      <c r="ADB2267" s="0"/>
      <c r="ADC2267" s="0"/>
      <c r="ADD2267" s="0"/>
      <c r="ADE2267" s="0"/>
      <c r="ADF2267" s="0"/>
      <c r="ADG2267" s="0"/>
      <c r="ADH2267" s="0"/>
      <c r="ADI2267" s="0"/>
      <c r="ADJ2267" s="0"/>
      <c r="ADK2267" s="0"/>
      <c r="ADL2267" s="0"/>
      <c r="ADM2267" s="0"/>
      <c r="ADN2267" s="0"/>
      <c r="ADO2267" s="0"/>
      <c r="ADP2267" s="0"/>
      <c r="ADQ2267" s="0"/>
      <c r="ADR2267" s="0"/>
      <c r="ADS2267" s="0"/>
      <c r="ADT2267" s="0"/>
      <c r="ADU2267" s="0"/>
      <c r="ADV2267" s="0"/>
      <c r="ADW2267" s="0"/>
      <c r="ADX2267" s="0"/>
      <c r="ADY2267" s="0"/>
      <c r="ADZ2267" s="0"/>
      <c r="AEA2267" s="0"/>
      <c r="AEB2267" s="0"/>
      <c r="AEC2267" s="0"/>
      <c r="AED2267" s="0"/>
      <c r="AEE2267" s="0"/>
      <c r="AEF2267" s="0"/>
      <c r="AEG2267" s="0"/>
      <c r="AEH2267" s="0"/>
      <c r="AEI2267" s="0"/>
      <c r="AEJ2267" s="0"/>
      <c r="AEK2267" s="0"/>
      <c r="AEL2267" s="0"/>
      <c r="AEM2267" s="0"/>
      <c r="AEN2267" s="0"/>
      <c r="AEO2267" s="0"/>
      <c r="AEP2267" s="0"/>
      <c r="AEQ2267" s="0"/>
      <c r="AER2267" s="0"/>
      <c r="AES2267" s="0"/>
      <c r="AET2267" s="0"/>
      <c r="AEU2267" s="0"/>
      <c r="AEV2267" s="0"/>
      <c r="AEW2267" s="0"/>
      <c r="AEX2267" s="0"/>
      <c r="AEY2267" s="0"/>
      <c r="AEZ2267" s="0"/>
      <c r="AFA2267" s="0"/>
      <c r="AFB2267" s="0"/>
      <c r="AFC2267" s="0"/>
      <c r="AFD2267" s="0"/>
      <c r="AFE2267" s="0"/>
      <c r="AFF2267" s="0"/>
      <c r="AFG2267" s="0"/>
      <c r="AFH2267" s="0"/>
      <c r="AFI2267" s="0"/>
      <c r="AFJ2267" s="0"/>
      <c r="AFK2267" s="0"/>
      <c r="AFL2267" s="0"/>
      <c r="AFM2267" s="0"/>
      <c r="AFN2267" s="0"/>
      <c r="AFO2267" s="0"/>
      <c r="AFP2267" s="0"/>
      <c r="AFQ2267" s="0"/>
      <c r="AFR2267" s="0"/>
      <c r="AFS2267" s="0"/>
      <c r="AFT2267" s="0"/>
      <c r="AFU2267" s="0"/>
      <c r="AFV2267" s="0"/>
      <c r="AFW2267" s="0"/>
      <c r="AFX2267" s="0"/>
      <c r="AFY2267" s="0"/>
      <c r="AFZ2267" s="0"/>
      <c r="AGA2267" s="0"/>
      <c r="AGB2267" s="0"/>
      <c r="AGC2267" s="0"/>
      <c r="AGD2267" s="0"/>
      <c r="AGE2267" s="0"/>
      <c r="AGF2267" s="0"/>
      <c r="AGG2267" s="0"/>
      <c r="AGH2267" s="0"/>
      <c r="AGI2267" s="0"/>
      <c r="AGJ2267" s="0"/>
      <c r="AGK2267" s="0"/>
      <c r="AGL2267" s="0"/>
      <c r="AGM2267" s="0"/>
      <c r="AGN2267" s="0"/>
      <c r="AGO2267" s="0"/>
      <c r="AGP2267" s="0"/>
      <c r="AGQ2267" s="0"/>
      <c r="AGR2267" s="0"/>
      <c r="AGS2267" s="0"/>
      <c r="AGT2267" s="0"/>
      <c r="AGU2267" s="0"/>
      <c r="AGV2267" s="0"/>
      <c r="AGW2267" s="0"/>
      <c r="AGX2267" s="0"/>
      <c r="AGY2267" s="0"/>
      <c r="AGZ2267" s="0"/>
      <c r="AHA2267" s="0"/>
      <c r="AHB2267" s="0"/>
      <c r="AHC2267" s="0"/>
      <c r="AHD2267" s="0"/>
      <c r="AHE2267" s="0"/>
      <c r="AHF2267" s="0"/>
      <c r="AHG2267" s="0"/>
      <c r="AHH2267" s="0"/>
      <c r="AHI2267" s="0"/>
      <c r="AHJ2267" s="0"/>
      <c r="AHK2267" s="0"/>
      <c r="AHL2267" s="0"/>
      <c r="AHM2267" s="0"/>
      <c r="AHN2267" s="0"/>
      <c r="AHO2267" s="0"/>
      <c r="AHP2267" s="0"/>
      <c r="AHQ2267" s="0"/>
      <c r="AHR2267" s="0"/>
      <c r="AHS2267" s="0"/>
      <c r="AHT2267" s="0"/>
      <c r="AHU2267" s="0"/>
      <c r="AHV2267" s="0"/>
      <c r="AHW2267" s="0"/>
      <c r="AHX2267" s="0"/>
      <c r="AHY2267" s="0"/>
      <c r="AHZ2267" s="0"/>
      <c r="AIA2267" s="0"/>
      <c r="AIB2267" s="0"/>
      <c r="AIC2267" s="0"/>
      <c r="AID2267" s="0"/>
      <c r="AIE2267" s="0"/>
      <c r="AIF2267" s="0"/>
      <c r="AIG2267" s="0"/>
      <c r="AIH2267" s="0"/>
      <c r="AII2267" s="0"/>
      <c r="AIJ2267" s="0"/>
      <c r="AIK2267" s="0"/>
      <c r="AIL2267" s="0"/>
      <c r="AIM2267" s="0"/>
      <c r="AIN2267" s="0"/>
      <c r="AIO2267" s="0"/>
      <c r="AIP2267" s="0"/>
      <c r="AIQ2267" s="0"/>
      <c r="AIR2267" s="0"/>
      <c r="AIS2267" s="0"/>
      <c r="AIT2267" s="0"/>
      <c r="AIU2267" s="0"/>
      <c r="AIV2267" s="0"/>
      <c r="AIW2267" s="0"/>
      <c r="AIX2267" s="0"/>
      <c r="AIY2267" s="0"/>
      <c r="AIZ2267" s="0"/>
      <c r="AJA2267" s="0"/>
      <c r="AJB2267" s="0"/>
      <c r="AJC2267" s="0"/>
      <c r="AJD2267" s="0"/>
      <c r="AJE2267" s="0"/>
      <c r="AJF2267" s="0"/>
      <c r="AJG2267" s="0"/>
      <c r="AJH2267" s="0"/>
      <c r="AJI2267" s="0"/>
      <c r="AJJ2267" s="0"/>
      <c r="AJK2267" s="0"/>
      <c r="AJL2267" s="0"/>
      <c r="AJM2267" s="0"/>
      <c r="AJN2267" s="0"/>
      <c r="AJO2267" s="0"/>
      <c r="AJP2267" s="0"/>
      <c r="AJQ2267" s="0"/>
      <c r="AJR2267" s="0"/>
      <c r="AJS2267" s="0"/>
      <c r="AJT2267" s="0"/>
      <c r="AJU2267" s="0"/>
      <c r="AJV2267" s="0"/>
      <c r="AJW2267" s="0"/>
      <c r="AJX2267" s="0"/>
      <c r="AJY2267" s="0"/>
      <c r="AJZ2267" s="0"/>
      <c r="AKA2267" s="0"/>
      <c r="AKB2267" s="0"/>
      <c r="AKC2267" s="0"/>
      <c r="AKD2267" s="0"/>
      <c r="AKE2267" s="0"/>
      <c r="AKF2267" s="0"/>
      <c r="AKG2267" s="0"/>
      <c r="AKH2267" s="0"/>
      <c r="AKI2267" s="0"/>
      <c r="AKJ2267" s="0"/>
      <c r="AKK2267" s="0"/>
      <c r="AKL2267" s="0"/>
      <c r="AKM2267" s="0"/>
      <c r="AKN2267" s="0"/>
      <c r="AKO2267" s="0"/>
      <c r="AKP2267" s="0"/>
      <c r="AKQ2267" s="0"/>
      <c r="AKR2267" s="0"/>
      <c r="AKS2267" s="0"/>
      <c r="AKT2267" s="0"/>
      <c r="AKU2267" s="0"/>
      <c r="AKV2267" s="0"/>
      <c r="AKW2267" s="0"/>
      <c r="AKX2267" s="0"/>
      <c r="AKY2267" s="0"/>
      <c r="AKZ2267" s="0"/>
      <c r="ALA2267" s="0"/>
      <c r="ALB2267" s="0"/>
      <c r="ALC2267" s="0"/>
      <c r="ALD2267" s="0"/>
      <c r="ALE2267" s="0"/>
      <c r="ALF2267" s="0"/>
      <c r="ALG2267" s="0"/>
      <c r="ALH2267" s="0"/>
      <c r="ALI2267" s="0"/>
      <c r="ALJ2267" s="0"/>
      <c r="ALK2267" s="0"/>
      <c r="ALL2267" s="0"/>
      <c r="ALM2267" s="0"/>
      <c r="ALN2267" s="0"/>
      <c r="ALO2267" s="0"/>
      <c r="ALP2267" s="0"/>
      <c r="ALQ2267" s="0"/>
      <c r="ALR2267" s="0"/>
      <c r="ALS2267" s="0"/>
      <c r="ALT2267" s="0"/>
      <c r="ALU2267" s="0"/>
      <c r="ALV2267" s="0"/>
      <c r="ALW2267" s="0"/>
      <c r="ALX2267" s="0"/>
      <c r="ALY2267" s="0"/>
      <c r="ALZ2267" s="0"/>
      <c r="AMA2267" s="0"/>
      <c r="AMB2267" s="0"/>
      <c r="AMC2267" s="0"/>
      <c r="AMD2267" s="0"/>
      <c r="AME2267" s="0"/>
      <c r="AMF2267" s="0"/>
      <c r="AMG2267" s="0"/>
      <c r="AMH2267" s="0"/>
      <c r="AMI2267" s="0"/>
      <c r="AMJ2267" s="0"/>
    </row>
    <row r="2268" customFormat="false" ht="13.8" hidden="false" customHeight="false" outlineLevel="0" collapsed="false">
      <c r="A2268" s="38" t="s">
        <v>245</v>
      </c>
      <c r="B2268" s="40" t="s">
        <v>5223</v>
      </c>
      <c r="C2268" s="40" t="s">
        <v>1285</v>
      </c>
      <c r="D2268" s="40" t="s">
        <v>487</v>
      </c>
      <c r="E2268" s="40" t="s">
        <v>1407</v>
      </c>
      <c r="F2268" s="38" t="n">
        <v>2017</v>
      </c>
      <c r="G2268" s="13" t="s">
        <v>5224</v>
      </c>
      <c r="H2268" s="13"/>
      <c r="I2268" s="13"/>
      <c r="J2268" s="13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3"/>
      <c r="AI2268" s="13"/>
      <c r="AJ2268" s="13"/>
      <c r="AK2268" s="13"/>
      <c r="AL2268" s="13"/>
      <c r="AM2268" s="13"/>
      <c r="AN2268" s="13"/>
      <c r="AO2268" s="13"/>
      <c r="AP2268" s="13"/>
      <c r="AQ2268" s="13"/>
      <c r="AR2268" s="13"/>
      <c r="AS2268" s="13"/>
      <c r="AT2268" s="13"/>
      <c r="AU2268" s="13"/>
      <c r="AV2268" s="0"/>
      <c r="AW2268" s="0"/>
      <c r="AX2268" s="0"/>
      <c r="AY2268" s="0"/>
      <c r="AZ2268" s="0"/>
      <c r="BA2268" s="0"/>
      <c r="BB2268" s="0"/>
      <c r="BC2268" s="0"/>
      <c r="BD2268" s="0"/>
      <c r="BE2268" s="0"/>
      <c r="BF2268" s="0"/>
      <c r="BG2268" s="0"/>
      <c r="BH2268" s="0"/>
      <c r="BI2268" s="0"/>
      <c r="BJ2268" s="0"/>
      <c r="BK2268" s="0"/>
      <c r="BL2268" s="0"/>
      <c r="BM2268" s="0"/>
      <c r="BN2268" s="0"/>
      <c r="BO2268" s="0"/>
      <c r="BP2268" s="0"/>
      <c r="BQ2268" s="0"/>
      <c r="BR2268" s="0"/>
      <c r="BS2268" s="0"/>
      <c r="BT2268" s="0"/>
      <c r="BU2268" s="0"/>
      <c r="BV2268" s="0"/>
      <c r="BW2268" s="0"/>
      <c r="BX2268" s="0"/>
      <c r="BY2268" s="0"/>
      <c r="BZ2268" s="0"/>
      <c r="CA2268" s="0"/>
      <c r="CB2268" s="0"/>
      <c r="CC2268" s="0"/>
      <c r="CD2268" s="0"/>
      <c r="CE2268" s="0"/>
      <c r="CF2268" s="0"/>
      <c r="CG2268" s="0"/>
      <c r="CH2268" s="0"/>
      <c r="CI2268" s="0"/>
      <c r="CJ2268" s="0"/>
      <c r="CK2268" s="0"/>
      <c r="CL2268" s="0"/>
      <c r="CM2268" s="0"/>
      <c r="CN2268" s="0"/>
      <c r="CO2268" s="0"/>
      <c r="CP2268" s="0"/>
      <c r="CQ2268" s="0"/>
      <c r="CR2268" s="0"/>
      <c r="CS2268" s="0"/>
      <c r="CT2268" s="0"/>
      <c r="CU2268" s="0"/>
      <c r="CV2268" s="0"/>
      <c r="CW2268" s="0"/>
      <c r="CX2268" s="0"/>
      <c r="CY2268" s="0"/>
      <c r="CZ2268" s="0"/>
      <c r="DA2268" s="0"/>
      <c r="DB2268" s="0"/>
      <c r="DC2268" s="0"/>
      <c r="DD2268" s="0"/>
      <c r="DE2268" s="0"/>
      <c r="DF2268" s="0"/>
      <c r="DG2268" s="0"/>
      <c r="DH2268" s="0"/>
      <c r="DI2268" s="0"/>
      <c r="DJ2268" s="0"/>
      <c r="DK2268" s="0"/>
      <c r="DL2268" s="0"/>
      <c r="DM2268" s="0"/>
      <c r="DN2268" s="0"/>
      <c r="DO2268" s="0"/>
      <c r="DP2268" s="0"/>
      <c r="DQ2268" s="0"/>
      <c r="DR2268" s="0"/>
      <c r="DS2268" s="0"/>
      <c r="DT2268" s="0"/>
      <c r="DU2268" s="0"/>
      <c r="DV2268" s="0"/>
      <c r="DW2268" s="0"/>
      <c r="DX2268" s="0"/>
      <c r="DY2268" s="0"/>
      <c r="DZ2268" s="0"/>
      <c r="EA2268" s="0"/>
      <c r="EB2268" s="0"/>
      <c r="EC2268" s="0"/>
      <c r="ED2268" s="0"/>
      <c r="EE2268" s="0"/>
      <c r="EF2268" s="0"/>
      <c r="EG2268" s="0"/>
      <c r="EH2268" s="0"/>
      <c r="EI2268" s="0"/>
      <c r="EJ2268" s="0"/>
      <c r="EK2268" s="0"/>
      <c r="EL2268" s="0"/>
      <c r="EM2268" s="0"/>
      <c r="EN2268" s="0"/>
      <c r="EO2268" s="0"/>
      <c r="EP2268" s="0"/>
      <c r="EQ2268" s="0"/>
      <c r="ER2268" s="0"/>
      <c r="ES2268" s="0"/>
      <c r="ET2268" s="0"/>
      <c r="EU2268" s="0"/>
      <c r="EV2268" s="0"/>
      <c r="EW2268" s="0"/>
      <c r="EX2268" s="0"/>
      <c r="EY2268" s="0"/>
      <c r="EZ2268" s="0"/>
      <c r="FA2268" s="0"/>
      <c r="FB2268" s="0"/>
      <c r="FC2268" s="0"/>
      <c r="FD2268" s="0"/>
      <c r="FE2268" s="0"/>
      <c r="FF2268" s="0"/>
      <c r="FG2268" s="0"/>
      <c r="FH2268" s="0"/>
      <c r="FI2268" s="0"/>
      <c r="FJ2268" s="0"/>
      <c r="FK2268" s="0"/>
      <c r="FL2268" s="0"/>
      <c r="FM2268" s="0"/>
      <c r="FN2268" s="0"/>
      <c r="FO2268" s="0"/>
      <c r="FP2268" s="0"/>
      <c r="FQ2268" s="0"/>
      <c r="FR2268" s="0"/>
      <c r="FS2268" s="0"/>
      <c r="FT2268" s="0"/>
      <c r="FU2268" s="0"/>
      <c r="FV2268" s="0"/>
      <c r="FW2268" s="0"/>
      <c r="FX2268" s="0"/>
      <c r="FY2268" s="0"/>
      <c r="FZ2268" s="0"/>
      <c r="GA2268" s="0"/>
      <c r="GB2268" s="0"/>
      <c r="GC2268" s="0"/>
      <c r="GD2268" s="0"/>
      <c r="GE2268" s="0"/>
      <c r="GF2268" s="0"/>
      <c r="GG2268" s="0"/>
      <c r="GH2268" s="0"/>
      <c r="GI2268" s="0"/>
      <c r="GJ2268" s="0"/>
      <c r="GK2268" s="0"/>
      <c r="GL2268" s="0"/>
      <c r="GM2268" s="0"/>
      <c r="GN2268" s="0"/>
      <c r="GO2268" s="0"/>
      <c r="GP2268" s="0"/>
      <c r="GQ2268" s="0"/>
      <c r="GR2268" s="0"/>
      <c r="GS2268" s="0"/>
      <c r="GT2268" s="0"/>
      <c r="GU2268" s="0"/>
      <c r="GV2268" s="0"/>
      <c r="GW2268" s="0"/>
      <c r="GX2268" s="0"/>
      <c r="GY2268" s="0"/>
      <c r="GZ2268" s="0"/>
      <c r="HA2268" s="0"/>
      <c r="HB2268" s="0"/>
      <c r="HC2268" s="0"/>
      <c r="HD2268" s="0"/>
      <c r="HE2268" s="0"/>
      <c r="HF2268" s="0"/>
      <c r="HG2268" s="0"/>
      <c r="HH2268" s="0"/>
      <c r="HI2268" s="0"/>
      <c r="HJ2268" s="0"/>
      <c r="HK2268" s="0"/>
      <c r="HL2268" s="0"/>
      <c r="HM2268" s="0"/>
      <c r="HN2268" s="0"/>
      <c r="HO2268" s="0"/>
      <c r="HP2268" s="0"/>
      <c r="HQ2268" s="0"/>
      <c r="HR2268" s="0"/>
      <c r="HS2268" s="0"/>
      <c r="HT2268" s="0"/>
      <c r="HU2268" s="0"/>
      <c r="HV2268" s="0"/>
      <c r="HW2268" s="0"/>
      <c r="HX2268" s="0"/>
      <c r="HY2268" s="0"/>
      <c r="HZ2268" s="0"/>
      <c r="IA2268" s="0"/>
      <c r="IB2268" s="0"/>
      <c r="IC2268" s="0"/>
      <c r="ID2268" s="0"/>
      <c r="IE2268" s="0"/>
      <c r="IF2268" s="0"/>
      <c r="IG2268" s="0"/>
      <c r="IH2268" s="0"/>
      <c r="II2268" s="0"/>
      <c r="IJ2268" s="0"/>
      <c r="IK2268" s="0"/>
      <c r="IL2268" s="0"/>
      <c r="IM2268" s="0"/>
      <c r="IN2268" s="0"/>
      <c r="IO2268" s="0"/>
      <c r="IP2268" s="0"/>
      <c r="IQ2268" s="0"/>
      <c r="IR2268" s="0"/>
      <c r="IS2268" s="0"/>
      <c r="IT2268" s="0"/>
      <c r="IU2268" s="0"/>
      <c r="IV2268" s="0"/>
      <c r="IW2268" s="0"/>
      <c r="IX2268" s="0"/>
      <c r="IY2268" s="0"/>
      <c r="IZ2268" s="0"/>
      <c r="JA2268" s="0"/>
      <c r="JB2268" s="0"/>
      <c r="JC2268" s="0"/>
      <c r="JD2268" s="0"/>
      <c r="JE2268" s="0"/>
      <c r="JF2268" s="0"/>
      <c r="JG2268" s="0"/>
      <c r="JH2268" s="0"/>
      <c r="JI2268" s="0"/>
      <c r="JJ2268" s="0"/>
      <c r="JK2268" s="0"/>
      <c r="JL2268" s="0"/>
      <c r="JM2268" s="0"/>
      <c r="JN2268" s="0"/>
      <c r="JO2268" s="0"/>
      <c r="JP2268" s="0"/>
      <c r="JQ2268" s="0"/>
      <c r="JR2268" s="0"/>
      <c r="JS2268" s="0"/>
      <c r="JT2268" s="0"/>
      <c r="JU2268" s="0"/>
      <c r="JV2268" s="0"/>
      <c r="JW2268" s="0"/>
      <c r="JX2268" s="0"/>
      <c r="JY2268" s="0"/>
      <c r="JZ2268" s="0"/>
      <c r="KA2268" s="0"/>
      <c r="KB2268" s="0"/>
      <c r="KC2268" s="0"/>
      <c r="KD2268" s="0"/>
      <c r="KE2268" s="0"/>
      <c r="KF2268" s="0"/>
      <c r="KG2268" s="0"/>
      <c r="KH2268" s="0"/>
      <c r="KI2268" s="0"/>
      <c r="KJ2268" s="0"/>
      <c r="KK2268" s="0"/>
      <c r="KL2268" s="0"/>
      <c r="KM2268" s="0"/>
      <c r="KN2268" s="0"/>
      <c r="KO2268" s="0"/>
      <c r="KP2268" s="0"/>
      <c r="KQ2268" s="0"/>
      <c r="KR2268" s="0"/>
      <c r="KS2268" s="0"/>
      <c r="KT2268" s="0"/>
      <c r="KU2268" s="0"/>
      <c r="KV2268" s="0"/>
      <c r="KW2268" s="0"/>
      <c r="KX2268" s="0"/>
      <c r="KY2268" s="0"/>
      <c r="KZ2268" s="0"/>
      <c r="LA2268" s="0"/>
      <c r="LB2268" s="0"/>
      <c r="LC2268" s="0"/>
      <c r="LD2268" s="0"/>
      <c r="LE2268" s="0"/>
      <c r="LF2268" s="0"/>
      <c r="LG2268" s="0"/>
      <c r="LH2268" s="0"/>
      <c r="LI2268" s="0"/>
      <c r="LJ2268" s="0"/>
      <c r="LK2268" s="0"/>
      <c r="LL2268" s="0"/>
      <c r="LM2268" s="0"/>
      <c r="LN2268" s="0"/>
      <c r="LO2268" s="0"/>
      <c r="LP2268" s="0"/>
      <c r="LQ2268" s="0"/>
      <c r="LR2268" s="0"/>
      <c r="LS2268" s="0"/>
      <c r="LT2268" s="0"/>
      <c r="LU2268" s="0"/>
      <c r="LV2268" s="0"/>
      <c r="LW2268" s="0"/>
      <c r="LX2268" s="0"/>
      <c r="LY2268" s="0"/>
      <c r="LZ2268" s="0"/>
      <c r="MA2268" s="0"/>
      <c r="MB2268" s="0"/>
      <c r="MC2268" s="0"/>
      <c r="MD2268" s="0"/>
      <c r="ME2268" s="0"/>
      <c r="MF2268" s="0"/>
      <c r="MG2268" s="0"/>
      <c r="MH2268" s="0"/>
      <c r="MI2268" s="0"/>
      <c r="MJ2268" s="0"/>
      <c r="MK2268" s="0"/>
      <c r="ML2268" s="0"/>
      <c r="MM2268" s="0"/>
      <c r="MN2268" s="0"/>
      <c r="MO2268" s="0"/>
      <c r="MP2268" s="0"/>
      <c r="MQ2268" s="0"/>
      <c r="MR2268" s="0"/>
      <c r="MS2268" s="0"/>
      <c r="MT2268" s="0"/>
      <c r="MU2268" s="0"/>
      <c r="MV2268" s="0"/>
      <c r="MW2268" s="0"/>
      <c r="MX2268" s="0"/>
      <c r="MY2268" s="0"/>
      <c r="MZ2268" s="0"/>
      <c r="NA2268" s="0"/>
      <c r="NB2268" s="0"/>
      <c r="NC2268" s="0"/>
      <c r="ND2268" s="0"/>
      <c r="NE2268" s="0"/>
      <c r="NF2268" s="0"/>
      <c r="NG2268" s="0"/>
      <c r="NH2268" s="0"/>
      <c r="NI2268" s="0"/>
      <c r="NJ2268" s="0"/>
      <c r="NK2268" s="0"/>
      <c r="NL2268" s="0"/>
      <c r="NM2268" s="0"/>
      <c r="NN2268" s="0"/>
      <c r="NO2268" s="0"/>
      <c r="NP2268" s="0"/>
      <c r="NQ2268" s="0"/>
      <c r="NR2268" s="0"/>
      <c r="NS2268" s="0"/>
      <c r="NT2268" s="0"/>
      <c r="NU2268" s="0"/>
      <c r="NV2268" s="0"/>
      <c r="NW2268" s="0"/>
      <c r="NX2268" s="0"/>
      <c r="NY2268" s="0"/>
      <c r="NZ2268" s="0"/>
      <c r="OA2268" s="0"/>
      <c r="OB2268" s="0"/>
      <c r="OC2268" s="0"/>
      <c r="OD2268" s="0"/>
      <c r="OE2268" s="0"/>
      <c r="OF2268" s="0"/>
      <c r="OG2268" s="0"/>
      <c r="OH2268" s="0"/>
      <c r="OI2268" s="0"/>
      <c r="OJ2268" s="0"/>
      <c r="OK2268" s="0"/>
      <c r="OL2268" s="0"/>
      <c r="OM2268" s="0"/>
      <c r="ON2268" s="0"/>
      <c r="OO2268" s="0"/>
      <c r="OP2268" s="0"/>
      <c r="OQ2268" s="0"/>
      <c r="OR2268" s="0"/>
      <c r="OS2268" s="0"/>
      <c r="OT2268" s="0"/>
      <c r="OU2268" s="0"/>
      <c r="OV2268" s="0"/>
      <c r="OW2268" s="0"/>
      <c r="OX2268" s="0"/>
      <c r="OY2268" s="0"/>
      <c r="OZ2268" s="0"/>
      <c r="PA2268" s="0"/>
      <c r="PB2268" s="0"/>
      <c r="PC2268" s="0"/>
      <c r="PD2268" s="0"/>
      <c r="PE2268" s="0"/>
      <c r="PF2268" s="0"/>
      <c r="PG2268" s="0"/>
      <c r="PH2268" s="0"/>
      <c r="PI2268" s="0"/>
      <c r="PJ2268" s="0"/>
      <c r="PK2268" s="0"/>
      <c r="PL2268" s="0"/>
      <c r="PM2268" s="0"/>
      <c r="PN2268" s="0"/>
      <c r="PO2268" s="0"/>
      <c r="PP2268" s="0"/>
      <c r="PQ2268" s="0"/>
      <c r="PR2268" s="0"/>
      <c r="PS2268" s="0"/>
      <c r="PT2268" s="0"/>
      <c r="PU2268" s="0"/>
      <c r="PV2268" s="0"/>
      <c r="PW2268" s="0"/>
      <c r="PX2268" s="0"/>
      <c r="PY2268" s="0"/>
      <c r="PZ2268" s="0"/>
      <c r="QA2268" s="0"/>
      <c r="QB2268" s="0"/>
      <c r="QC2268" s="0"/>
      <c r="QD2268" s="0"/>
      <c r="QE2268" s="0"/>
      <c r="QF2268" s="0"/>
      <c r="QG2268" s="0"/>
      <c r="QH2268" s="0"/>
      <c r="QI2268" s="0"/>
      <c r="QJ2268" s="0"/>
      <c r="QK2268" s="0"/>
      <c r="QL2268" s="0"/>
      <c r="QM2268" s="0"/>
      <c r="QN2268" s="0"/>
      <c r="QO2268" s="0"/>
      <c r="QP2268" s="0"/>
      <c r="QQ2268" s="0"/>
      <c r="QR2268" s="0"/>
      <c r="QS2268" s="0"/>
      <c r="QT2268" s="0"/>
      <c r="QU2268" s="0"/>
      <c r="QV2268" s="0"/>
      <c r="QW2268" s="0"/>
      <c r="QX2268" s="0"/>
      <c r="QY2268" s="0"/>
      <c r="QZ2268" s="0"/>
      <c r="RA2268" s="0"/>
      <c r="RB2268" s="0"/>
      <c r="RC2268" s="0"/>
      <c r="RD2268" s="0"/>
      <c r="RE2268" s="0"/>
      <c r="RF2268" s="0"/>
      <c r="RG2268" s="0"/>
      <c r="RH2268" s="0"/>
      <c r="RI2268" s="0"/>
      <c r="RJ2268" s="0"/>
      <c r="RK2268" s="0"/>
      <c r="RL2268" s="0"/>
      <c r="RM2268" s="0"/>
      <c r="RN2268" s="0"/>
      <c r="RO2268" s="0"/>
      <c r="RP2268" s="0"/>
      <c r="RQ2268" s="0"/>
      <c r="RR2268" s="0"/>
      <c r="RS2268" s="0"/>
      <c r="RT2268" s="0"/>
      <c r="RU2268" s="0"/>
      <c r="RV2268" s="0"/>
      <c r="RW2268" s="0"/>
      <c r="RX2268" s="0"/>
      <c r="RY2268" s="0"/>
      <c r="RZ2268" s="0"/>
      <c r="SA2268" s="0"/>
      <c r="SB2268" s="0"/>
      <c r="SC2268" s="0"/>
      <c r="SD2268" s="0"/>
      <c r="SE2268" s="0"/>
      <c r="SF2268" s="0"/>
      <c r="SG2268" s="0"/>
      <c r="SH2268" s="0"/>
      <c r="SI2268" s="0"/>
      <c r="SJ2268" s="0"/>
      <c r="SK2268" s="0"/>
      <c r="SL2268" s="0"/>
      <c r="SM2268" s="0"/>
      <c r="SN2268" s="0"/>
      <c r="SO2268" s="0"/>
      <c r="SP2268" s="0"/>
      <c r="SQ2268" s="0"/>
      <c r="SR2268" s="0"/>
      <c r="SS2268" s="0"/>
      <c r="ST2268" s="0"/>
      <c r="SU2268" s="0"/>
      <c r="SV2268" s="0"/>
      <c r="SW2268" s="0"/>
      <c r="SX2268" s="0"/>
      <c r="SY2268" s="0"/>
      <c r="SZ2268" s="0"/>
      <c r="TA2268" s="0"/>
      <c r="TB2268" s="0"/>
      <c r="TC2268" s="0"/>
      <c r="TD2268" s="0"/>
      <c r="TE2268" s="0"/>
      <c r="TF2268" s="0"/>
      <c r="TG2268" s="0"/>
      <c r="TH2268" s="0"/>
      <c r="TI2268" s="0"/>
      <c r="TJ2268" s="0"/>
      <c r="TK2268" s="0"/>
      <c r="TL2268" s="0"/>
      <c r="TM2268" s="0"/>
      <c r="TN2268" s="0"/>
      <c r="TO2268" s="0"/>
      <c r="TP2268" s="0"/>
      <c r="TQ2268" s="0"/>
      <c r="TR2268" s="0"/>
      <c r="TS2268" s="0"/>
      <c r="TT2268" s="0"/>
      <c r="TU2268" s="0"/>
      <c r="TV2268" s="0"/>
      <c r="TW2268" s="0"/>
      <c r="TX2268" s="0"/>
      <c r="TY2268" s="0"/>
      <c r="TZ2268" s="0"/>
      <c r="UA2268" s="0"/>
      <c r="UB2268" s="0"/>
      <c r="UC2268" s="0"/>
      <c r="UD2268" s="0"/>
      <c r="UE2268" s="0"/>
      <c r="UF2268" s="0"/>
      <c r="UG2268" s="0"/>
      <c r="UH2268" s="0"/>
      <c r="UI2268" s="0"/>
      <c r="UJ2268" s="0"/>
      <c r="UK2268" s="0"/>
      <c r="UL2268" s="0"/>
      <c r="UM2268" s="0"/>
      <c r="UN2268" s="0"/>
      <c r="UO2268" s="0"/>
      <c r="UP2268" s="0"/>
      <c r="UQ2268" s="0"/>
      <c r="UR2268" s="0"/>
      <c r="US2268" s="0"/>
      <c r="UT2268" s="0"/>
      <c r="UU2268" s="0"/>
      <c r="UV2268" s="0"/>
      <c r="UW2268" s="0"/>
      <c r="UX2268" s="0"/>
      <c r="UY2268" s="0"/>
      <c r="UZ2268" s="0"/>
      <c r="VA2268" s="0"/>
      <c r="VB2268" s="0"/>
      <c r="VC2268" s="0"/>
      <c r="VD2268" s="0"/>
      <c r="VE2268" s="0"/>
      <c r="VF2268" s="0"/>
      <c r="VG2268" s="0"/>
      <c r="VH2268" s="0"/>
      <c r="VI2268" s="0"/>
      <c r="VJ2268" s="0"/>
      <c r="VK2268" s="0"/>
      <c r="VL2268" s="0"/>
      <c r="VM2268" s="0"/>
      <c r="VN2268" s="0"/>
      <c r="VO2268" s="0"/>
      <c r="VP2268" s="0"/>
      <c r="VQ2268" s="0"/>
      <c r="VR2268" s="0"/>
      <c r="VS2268" s="0"/>
      <c r="VT2268" s="0"/>
      <c r="VU2268" s="0"/>
      <c r="VV2268" s="0"/>
      <c r="VW2268" s="0"/>
      <c r="VX2268" s="0"/>
      <c r="VY2268" s="0"/>
      <c r="VZ2268" s="0"/>
      <c r="WA2268" s="0"/>
      <c r="WB2268" s="0"/>
      <c r="WC2268" s="0"/>
      <c r="WD2268" s="0"/>
      <c r="WE2268" s="0"/>
      <c r="WF2268" s="0"/>
      <c r="WG2268" s="0"/>
      <c r="WH2268" s="0"/>
      <c r="WI2268" s="0"/>
      <c r="WJ2268" s="0"/>
      <c r="WK2268" s="0"/>
      <c r="WL2268" s="0"/>
      <c r="WM2268" s="0"/>
      <c r="WN2268" s="0"/>
      <c r="WO2268" s="0"/>
      <c r="WP2268" s="0"/>
      <c r="WQ2268" s="0"/>
      <c r="WR2268" s="0"/>
      <c r="WS2268" s="0"/>
      <c r="WT2268" s="0"/>
      <c r="WU2268" s="0"/>
      <c r="WV2268" s="0"/>
      <c r="WW2268" s="0"/>
      <c r="WX2268" s="0"/>
      <c r="WY2268" s="0"/>
      <c r="WZ2268" s="0"/>
      <c r="XA2268" s="0"/>
      <c r="XB2268" s="0"/>
      <c r="XC2268" s="0"/>
      <c r="XD2268" s="0"/>
      <c r="XE2268" s="0"/>
      <c r="XF2268" s="0"/>
      <c r="XG2268" s="0"/>
      <c r="XH2268" s="0"/>
      <c r="XI2268" s="0"/>
      <c r="XJ2268" s="0"/>
      <c r="XK2268" s="0"/>
      <c r="XL2268" s="0"/>
      <c r="XM2268" s="0"/>
      <c r="XN2268" s="0"/>
      <c r="XO2268" s="0"/>
      <c r="XP2268" s="0"/>
      <c r="XQ2268" s="0"/>
      <c r="XR2268" s="0"/>
      <c r="XS2268" s="0"/>
      <c r="XT2268" s="0"/>
      <c r="XU2268" s="0"/>
      <c r="XV2268" s="0"/>
      <c r="XW2268" s="0"/>
      <c r="XX2268" s="0"/>
      <c r="XY2268" s="0"/>
      <c r="XZ2268" s="0"/>
      <c r="YA2268" s="0"/>
      <c r="YB2268" s="0"/>
      <c r="YC2268" s="0"/>
      <c r="YD2268" s="0"/>
      <c r="YE2268" s="0"/>
      <c r="YF2268" s="0"/>
      <c r="YG2268" s="0"/>
      <c r="YH2268" s="0"/>
      <c r="YI2268" s="0"/>
      <c r="YJ2268" s="0"/>
      <c r="YK2268" s="0"/>
      <c r="YL2268" s="0"/>
      <c r="YM2268" s="0"/>
      <c r="YN2268" s="0"/>
      <c r="YO2268" s="0"/>
      <c r="YP2268" s="0"/>
      <c r="YQ2268" s="0"/>
      <c r="YR2268" s="0"/>
      <c r="YS2268" s="0"/>
      <c r="YT2268" s="0"/>
      <c r="YU2268" s="0"/>
      <c r="YV2268" s="0"/>
      <c r="YW2268" s="0"/>
      <c r="YX2268" s="0"/>
      <c r="YY2268" s="0"/>
      <c r="YZ2268" s="0"/>
      <c r="ZA2268" s="0"/>
      <c r="ZB2268" s="0"/>
      <c r="ZC2268" s="0"/>
      <c r="ZD2268" s="0"/>
      <c r="ZE2268" s="0"/>
      <c r="ZF2268" s="0"/>
      <c r="ZG2268" s="0"/>
      <c r="ZH2268" s="0"/>
      <c r="ZI2268" s="0"/>
      <c r="ZJ2268" s="0"/>
      <c r="ZK2268" s="0"/>
      <c r="ZL2268" s="0"/>
      <c r="ZM2268" s="0"/>
      <c r="ZN2268" s="0"/>
      <c r="ZO2268" s="0"/>
      <c r="ZP2268" s="0"/>
      <c r="ZQ2268" s="0"/>
      <c r="ZR2268" s="0"/>
      <c r="ZS2268" s="0"/>
      <c r="ZT2268" s="0"/>
      <c r="ZU2268" s="0"/>
      <c r="ZV2268" s="0"/>
      <c r="ZW2268" s="0"/>
      <c r="ZX2268" s="0"/>
      <c r="ZY2268" s="0"/>
      <c r="ZZ2268" s="0"/>
      <c r="AAA2268" s="0"/>
      <c r="AAB2268" s="0"/>
      <c r="AAC2268" s="0"/>
      <c r="AAD2268" s="0"/>
      <c r="AAE2268" s="0"/>
      <c r="AAF2268" s="0"/>
      <c r="AAG2268" s="0"/>
      <c r="AAH2268" s="0"/>
      <c r="AAI2268" s="0"/>
      <c r="AAJ2268" s="0"/>
      <c r="AAK2268" s="0"/>
      <c r="AAL2268" s="0"/>
      <c r="AAM2268" s="0"/>
      <c r="AAN2268" s="0"/>
      <c r="AAO2268" s="0"/>
      <c r="AAP2268" s="0"/>
      <c r="AAQ2268" s="0"/>
      <c r="AAR2268" s="0"/>
      <c r="AAS2268" s="0"/>
      <c r="AAT2268" s="0"/>
      <c r="AAU2268" s="0"/>
      <c r="AAV2268" s="0"/>
      <c r="AAW2268" s="0"/>
      <c r="AAX2268" s="0"/>
      <c r="AAY2268" s="0"/>
      <c r="AAZ2268" s="0"/>
      <c r="ABA2268" s="0"/>
      <c r="ABB2268" s="0"/>
      <c r="ABC2268" s="0"/>
      <c r="ABD2268" s="0"/>
      <c r="ABE2268" s="0"/>
      <c r="ABF2268" s="0"/>
      <c r="ABG2268" s="0"/>
      <c r="ABH2268" s="0"/>
      <c r="ABI2268" s="0"/>
      <c r="ABJ2268" s="0"/>
      <c r="ABK2268" s="0"/>
      <c r="ABL2268" s="0"/>
      <c r="ABM2268" s="0"/>
      <c r="ABN2268" s="0"/>
      <c r="ABO2268" s="0"/>
      <c r="ABP2268" s="0"/>
      <c r="ABQ2268" s="0"/>
      <c r="ABR2268" s="0"/>
      <c r="ABS2268" s="0"/>
      <c r="ABT2268" s="0"/>
      <c r="ABU2268" s="0"/>
      <c r="ABV2268" s="0"/>
      <c r="ABW2268" s="0"/>
      <c r="ABX2268" s="0"/>
      <c r="ABY2268" s="0"/>
      <c r="ABZ2268" s="0"/>
      <c r="ACA2268" s="0"/>
      <c r="ACB2268" s="0"/>
      <c r="ACC2268" s="0"/>
      <c r="ACD2268" s="0"/>
      <c r="ACE2268" s="0"/>
      <c r="ACF2268" s="0"/>
      <c r="ACG2268" s="0"/>
      <c r="ACH2268" s="0"/>
      <c r="ACI2268" s="0"/>
      <c r="ACJ2268" s="0"/>
      <c r="ACK2268" s="0"/>
      <c r="ACL2268" s="0"/>
      <c r="ACM2268" s="0"/>
      <c r="ACN2268" s="0"/>
      <c r="ACO2268" s="0"/>
      <c r="ACP2268" s="0"/>
      <c r="ACQ2268" s="0"/>
      <c r="ACR2268" s="0"/>
      <c r="ACS2268" s="0"/>
      <c r="ACT2268" s="0"/>
      <c r="ACU2268" s="0"/>
      <c r="ACV2268" s="0"/>
      <c r="ACW2268" s="0"/>
      <c r="ACX2268" s="0"/>
      <c r="ACY2268" s="0"/>
      <c r="ACZ2268" s="0"/>
      <c r="ADA2268" s="0"/>
      <c r="ADB2268" s="0"/>
      <c r="ADC2268" s="0"/>
      <c r="ADD2268" s="0"/>
      <c r="ADE2268" s="0"/>
      <c r="ADF2268" s="0"/>
      <c r="ADG2268" s="0"/>
      <c r="ADH2268" s="0"/>
      <c r="ADI2268" s="0"/>
      <c r="ADJ2268" s="0"/>
      <c r="ADK2268" s="0"/>
      <c r="ADL2268" s="0"/>
      <c r="ADM2268" s="0"/>
      <c r="ADN2268" s="0"/>
      <c r="ADO2268" s="0"/>
      <c r="ADP2268" s="0"/>
      <c r="ADQ2268" s="0"/>
      <c r="ADR2268" s="0"/>
      <c r="ADS2268" s="0"/>
      <c r="ADT2268" s="0"/>
      <c r="ADU2268" s="0"/>
      <c r="ADV2268" s="0"/>
      <c r="ADW2268" s="0"/>
      <c r="ADX2268" s="0"/>
      <c r="ADY2268" s="0"/>
      <c r="ADZ2268" s="0"/>
      <c r="AEA2268" s="0"/>
      <c r="AEB2268" s="0"/>
      <c r="AEC2268" s="0"/>
      <c r="AED2268" s="0"/>
      <c r="AEE2268" s="0"/>
      <c r="AEF2268" s="0"/>
      <c r="AEG2268" s="0"/>
      <c r="AEH2268" s="0"/>
      <c r="AEI2268" s="0"/>
      <c r="AEJ2268" s="0"/>
      <c r="AEK2268" s="0"/>
      <c r="AEL2268" s="0"/>
      <c r="AEM2268" s="0"/>
      <c r="AEN2268" s="0"/>
      <c r="AEO2268" s="0"/>
      <c r="AEP2268" s="0"/>
      <c r="AEQ2268" s="0"/>
      <c r="AER2268" s="0"/>
      <c r="AES2268" s="0"/>
      <c r="AET2268" s="0"/>
      <c r="AEU2268" s="0"/>
      <c r="AEV2268" s="0"/>
      <c r="AEW2268" s="0"/>
      <c r="AEX2268" s="0"/>
      <c r="AEY2268" s="0"/>
      <c r="AEZ2268" s="0"/>
      <c r="AFA2268" s="0"/>
      <c r="AFB2268" s="0"/>
      <c r="AFC2268" s="0"/>
      <c r="AFD2268" s="0"/>
      <c r="AFE2268" s="0"/>
      <c r="AFF2268" s="0"/>
      <c r="AFG2268" s="0"/>
      <c r="AFH2268" s="0"/>
      <c r="AFI2268" s="0"/>
      <c r="AFJ2268" s="0"/>
      <c r="AFK2268" s="0"/>
      <c r="AFL2268" s="0"/>
      <c r="AFM2268" s="0"/>
      <c r="AFN2268" s="0"/>
      <c r="AFO2268" s="0"/>
      <c r="AFP2268" s="0"/>
      <c r="AFQ2268" s="0"/>
      <c r="AFR2268" s="0"/>
      <c r="AFS2268" s="0"/>
      <c r="AFT2268" s="0"/>
      <c r="AFU2268" s="0"/>
      <c r="AFV2268" s="0"/>
      <c r="AFW2268" s="0"/>
      <c r="AFX2268" s="0"/>
      <c r="AFY2268" s="0"/>
      <c r="AFZ2268" s="0"/>
      <c r="AGA2268" s="0"/>
      <c r="AGB2268" s="0"/>
      <c r="AGC2268" s="0"/>
      <c r="AGD2268" s="0"/>
      <c r="AGE2268" s="0"/>
      <c r="AGF2268" s="0"/>
      <c r="AGG2268" s="0"/>
      <c r="AGH2268" s="0"/>
      <c r="AGI2268" s="0"/>
      <c r="AGJ2268" s="0"/>
      <c r="AGK2268" s="0"/>
      <c r="AGL2268" s="0"/>
      <c r="AGM2268" s="0"/>
      <c r="AGN2268" s="0"/>
      <c r="AGO2268" s="0"/>
      <c r="AGP2268" s="0"/>
      <c r="AGQ2268" s="0"/>
      <c r="AGR2268" s="0"/>
      <c r="AGS2268" s="0"/>
      <c r="AGT2268" s="0"/>
      <c r="AGU2268" s="0"/>
      <c r="AGV2268" s="0"/>
      <c r="AGW2268" s="0"/>
      <c r="AGX2268" s="0"/>
      <c r="AGY2268" s="0"/>
      <c r="AGZ2268" s="0"/>
      <c r="AHA2268" s="0"/>
      <c r="AHB2268" s="0"/>
      <c r="AHC2268" s="0"/>
      <c r="AHD2268" s="0"/>
      <c r="AHE2268" s="0"/>
      <c r="AHF2268" s="0"/>
      <c r="AHG2268" s="0"/>
      <c r="AHH2268" s="0"/>
      <c r="AHI2268" s="0"/>
      <c r="AHJ2268" s="0"/>
      <c r="AHK2268" s="0"/>
      <c r="AHL2268" s="0"/>
      <c r="AHM2268" s="0"/>
      <c r="AHN2268" s="0"/>
      <c r="AHO2268" s="0"/>
      <c r="AHP2268" s="0"/>
      <c r="AHQ2268" s="0"/>
      <c r="AHR2268" s="0"/>
      <c r="AHS2268" s="0"/>
      <c r="AHT2268" s="0"/>
      <c r="AHU2268" s="0"/>
      <c r="AHV2268" s="0"/>
      <c r="AHW2268" s="0"/>
      <c r="AHX2268" s="0"/>
      <c r="AHY2268" s="0"/>
      <c r="AHZ2268" s="0"/>
      <c r="AIA2268" s="0"/>
      <c r="AIB2268" s="0"/>
      <c r="AIC2268" s="0"/>
      <c r="AID2268" s="0"/>
      <c r="AIE2268" s="0"/>
      <c r="AIF2268" s="0"/>
      <c r="AIG2268" s="0"/>
      <c r="AIH2268" s="0"/>
      <c r="AII2268" s="0"/>
      <c r="AIJ2268" s="0"/>
      <c r="AIK2268" s="0"/>
      <c r="AIL2268" s="0"/>
      <c r="AIM2268" s="0"/>
      <c r="AIN2268" s="0"/>
      <c r="AIO2268" s="0"/>
      <c r="AIP2268" s="0"/>
      <c r="AIQ2268" s="0"/>
      <c r="AIR2268" s="0"/>
      <c r="AIS2268" s="0"/>
      <c r="AIT2268" s="0"/>
      <c r="AIU2268" s="0"/>
      <c r="AIV2268" s="0"/>
      <c r="AIW2268" s="0"/>
      <c r="AIX2268" s="0"/>
      <c r="AIY2268" s="0"/>
      <c r="AIZ2268" s="0"/>
      <c r="AJA2268" s="0"/>
      <c r="AJB2268" s="0"/>
      <c r="AJC2268" s="0"/>
      <c r="AJD2268" s="0"/>
      <c r="AJE2268" s="0"/>
      <c r="AJF2268" s="0"/>
      <c r="AJG2268" s="0"/>
      <c r="AJH2268" s="0"/>
      <c r="AJI2268" s="0"/>
      <c r="AJJ2268" s="0"/>
      <c r="AJK2268" s="0"/>
      <c r="AJL2268" s="0"/>
      <c r="AJM2268" s="0"/>
      <c r="AJN2268" s="0"/>
      <c r="AJO2268" s="0"/>
      <c r="AJP2268" s="0"/>
      <c r="AJQ2268" s="0"/>
      <c r="AJR2268" s="0"/>
      <c r="AJS2268" s="0"/>
      <c r="AJT2268" s="0"/>
      <c r="AJU2268" s="0"/>
      <c r="AJV2268" s="0"/>
      <c r="AJW2268" s="0"/>
      <c r="AJX2268" s="0"/>
      <c r="AJY2268" s="0"/>
      <c r="AJZ2268" s="0"/>
      <c r="AKA2268" s="0"/>
      <c r="AKB2268" s="0"/>
      <c r="AKC2268" s="0"/>
      <c r="AKD2268" s="0"/>
      <c r="AKE2268" s="0"/>
      <c r="AKF2268" s="0"/>
      <c r="AKG2268" s="0"/>
      <c r="AKH2268" s="0"/>
      <c r="AKI2268" s="0"/>
      <c r="AKJ2268" s="0"/>
      <c r="AKK2268" s="0"/>
      <c r="AKL2268" s="0"/>
      <c r="AKM2268" s="0"/>
      <c r="AKN2268" s="0"/>
      <c r="AKO2268" s="0"/>
      <c r="AKP2268" s="0"/>
      <c r="AKQ2268" s="0"/>
      <c r="AKR2268" s="0"/>
      <c r="AKS2268" s="0"/>
      <c r="AKT2268" s="0"/>
      <c r="AKU2268" s="0"/>
      <c r="AKV2268" s="0"/>
      <c r="AKW2268" s="0"/>
      <c r="AKX2268" s="0"/>
      <c r="AKY2268" s="0"/>
      <c r="AKZ2268" s="0"/>
      <c r="ALA2268" s="0"/>
      <c r="ALB2268" s="0"/>
      <c r="ALC2268" s="0"/>
      <c r="ALD2268" s="0"/>
      <c r="ALE2268" s="0"/>
      <c r="ALF2268" s="0"/>
      <c r="ALG2268" s="0"/>
      <c r="ALH2268" s="0"/>
      <c r="ALI2268" s="0"/>
      <c r="ALJ2268" s="0"/>
      <c r="ALK2268" s="0"/>
      <c r="ALL2268" s="0"/>
      <c r="ALM2268" s="0"/>
      <c r="ALN2268" s="0"/>
      <c r="ALO2268" s="0"/>
      <c r="ALP2268" s="0"/>
      <c r="ALQ2268" s="0"/>
      <c r="ALR2268" s="0"/>
      <c r="ALS2268" s="0"/>
      <c r="ALT2268" s="0"/>
      <c r="ALU2268" s="0"/>
      <c r="ALV2268" s="0"/>
      <c r="ALW2268" s="0"/>
      <c r="ALX2268" s="0"/>
      <c r="ALY2268" s="0"/>
      <c r="ALZ2268" s="0"/>
      <c r="AMA2268" s="0"/>
      <c r="AMB2268" s="0"/>
      <c r="AMC2268" s="0"/>
      <c r="AMD2268" s="0"/>
      <c r="AME2268" s="0"/>
      <c r="AMF2268" s="0"/>
      <c r="AMG2268" s="0"/>
      <c r="AMH2268" s="0"/>
      <c r="AMI2268" s="0"/>
      <c r="AMJ2268" s="0"/>
    </row>
    <row r="2269" customFormat="false" ht="13.8" hidden="false" customHeight="false" outlineLevel="0" collapsed="false">
      <c r="A2269" s="38" t="s">
        <v>245</v>
      </c>
      <c r="B2269" s="39" t="s">
        <v>5225</v>
      </c>
      <c r="C2269" s="40" t="s">
        <v>4595</v>
      </c>
      <c r="D2269" s="40" t="s">
        <v>4964</v>
      </c>
      <c r="E2269" s="40" t="s">
        <v>4530</v>
      </c>
      <c r="F2269" s="38" t="n">
        <v>2017</v>
      </c>
      <c r="G2269" s="31" t="s">
        <v>5226</v>
      </c>
      <c r="H2269" s="13"/>
      <c r="I2269" s="13"/>
      <c r="J2269" s="13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F2269" s="13"/>
      <c r="AG2269" s="13"/>
      <c r="AH2269" s="13"/>
      <c r="AI2269" s="13"/>
      <c r="AJ2269" s="13"/>
      <c r="AK2269" s="13"/>
      <c r="AL2269" s="13"/>
      <c r="AM2269" s="13"/>
      <c r="AN2269" s="13"/>
      <c r="AO2269" s="13"/>
      <c r="AP2269" s="13"/>
      <c r="AQ2269" s="13"/>
      <c r="AR2269" s="13"/>
      <c r="AS2269" s="13"/>
      <c r="AT2269" s="13"/>
      <c r="AU2269" s="13"/>
      <c r="AV2269" s="0"/>
      <c r="AW2269" s="0"/>
      <c r="AX2269" s="0"/>
      <c r="AY2269" s="0"/>
      <c r="AZ2269" s="0"/>
      <c r="BA2269" s="0"/>
      <c r="BB2269" s="0"/>
      <c r="BC2269" s="0"/>
      <c r="BD2269" s="0"/>
      <c r="BE2269" s="0"/>
      <c r="BF2269" s="0"/>
      <c r="BG2269" s="0"/>
      <c r="BH2269" s="0"/>
      <c r="BI2269" s="0"/>
      <c r="BJ2269" s="0"/>
      <c r="BK2269" s="0"/>
      <c r="BL2269" s="0"/>
      <c r="BM2269" s="0"/>
      <c r="BN2269" s="0"/>
      <c r="BO2269" s="0"/>
      <c r="BP2269" s="0"/>
      <c r="BQ2269" s="0"/>
      <c r="BR2269" s="0"/>
      <c r="BS2269" s="0"/>
      <c r="BT2269" s="0"/>
      <c r="BU2269" s="0"/>
      <c r="BV2269" s="0"/>
      <c r="BW2269" s="0"/>
      <c r="BX2269" s="0"/>
      <c r="BY2269" s="0"/>
      <c r="BZ2269" s="0"/>
      <c r="CA2269" s="0"/>
      <c r="CB2269" s="0"/>
      <c r="CC2269" s="0"/>
      <c r="CD2269" s="0"/>
      <c r="CE2269" s="0"/>
      <c r="CF2269" s="0"/>
      <c r="CG2269" s="0"/>
      <c r="CH2269" s="0"/>
      <c r="CI2269" s="0"/>
      <c r="CJ2269" s="0"/>
      <c r="CK2269" s="0"/>
      <c r="CL2269" s="0"/>
      <c r="CM2269" s="0"/>
      <c r="CN2269" s="0"/>
      <c r="CO2269" s="0"/>
      <c r="CP2269" s="0"/>
      <c r="CQ2269" s="0"/>
      <c r="CR2269" s="0"/>
      <c r="CS2269" s="0"/>
      <c r="CT2269" s="0"/>
      <c r="CU2269" s="0"/>
      <c r="CV2269" s="0"/>
      <c r="CW2269" s="0"/>
      <c r="CX2269" s="0"/>
      <c r="CY2269" s="0"/>
      <c r="CZ2269" s="0"/>
      <c r="DA2269" s="0"/>
      <c r="DB2269" s="0"/>
      <c r="DC2269" s="0"/>
      <c r="DD2269" s="0"/>
      <c r="DE2269" s="0"/>
      <c r="DF2269" s="0"/>
      <c r="DG2269" s="0"/>
      <c r="DH2269" s="0"/>
      <c r="DI2269" s="0"/>
      <c r="DJ2269" s="0"/>
      <c r="DK2269" s="0"/>
      <c r="DL2269" s="0"/>
      <c r="DM2269" s="0"/>
      <c r="DN2269" s="0"/>
      <c r="DO2269" s="0"/>
      <c r="DP2269" s="0"/>
      <c r="DQ2269" s="0"/>
      <c r="DR2269" s="0"/>
      <c r="DS2269" s="0"/>
      <c r="DT2269" s="0"/>
      <c r="DU2269" s="0"/>
      <c r="DV2269" s="0"/>
      <c r="DW2269" s="0"/>
      <c r="DX2269" s="0"/>
      <c r="DY2269" s="0"/>
      <c r="DZ2269" s="0"/>
      <c r="EA2269" s="0"/>
      <c r="EB2269" s="0"/>
      <c r="EC2269" s="0"/>
      <c r="ED2269" s="0"/>
      <c r="EE2269" s="0"/>
      <c r="EF2269" s="0"/>
      <c r="EG2269" s="0"/>
      <c r="EH2269" s="0"/>
      <c r="EI2269" s="0"/>
      <c r="EJ2269" s="0"/>
      <c r="EK2269" s="0"/>
      <c r="EL2269" s="0"/>
      <c r="EM2269" s="0"/>
      <c r="EN2269" s="0"/>
      <c r="EO2269" s="0"/>
      <c r="EP2269" s="0"/>
      <c r="EQ2269" s="0"/>
      <c r="ER2269" s="0"/>
      <c r="ES2269" s="0"/>
      <c r="ET2269" s="0"/>
      <c r="EU2269" s="0"/>
      <c r="EV2269" s="0"/>
      <c r="EW2269" s="0"/>
      <c r="EX2269" s="0"/>
      <c r="EY2269" s="0"/>
      <c r="EZ2269" s="0"/>
      <c r="FA2269" s="0"/>
      <c r="FB2269" s="0"/>
      <c r="FC2269" s="0"/>
      <c r="FD2269" s="0"/>
      <c r="FE2269" s="0"/>
      <c r="FF2269" s="0"/>
      <c r="FG2269" s="0"/>
      <c r="FH2269" s="0"/>
      <c r="FI2269" s="0"/>
      <c r="FJ2269" s="0"/>
      <c r="FK2269" s="0"/>
      <c r="FL2269" s="0"/>
      <c r="FM2269" s="0"/>
      <c r="FN2269" s="0"/>
      <c r="FO2269" s="0"/>
      <c r="FP2269" s="0"/>
      <c r="FQ2269" s="0"/>
      <c r="FR2269" s="0"/>
      <c r="FS2269" s="0"/>
      <c r="FT2269" s="0"/>
      <c r="FU2269" s="0"/>
      <c r="FV2269" s="0"/>
      <c r="FW2269" s="0"/>
      <c r="FX2269" s="0"/>
      <c r="FY2269" s="0"/>
      <c r="FZ2269" s="0"/>
      <c r="GA2269" s="0"/>
      <c r="GB2269" s="0"/>
      <c r="GC2269" s="0"/>
      <c r="GD2269" s="0"/>
      <c r="GE2269" s="0"/>
      <c r="GF2269" s="0"/>
      <c r="GG2269" s="0"/>
      <c r="GH2269" s="0"/>
      <c r="GI2269" s="0"/>
      <c r="GJ2269" s="0"/>
      <c r="GK2269" s="0"/>
      <c r="GL2269" s="0"/>
      <c r="GM2269" s="0"/>
      <c r="GN2269" s="0"/>
      <c r="GO2269" s="0"/>
      <c r="GP2269" s="0"/>
      <c r="GQ2269" s="0"/>
      <c r="GR2269" s="0"/>
      <c r="GS2269" s="0"/>
      <c r="GT2269" s="0"/>
      <c r="GU2269" s="0"/>
      <c r="GV2269" s="0"/>
      <c r="GW2269" s="0"/>
      <c r="GX2269" s="0"/>
      <c r="GY2269" s="0"/>
      <c r="GZ2269" s="0"/>
      <c r="HA2269" s="0"/>
      <c r="HB2269" s="0"/>
      <c r="HC2269" s="0"/>
      <c r="HD2269" s="0"/>
      <c r="HE2269" s="0"/>
      <c r="HF2269" s="0"/>
      <c r="HG2269" s="0"/>
      <c r="HH2269" s="0"/>
      <c r="HI2269" s="0"/>
      <c r="HJ2269" s="0"/>
      <c r="HK2269" s="0"/>
      <c r="HL2269" s="0"/>
      <c r="HM2269" s="0"/>
      <c r="HN2269" s="0"/>
      <c r="HO2269" s="0"/>
      <c r="HP2269" s="0"/>
      <c r="HQ2269" s="0"/>
      <c r="HR2269" s="0"/>
      <c r="HS2269" s="0"/>
      <c r="HT2269" s="0"/>
      <c r="HU2269" s="0"/>
      <c r="HV2269" s="0"/>
      <c r="HW2269" s="0"/>
      <c r="HX2269" s="0"/>
      <c r="HY2269" s="0"/>
      <c r="HZ2269" s="0"/>
      <c r="IA2269" s="0"/>
      <c r="IB2269" s="0"/>
      <c r="IC2269" s="0"/>
      <c r="ID2269" s="0"/>
      <c r="IE2269" s="0"/>
      <c r="IF2269" s="0"/>
      <c r="IG2269" s="0"/>
      <c r="IH2269" s="0"/>
      <c r="II2269" s="0"/>
      <c r="IJ2269" s="0"/>
      <c r="IK2269" s="0"/>
      <c r="IL2269" s="0"/>
      <c r="IM2269" s="0"/>
      <c r="IN2269" s="0"/>
      <c r="IO2269" s="0"/>
      <c r="IP2269" s="0"/>
      <c r="IQ2269" s="0"/>
      <c r="IR2269" s="0"/>
      <c r="IS2269" s="0"/>
      <c r="IT2269" s="0"/>
      <c r="IU2269" s="0"/>
      <c r="IV2269" s="0"/>
      <c r="IW2269" s="0"/>
      <c r="IX2269" s="0"/>
      <c r="IY2269" s="0"/>
      <c r="IZ2269" s="0"/>
      <c r="JA2269" s="0"/>
      <c r="JB2269" s="0"/>
      <c r="JC2269" s="0"/>
      <c r="JD2269" s="0"/>
      <c r="JE2269" s="0"/>
      <c r="JF2269" s="0"/>
      <c r="JG2269" s="0"/>
      <c r="JH2269" s="0"/>
      <c r="JI2269" s="0"/>
      <c r="JJ2269" s="0"/>
      <c r="JK2269" s="0"/>
      <c r="JL2269" s="0"/>
      <c r="JM2269" s="0"/>
      <c r="JN2269" s="0"/>
      <c r="JO2269" s="0"/>
      <c r="JP2269" s="0"/>
      <c r="JQ2269" s="0"/>
      <c r="JR2269" s="0"/>
      <c r="JS2269" s="0"/>
      <c r="JT2269" s="0"/>
      <c r="JU2269" s="0"/>
      <c r="JV2269" s="0"/>
      <c r="JW2269" s="0"/>
      <c r="JX2269" s="0"/>
      <c r="JY2269" s="0"/>
      <c r="JZ2269" s="0"/>
      <c r="KA2269" s="0"/>
      <c r="KB2269" s="0"/>
      <c r="KC2269" s="0"/>
      <c r="KD2269" s="0"/>
      <c r="KE2269" s="0"/>
      <c r="KF2269" s="0"/>
      <c r="KG2269" s="0"/>
      <c r="KH2269" s="0"/>
      <c r="KI2269" s="0"/>
      <c r="KJ2269" s="0"/>
      <c r="KK2269" s="0"/>
      <c r="KL2269" s="0"/>
      <c r="KM2269" s="0"/>
      <c r="KN2269" s="0"/>
      <c r="KO2269" s="0"/>
      <c r="KP2269" s="0"/>
      <c r="KQ2269" s="0"/>
      <c r="KR2269" s="0"/>
      <c r="KS2269" s="0"/>
      <c r="KT2269" s="0"/>
      <c r="KU2269" s="0"/>
      <c r="KV2269" s="0"/>
      <c r="KW2269" s="0"/>
      <c r="KX2269" s="0"/>
      <c r="KY2269" s="0"/>
      <c r="KZ2269" s="0"/>
      <c r="LA2269" s="0"/>
      <c r="LB2269" s="0"/>
      <c r="LC2269" s="0"/>
      <c r="LD2269" s="0"/>
      <c r="LE2269" s="0"/>
      <c r="LF2269" s="0"/>
      <c r="LG2269" s="0"/>
      <c r="LH2269" s="0"/>
      <c r="LI2269" s="0"/>
      <c r="LJ2269" s="0"/>
      <c r="LK2269" s="0"/>
      <c r="LL2269" s="0"/>
      <c r="LM2269" s="0"/>
      <c r="LN2269" s="0"/>
      <c r="LO2269" s="0"/>
      <c r="LP2269" s="0"/>
      <c r="LQ2269" s="0"/>
      <c r="LR2269" s="0"/>
      <c r="LS2269" s="0"/>
      <c r="LT2269" s="0"/>
      <c r="LU2269" s="0"/>
      <c r="LV2269" s="0"/>
      <c r="LW2269" s="0"/>
      <c r="LX2269" s="0"/>
      <c r="LY2269" s="0"/>
      <c r="LZ2269" s="0"/>
      <c r="MA2269" s="0"/>
      <c r="MB2269" s="0"/>
      <c r="MC2269" s="0"/>
      <c r="MD2269" s="0"/>
      <c r="ME2269" s="0"/>
      <c r="MF2269" s="0"/>
      <c r="MG2269" s="0"/>
      <c r="MH2269" s="0"/>
      <c r="MI2269" s="0"/>
      <c r="MJ2269" s="0"/>
      <c r="MK2269" s="0"/>
      <c r="ML2269" s="0"/>
      <c r="MM2269" s="0"/>
      <c r="MN2269" s="0"/>
      <c r="MO2269" s="0"/>
      <c r="MP2269" s="0"/>
      <c r="MQ2269" s="0"/>
      <c r="MR2269" s="0"/>
      <c r="MS2269" s="0"/>
      <c r="MT2269" s="0"/>
      <c r="MU2269" s="0"/>
      <c r="MV2269" s="0"/>
      <c r="MW2269" s="0"/>
      <c r="MX2269" s="0"/>
      <c r="MY2269" s="0"/>
      <c r="MZ2269" s="0"/>
      <c r="NA2269" s="0"/>
      <c r="NB2269" s="0"/>
      <c r="NC2269" s="0"/>
      <c r="ND2269" s="0"/>
      <c r="NE2269" s="0"/>
      <c r="NF2269" s="0"/>
      <c r="NG2269" s="0"/>
      <c r="NH2269" s="0"/>
      <c r="NI2269" s="0"/>
      <c r="NJ2269" s="0"/>
      <c r="NK2269" s="0"/>
      <c r="NL2269" s="0"/>
      <c r="NM2269" s="0"/>
      <c r="NN2269" s="0"/>
      <c r="NO2269" s="0"/>
      <c r="NP2269" s="0"/>
      <c r="NQ2269" s="0"/>
      <c r="NR2269" s="0"/>
      <c r="NS2269" s="0"/>
      <c r="NT2269" s="0"/>
      <c r="NU2269" s="0"/>
      <c r="NV2269" s="0"/>
      <c r="NW2269" s="0"/>
      <c r="NX2269" s="0"/>
      <c r="NY2269" s="0"/>
      <c r="NZ2269" s="0"/>
      <c r="OA2269" s="0"/>
      <c r="OB2269" s="0"/>
      <c r="OC2269" s="0"/>
      <c r="OD2269" s="0"/>
      <c r="OE2269" s="0"/>
      <c r="OF2269" s="0"/>
      <c r="OG2269" s="0"/>
      <c r="OH2269" s="0"/>
      <c r="OI2269" s="0"/>
      <c r="OJ2269" s="0"/>
      <c r="OK2269" s="0"/>
      <c r="OL2269" s="0"/>
      <c r="OM2269" s="0"/>
      <c r="ON2269" s="0"/>
      <c r="OO2269" s="0"/>
      <c r="OP2269" s="0"/>
      <c r="OQ2269" s="0"/>
      <c r="OR2269" s="0"/>
      <c r="OS2269" s="0"/>
      <c r="OT2269" s="0"/>
      <c r="OU2269" s="0"/>
      <c r="OV2269" s="0"/>
      <c r="OW2269" s="0"/>
      <c r="OX2269" s="0"/>
      <c r="OY2269" s="0"/>
      <c r="OZ2269" s="0"/>
      <c r="PA2269" s="0"/>
      <c r="PB2269" s="0"/>
      <c r="PC2269" s="0"/>
      <c r="PD2269" s="0"/>
      <c r="PE2269" s="0"/>
      <c r="PF2269" s="0"/>
      <c r="PG2269" s="0"/>
      <c r="PH2269" s="0"/>
      <c r="PI2269" s="0"/>
      <c r="PJ2269" s="0"/>
      <c r="PK2269" s="0"/>
      <c r="PL2269" s="0"/>
      <c r="PM2269" s="0"/>
      <c r="PN2269" s="0"/>
      <c r="PO2269" s="0"/>
      <c r="PP2269" s="0"/>
      <c r="PQ2269" s="0"/>
      <c r="PR2269" s="0"/>
      <c r="PS2269" s="0"/>
      <c r="PT2269" s="0"/>
      <c r="PU2269" s="0"/>
      <c r="PV2269" s="0"/>
      <c r="PW2269" s="0"/>
      <c r="PX2269" s="0"/>
      <c r="PY2269" s="0"/>
      <c r="PZ2269" s="0"/>
      <c r="QA2269" s="0"/>
      <c r="QB2269" s="0"/>
      <c r="QC2269" s="0"/>
      <c r="QD2269" s="0"/>
      <c r="QE2269" s="0"/>
      <c r="QF2269" s="0"/>
      <c r="QG2269" s="0"/>
      <c r="QH2269" s="0"/>
      <c r="QI2269" s="0"/>
      <c r="QJ2269" s="0"/>
      <c r="QK2269" s="0"/>
      <c r="QL2269" s="0"/>
      <c r="QM2269" s="0"/>
      <c r="QN2269" s="0"/>
      <c r="QO2269" s="0"/>
      <c r="QP2269" s="0"/>
      <c r="QQ2269" s="0"/>
      <c r="QR2269" s="0"/>
      <c r="QS2269" s="0"/>
      <c r="QT2269" s="0"/>
      <c r="QU2269" s="0"/>
      <c r="QV2269" s="0"/>
      <c r="QW2269" s="0"/>
      <c r="QX2269" s="0"/>
      <c r="QY2269" s="0"/>
      <c r="QZ2269" s="0"/>
      <c r="RA2269" s="0"/>
      <c r="RB2269" s="0"/>
      <c r="RC2269" s="0"/>
      <c r="RD2269" s="0"/>
      <c r="RE2269" s="0"/>
      <c r="RF2269" s="0"/>
      <c r="RG2269" s="0"/>
      <c r="RH2269" s="0"/>
      <c r="RI2269" s="0"/>
      <c r="RJ2269" s="0"/>
      <c r="RK2269" s="0"/>
      <c r="RL2269" s="0"/>
      <c r="RM2269" s="0"/>
      <c r="RN2269" s="0"/>
      <c r="RO2269" s="0"/>
      <c r="RP2269" s="0"/>
      <c r="RQ2269" s="0"/>
      <c r="RR2269" s="0"/>
      <c r="RS2269" s="0"/>
      <c r="RT2269" s="0"/>
      <c r="RU2269" s="0"/>
      <c r="RV2269" s="0"/>
      <c r="RW2269" s="0"/>
      <c r="RX2269" s="0"/>
      <c r="RY2269" s="0"/>
      <c r="RZ2269" s="0"/>
      <c r="SA2269" s="0"/>
      <c r="SB2269" s="0"/>
      <c r="SC2269" s="0"/>
      <c r="SD2269" s="0"/>
      <c r="SE2269" s="0"/>
      <c r="SF2269" s="0"/>
      <c r="SG2269" s="0"/>
      <c r="SH2269" s="0"/>
      <c r="SI2269" s="0"/>
      <c r="SJ2269" s="0"/>
      <c r="SK2269" s="0"/>
      <c r="SL2269" s="0"/>
      <c r="SM2269" s="0"/>
      <c r="SN2269" s="0"/>
      <c r="SO2269" s="0"/>
      <c r="SP2269" s="0"/>
      <c r="SQ2269" s="0"/>
      <c r="SR2269" s="0"/>
      <c r="SS2269" s="0"/>
      <c r="ST2269" s="0"/>
      <c r="SU2269" s="0"/>
      <c r="SV2269" s="0"/>
      <c r="SW2269" s="0"/>
      <c r="SX2269" s="0"/>
      <c r="SY2269" s="0"/>
      <c r="SZ2269" s="0"/>
      <c r="TA2269" s="0"/>
      <c r="TB2269" s="0"/>
      <c r="TC2269" s="0"/>
      <c r="TD2269" s="0"/>
      <c r="TE2269" s="0"/>
      <c r="TF2269" s="0"/>
      <c r="TG2269" s="0"/>
      <c r="TH2269" s="0"/>
      <c r="TI2269" s="0"/>
      <c r="TJ2269" s="0"/>
      <c r="TK2269" s="0"/>
      <c r="TL2269" s="0"/>
      <c r="TM2269" s="0"/>
      <c r="TN2269" s="0"/>
      <c r="TO2269" s="0"/>
      <c r="TP2269" s="0"/>
      <c r="TQ2269" s="0"/>
      <c r="TR2269" s="0"/>
      <c r="TS2269" s="0"/>
      <c r="TT2269" s="0"/>
      <c r="TU2269" s="0"/>
      <c r="TV2269" s="0"/>
      <c r="TW2269" s="0"/>
      <c r="TX2269" s="0"/>
      <c r="TY2269" s="0"/>
      <c r="TZ2269" s="0"/>
      <c r="UA2269" s="0"/>
      <c r="UB2269" s="0"/>
      <c r="UC2269" s="0"/>
      <c r="UD2269" s="0"/>
      <c r="UE2269" s="0"/>
      <c r="UF2269" s="0"/>
      <c r="UG2269" s="0"/>
      <c r="UH2269" s="0"/>
      <c r="UI2269" s="0"/>
      <c r="UJ2269" s="0"/>
      <c r="UK2269" s="0"/>
      <c r="UL2269" s="0"/>
      <c r="UM2269" s="0"/>
      <c r="UN2269" s="0"/>
      <c r="UO2269" s="0"/>
      <c r="UP2269" s="0"/>
      <c r="UQ2269" s="0"/>
      <c r="UR2269" s="0"/>
      <c r="US2269" s="0"/>
      <c r="UT2269" s="0"/>
      <c r="UU2269" s="0"/>
      <c r="UV2269" s="0"/>
      <c r="UW2269" s="0"/>
      <c r="UX2269" s="0"/>
      <c r="UY2269" s="0"/>
      <c r="UZ2269" s="0"/>
      <c r="VA2269" s="0"/>
      <c r="VB2269" s="0"/>
      <c r="VC2269" s="0"/>
      <c r="VD2269" s="0"/>
      <c r="VE2269" s="0"/>
      <c r="VF2269" s="0"/>
      <c r="VG2269" s="0"/>
      <c r="VH2269" s="0"/>
      <c r="VI2269" s="0"/>
      <c r="VJ2269" s="0"/>
      <c r="VK2269" s="0"/>
      <c r="VL2269" s="0"/>
      <c r="VM2269" s="0"/>
      <c r="VN2269" s="0"/>
      <c r="VO2269" s="0"/>
      <c r="VP2269" s="0"/>
      <c r="VQ2269" s="0"/>
      <c r="VR2269" s="0"/>
      <c r="VS2269" s="0"/>
      <c r="VT2269" s="0"/>
      <c r="VU2269" s="0"/>
      <c r="VV2269" s="0"/>
      <c r="VW2269" s="0"/>
      <c r="VX2269" s="0"/>
      <c r="VY2269" s="0"/>
      <c r="VZ2269" s="0"/>
      <c r="WA2269" s="0"/>
      <c r="WB2269" s="0"/>
      <c r="WC2269" s="0"/>
      <c r="WD2269" s="0"/>
      <c r="WE2269" s="0"/>
      <c r="WF2269" s="0"/>
      <c r="WG2269" s="0"/>
      <c r="WH2269" s="0"/>
      <c r="WI2269" s="0"/>
      <c r="WJ2269" s="0"/>
      <c r="WK2269" s="0"/>
      <c r="WL2269" s="0"/>
      <c r="WM2269" s="0"/>
      <c r="WN2269" s="0"/>
      <c r="WO2269" s="0"/>
      <c r="WP2269" s="0"/>
      <c r="WQ2269" s="0"/>
      <c r="WR2269" s="0"/>
      <c r="WS2269" s="0"/>
      <c r="WT2269" s="0"/>
      <c r="WU2269" s="0"/>
      <c r="WV2269" s="0"/>
      <c r="WW2269" s="0"/>
      <c r="WX2269" s="0"/>
      <c r="WY2269" s="0"/>
      <c r="WZ2269" s="0"/>
      <c r="XA2269" s="0"/>
      <c r="XB2269" s="0"/>
      <c r="XC2269" s="0"/>
      <c r="XD2269" s="0"/>
      <c r="XE2269" s="0"/>
      <c r="XF2269" s="0"/>
      <c r="XG2269" s="0"/>
      <c r="XH2269" s="0"/>
      <c r="XI2269" s="0"/>
      <c r="XJ2269" s="0"/>
      <c r="XK2269" s="0"/>
      <c r="XL2269" s="0"/>
      <c r="XM2269" s="0"/>
      <c r="XN2269" s="0"/>
      <c r="XO2269" s="0"/>
      <c r="XP2269" s="0"/>
      <c r="XQ2269" s="0"/>
      <c r="XR2269" s="0"/>
      <c r="XS2269" s="0"/>
      <c r="XT2269" s="0"/>
      <c r="XU2269" s="0"/>
      <c r="XV2269" s="0"/>
      <c r="XW2269" s="0"/>
      <c r="XX2269" s="0"/>
      <c r="XY2269" s="0"/>
      <c r="XZ2269" s="0"/>
      <c r="YA2269" s="0"/>
      <c r="YB2269" s="0"/>
      <c r="YC2269" s="0"/>
      <c r="YD2269" s="0"/>
      <c r="YE2269" s="0"/>
      <c r="YF2269" s="0"/>
      <c r="YG2269" s="0"/>
      <c r="YH2269" s="0"/>
      <c r="YI2269" s="0"/>
      <c r="YJ2269" s="0"/>
      <c r="YK2269" s="0"/>
      <c r="YL2269" s="0"/>
      <c r="YM2269" s="0"/>
      <c r="YN2269" s="0"/>
      <c r="YO2269" s="0"/>
      <c r="YP2269" s="0"/>
      <c r="YQ2269" s="0"/>
      <c r="YR2269" s="0"/>
      <c r="YS2269" s="0"/>
      <c r="YT2269" s="0"/>
      <c r="YU2269" s="0"/>
      <c r="YV2269" s="0"/>
      <c r="YW2269" s="0"/>
      <c r="YX2269" s="0"/>
      <c r="YY2269" s="0"/>
      <c r="YZ2269" s="0"/>
      <c r="ZA2269" s="0"/>
      <c r="ZB2269" s="0"/>
      <c r="ZC2269" s="0"/>
      <c r="ZD2269" s="0"/>
      <c r="ZE2269" s="0"/>
      <c r="ZF2269" s="0"/>
      <c r="ZG2269" s="0"/>
      <c r="ZH2269" s="0"/>
      <c r="ZI2269" s="0"/>
      <c r="ZJ2269" s="0"/>
      <c r="ZK2269" s="0"/>
      <c r="ZL2269" s="0"/>
      <c r="ZM2269" s="0"/>
      <c r="ZN2269" s="0"/>
      <c r="ZO2269" s="0"/>
      <c r="ZP2269" s="0"/>
      <c r="ZQ2269" s="0"/>
      <c r="ZR2269" s="0"/>
      <c r="ZS2269" s="0"/>
      <c r="ZT2269" s="0"/>
      <c r="ZU2269" s="0"/>
      <c r="ZV2269" s="0"/>
      <c r="ZW2269" s="0"/>
      <c r="ZX2269" s="0"/>
      <c r="ZY2269" s="0"/>
      <c r="ZZ2269" s="0"/>
      <c r="AAA2269" s="0"/>
      <c r="AAB2269" s="0"/>
      <c r="AAC2269" s="0"/>
      <c r="AAD2269" s="0"/>
      <c r="AAE2269" s="0"/>
      <c r="AAF2269" s="0"/>
      <c r="AAG2269" s="0"/>
      <c r="AAH2269" s="0"/>
      <c r="AAI2269" s="0"/>
      <c r="AAJ2269" s="0"/>
      <c r="AAK2269" s="0"/>
      <c r="AAL2269" s="0"/>
      <c r="AAM2269" s="0"/>
      <c r="AAN2269" s="0"/>
      <c r="AAO2269" s="0"/>
      <c r="AAP2269" s="0"/>
      <c r="AAQ2269" s="0"/>
      <c r="AAR2269" s="0"/>
      <c r="AAS2269" s="0"/>
      <c r="AAT2269" s="0"/>
      <c r="AAU2269" s="0"/>
      <c r="AAV2269" s="0"/>
      <c r="AAW2269" s="0"/>
      <c r="AAX2269" s="0"/>
      <c r="AAY2269" s="0"/>
      <c r="AAZ2269" s="0"/>
      <c r="ABA2269" s="0"/>
      <c r="ABB2269" s="0"/>
      <c r="ABC2269" s="0"/>
      <c r="ABD2269" s="0"/>
      <c r="ABE2269" s="0"/>
      <c r="ABF2269" s="0"/>
      <c r="ABG2269" s="0"/>
      <c r="ABH2269" s="0"/>
      <c r="ABI2269" s="0"/>
      <c r="ABJ2269" s="0"/>
      <c r="ABK2269" s="0"/>
      <c r="ABL2269" s="0"/>
      <c r="ABM2269" s="0"/>
      <c r="ABN2269" s="0"/>
      <c r="ABO2269" s="0"/>
      <c r="ABP2269" s="0"/>
      <c r="ABQ2269" s="0"/>
      <c r="ABR2269" s="0"/>
      <c r="ABS2269" s="0"/>
      <c r="ABT2269" s="0"/>
      <c r="ABU2269" s="0"/>
      <c r="ABV2269" s="0"/>
      <c r="ABW2269" s="0"/>
      <c r="ABX2269" s="0"/>
      <c r="ABY2269" s="0"/>
      <c r="ABZ2269" s="0"/>
      <c r="ACA2269" s="0"/>
      <c r="ACB2269" s="0"/>
      <c r="ACC2269" s="0"/>
      <c r="ACD2269" s="0"/>
      <c r="ACE2269" s="0"/>
      <c r="ACF2269" s="0"/>
      <c r="ACG2269" s="0"/>
      <c r="ACH2269" s="0"/>
      <c r="ACI2269" s="0"/>
      <c r="ACJ2269" s="0"/>
      <c r="ACK2269" s="0"/>
      <c r="ACL2269" s="0"/>
      <c r="ACM2269" s="0"/>
      <c r="ACN2269" s="0"/>
      <c r="ACO2269" s="0"/>
      <c r="ACP2269" s="0"/>
      <c r="ACQ2269" s="0"/>
      <c r="ACR2269" s="0"/>
      <c r="ACS2269" s="0"/>
      <c r="ACT2269" s="0"/>
      <c r="ACU2269" s="0"/>
      <c r="ACV2269" s="0"/>
      <c r="ACW2269" s="0"/>
      <c r="ACX2269" s="0"/>
      <c r="ACY2269" s="0"/>
      <c r="ACZ2269" s="0"/>
      <c r="ADA2269" s="0"/>
      <c r="ADB2269" s="0"/>
      <c r="ADC2269" s="0"/>
      <c r="ADD2269" s="0"/>
      <c r="ADE2269" s="0"/>
      <c r="ADF2269" s="0"/>
      <c r="ADG2269" s="0"/>
      <c r="ADH2269" s="0"/>
      <c r="ADI2269" s="0"/>
      <c r="ADJ2269" s="0"/>
      <c r="ADK2269" s="0"/>
      <c r="ADL2269" s="0"/>
      <c r="ADM2269" s="0"/>
      <c r="ADN2269" s="0"/>
      <c r="ADO2269" s="0"/>
      <c r="ADP2269" s="0"/>
      <c r="ADQ2269" s="0"/>
      <c r="ADR2269" s="0"/>
      <c r="ADS2269" s="0"/>
      <c r="ADT2269" s="0"/>
      <c r="ADU2269" s="0"/>
      <c r="ADV2269" s="0"/>
      <c r="ADW2269" s="0"/>
      <c r="ADX2269" s="0"/>
      <c r="ADY2269" s="0"/>
      <c r="ADZ2269" s="0"/>
      <c r="AEA2269" s="0"/>
      <c r="AEB2269" s="0"/>
      <c r="AEC2269" s="0"/>
      <c r="AED2269" s="0"/>
      <c r="AEE2269" s="0"/>
      <c r="AEF2269" s="0"/>
      <c r="AEG2269" s="0"/>
      <c r="AEH2269" s="0"/>
      <c r="AEI2269" s="0"/>
      <c r="AEJ2269" s="0"/>
      <c r="AEK2269" s="0"/>
      <c r="AEL2269" s="0"/>
      <c r="AEM2269" s="0"/>
      <c r="AEN2269" s="0"/>
      <c r="AEO2269" s="0"/>
      <c r="AEP2269" s="0"/>
      <c r="AEQ2269" s="0"/>
      <c r="AER2269" s="0"/>
      <c r="AES2269" s="0"/>
      <c r="AET2269" s="0"/>
      <c r="AEU2269" s="0"/>
      <c r="AEV2269" s="0"/>
      <c r="AEW2269" s="0"/>
      <c r="AEX2269" s="0"/>
      <c r="AEY2269" s="0"/>
      <c r="AEZ2269" s="0"/>
      <c r="AFA2269" s="0"/>
      <c r="AFB2269" s="0"/>
      <c r="AFC2269" s="0"/>
      <c r="AFD2269" s="0"/>
      <c r="AFE2269" s="0"/>
      <c r="AFF2269" s="0"/>
      <c r="AFG2269" s="0"/>
      <c r="AFH2269" s="0"/>
      <c r="AFI2269" s="0"/>
      <c r="AFJ2269" s="0"/>
      <c r="AFK2269" s="0"/>
      <c r="AFL2269" s="0"/>
      <c r="AFM2269" s="0"/>
      <c r="AFN2269" s="0"/>
      <c r="AFO2269" s="0"/>
      <c r="AFP2269" s="0"/>
      <c r="AFQ2269" s="0"/>
      <c r="AFR2269" s="0"/>
      <c r="AFS2269" s="0"/>
      <c r="AFT2269" s="0"/>
      <c r="AFU2269" s="0"/>
      <c r="AFV2269" s="0"/>
      <c r="AFW2269" s="0"/>
      <c r="AFX2269" s="0"/>
      <c r="AFY2269" s="0"/>
      <c r="AFZ2269" s="0"/>
      <c r="AGA2269" s="0"/>
      <c r="AGB2269" s="0"/>
      <c r="AGC2269" s="0"/>
      <c r="AGD2269" s="0"/>
      <c r="AGE2269" s="0"/>
      <c r="AGF2269" s="0"/>
      <c r="AGG2269" s="0"/>
      <c r="AGH2269" s="0"/>
      <c r="AGI2269" s="0"/>
      <c r="AGJ2269" s="0"/>
      <c r="AGK2269" s="0"/>
      <c r="AGL2269" s="0"/>
      <c r="AGM2269" s="0"/>
      <c r="AGN2269" s="0"/>
      <c r="AGO2269" s="0"/>
      <c r="AGP2269" s="0"/>
      <c r="AGQ2269" s="0"/>
      <c r="AGR2269" s="0"/>
      <c r="AGS2269" s="0"/>
      <c r="AGT2269" s="0"/>
      <c r="AGU2269" s="0"/>
      <c r="AGV2269" s="0"/>
      <c r="AGW2269" s="0"/>
      <c r="AGX2269" s="0"/>
      <c r="AGY2269" s="0"/>
      <c r="AGZ2269" s="0"/>
      <c r="AHA2269" s="0"/>
      <c r="AHB2269" s="0"/>
      <c r="AHC2269" s="0"/>
      <c r="AHD2269" s="0"/>
      <c r="AHE2269" s="0"/>
      <c r="AHF2269" s="0"/>
      <c r="AHG2269" s="0"/>
      <c r="AHH2269" s="0"/>
      <c r="AHI2269" s="0"/>
      <c r="AHJ2269" s="0"/>
      <c r="AHK2269" s="0"/>
      <c r="AHL2269" s="0"/>
      <c r="AHM2269" s="0"/>
      <c r="AHN2269" s="0"/>
      <c r="AHO2269" s="0"/>
      <c r="AHP2269" s="0"/>
      <c r="AHQ2269" s="0"/>
      <c r="AHR2269" s="0"/>
      <c r="AHS2269" s="0"/>
      <c r="AHT2269" s="0"/>
      <c r="AHU2269" s="0"/>
      <c r="AHV2269" s="0"/>
      <c r="AHW2269" s="0"/>
      <c r="AHX2269" s="0"/>
      <c r="AHY2269" s="0"/>
      <c r="AHZ2269" s="0"/>
      <c r="AIA2269" s="0"/>
      <c r="AIB2269" s="0"/>
      <c r="AIC2269" s="0"/>
      <c r="AID2269" s="0"/>
      <c r="AIE2269" s="0"/>
      <c r="AIF2269" s="0"/>
      <c r="AIG2269" s="0"/>
      <c r="AIH2269" s="0"/>
      <c r="AII2269" s="0"/>
      <c r="AIJ2269" s="0"/>
      <c r="AIK2269" s="0"/>
      <c r="AIL2269" s="0"/>
      <c r="AIM2269" s="0"/>
      <c r="AIN2269" s="0"/>
      <c r="AIO2269" s="0"/>
      <c r="AIP2269" s="0"/>
      <c r="AIQ2269" s="0"/>
      <c r="AIR2269" s="0"/>
      <c r="AIS2269" s="0"/>
      <c r="AIT2269" s="0"/>
      <c r="AIU2269" s="0"/>
      <c r="AIV2269" s="0"/>
      <c r="AIW2269" s="0"/>
      <c r="AIX2269" s="0"/>
      <c r="AIY2269" s="0"/>
      <c r="AIZ2269" s="0"/>
      <c r="AJA2269" s="0"/>
      <c r="AJB2269" s="0"/>
      <c r="AJC2269" s="0"/>
      <c r="AJD2269" s="0"/>
      <c r="AJE2269" s="0"/>
      <c r="AJF2269" s="0"/>
      <c r="AJG2269" s="0"/>
      <c r="AJH2269" s="0"/>
      <c r="AJI2269" s="0"/>
      <c r="AJJ2269" s="0"/>
      <c r="AJK2269" s="0"/>
      <c r="AJL2269" s="0"/>
      <c r="AJM2269" s="0"/>
      <c r="AJN2269" s="0"/>
      <c r="AJO2269" s="0"/>
      <c r="AJP2269" s="0"/>
      <c r="AJQ2269" s="0"/>
      <c r="AJR2269" s="0"/>
      <c r="AJS2269" s="0"/>
      <c r="AJT2269" s="0"/>
      <c r="AJU2269" s="0"/>
      <c r="AJV2269" s="0"/>
      <c r="AJW2269" s="0"/>
      <c r="AJX2269" s="0"/>
      <c r="AJY2269" s="0"/>
      <c r="AJZ2269" s="0"/>
      <c r="AKA2269" s="0"/>
      <c r="AKB2269" s="0"/>
      <c r="AKC2269" s="0"/>
      <c r="AKD2269" s="0"/>
      <c r="AKE2269" s="0"/>
      <c r="AKF2269" s="0"/>
      <c r="AKG2269" s="0"/>
      <c r="AKH2269" s="0"/>
      <c r="AKI2269" s="0"/>
      <c r="AKJ2269" s="0"/>
      <c r="AKK2269" s="0"/>
      <c r="AKL2269" s="0"/>
      <c r="AKM2269" s="0"/>
      <c r="AKN2269" s="0"/>
      <c r="AKO2269" s="0"/>
      <c r="AKP2269" s="0"/>
      <c r="AKQ2269" s="0"/>
      <c r="AKR2269" s="0"/>
      <c r="AKS2269" s="0"/>
      <c r="AKT2269" s="0"/>
      <c r="AKU2269" s="0"/>
      <c r="AKV2269" s="0"/>
      <c r="AKW2269" s="0"/>
      <c r="AKX2269" s="0"/>
      <c r="AKY2269" s="0"/>
      <c r="AKZ2269" s="0"/>
      <c r="ALA2269" s="0"/>
      <c r="ALB2269" s="0"/>
      <c r="ALC2269" s="0"/>
      <c r="ALD2269" s="0"/>
      <c r="ALE2269" s="0"/>
      <c r="ALF2269" s="0"/>
      <c r="ALG2269" s="0"/>
      <c r="ALH2269" s="0"/>
      <c r="ALI2269" s="0"/>
      <c r="ALJ2269" s="0"/>
      <c r="ALK2269" s="0"/>
      <c r="ALL2269" s="0"/>
      <c r="ALM2269" s="0"/>
      <c r="ALN2269" s="0"/>
      <c r="ALO2269" s="0"/>
      <c r="ALP2269" s="0"/>
      <c r="ALQ2269" s="0"/>
      <c r="ALR2269" s="0"/>
      <c r="ALS2269" s="0"/>
      <c r="ALT2269" s="0"/>
      <c r="ALU2269" s="0"/>
      <c r="ALV2269" s="0"/>
      <c r="ALW2269" s="0"/>
      <c r="ALX2269" s="0"/>
      <c r="ALY2269" s="0"/>
      <c r="ALZ2269" s="0"/>
      <c r="AMA2269" s="0"/>
      <c r="AMB2269" s="0"/>
      <c r="AMC2269" s="0"/>
      <c r="AMD2269" s="0"/>
      <c r="AME2269" s="0"/>
      <c r="AMF2269" s="0"/>
      <c r="AMG2269" s="0"/>
      <c r="AMH2269" s="0"/>
      <c r="AMI2269" s="0"/>
      <c r="AMJ2269" s="0"/>
    </row>
    <row r="2270" customFormat="false" ht="13.8" hidden="false" customHeight="false" outlineLevel="0" collapsed="false">
      <c r="A2270" s="38" t="s">
        <v>245</v>
      </c>
      <c r="B2270" s="39" t="s">
        <v>5227</v>
      </c>
      <c r="C2270" s="40" t="s">
        <v>28</v>
      </c>
      <c r="D2270" s="40"/>
      <c r="E2270" s="40" t="s">
        <v>5013</v>
      </c>
      <c r="F2270" s="38" t="n">
        <v>2017</v>
      </c>
      <c r="G2270" s="31" t="s">
        <v>5228</v>
      </c>
      <c r="H2270" s="13"/>
      <c r="I2270" s="13"/>
      <c r="J2270" s="13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3"/>
      <c r="AA2270" s="13"/>
      <c r="AB2270" s="13"/>
      <c r="AC2270" s="13"/>
      <c r="AD2270" s="13"/>
      <c r="AE2270" s="13"/>
      <c r="AF2270" s="13"/>
      <c r="AG2270" s="13"/>
      <c r="AH2270" s="13"/>
      <c r="AI2270" s="13"/>
      <c r="AJ2270" s="13"/>
      <c r="AK2270" s="13"/>
      <c r="AL2270" s="13"/>
      <c r="AM2270" s="13"/>
      <c r="AN2270" s="13"/>
      <c r="AO2270" s="13"/>
      <c r="AP2270" s="13"/>
      <c r="AQ2270" s="13"/>
      <c r="AR2270" s="13"/>
      <c r="AS2270" s="13"/>
      <c r="AT2270" s="13"/>
      <c r="AU2270" s="13"/>
      <c r="AV2270" s="0"/>
      <c r="AW2270" s="0"/>
      <c r="AX2270" s="0"/>
      <c r="AY2270" s="0"/>
      <c r="AZ2270" s="0"/>
      <c r="BA2270" s="0"/>
      <c r="BB2270" s="0"/>
      <c r="BC2270" s="0"/>
      <c r="BD2270" s="0"/>
      <c r="BE2270" s="0"/>
      <c r="BF2270" s="0"/>
      <c r="BG2270" s="0"/>
      <c r="BH2270" s="0"/>
      <c r="BI2270" s="0"/>
      <c r="BJ2270" s="0"/>
      <c r="BK2270" s="0"/>
      <c r="BL2270" s="0"/>
      <c r="BM2270" s="0"/>
      <c r="BN2270" s="0"/>
      <c r="BO2270" s="0"/>
      <c r="BP2270" s="0"/>
      <c r="BQ2270" s="0"/>
      <c r="BR2270" s="0"/>
      <c r="BS2270" s="0"/>
      <c r="BT2270" s="0"/>
      <c r="BU2270" s="0"/>
      <c r="BV2270" s="0"/>
      <c r="BW2270" s="0"/>
      <c r="BX2270" s="0"/>
      <c r="BY2270" s="0"/>
      <c r="BZ2270" s="0"/>
      <c r="CA2270" s="0"/>
      <c r="CB2270" s="0"/>
      <c r="CC2270" s="0"/>
      <c r="CD2270" s="0"/>
      <c r="CE2270" s="0"/>
      <c r="CF2270" s="0"/>
      <c r="CG2270" s="0"/>
      <c r="CH2270" s="0"/>
      <c r="CI2270" s="0"/>
      <c r="CJ2270" s="0"/>
      <c r="CK2270" s="0"/>
      <c r="CL2270" s="0"/>
      <c r="CM2270" s="0"/>
      <c r="CN2270" s="0"/>
      <c r="CO2270" s="0"/>
      <c r="CP2270" s="0"/>
      <c r="CQ2270" s="0"/>
      <c r="CR2270" s="0"/>
      <c r="CS2270" s="0"/>
      <c r="CT2270" s="0"/>
      <c r="CU2270" s="0"/>
      <c r="CV2270" s="0"/>
      <c r="CW2270" s="0"/>
      <c r="CX2270" s="0"/>
      <c r="CY2270" s="0"/>
      <c r="CZ2270" s="0"/>
      <c r="DA2270" s="0"/>
      <c r="DB2270" s="0"/>
      <c r="DC2270" s="0"/>
      <c r="DD2270" s="0"/>
      <c r="DE2270" s="0"/>
      <c r="DF2270" s="0"/>
      <c r="DG2270" s="0"/>
      <c r="DH2270" s="0"/>
      <c r="DI2270" s="0"/>
      <c r="DJ2270" s="0"/>
      <c r="DK2270" s="0"/>
      <c r="DL2270" s="0"/>
      <c r="DM2270" s="0"/>
      <c r="DN2270" s="0"/>
      <c r="DO2270" s="0"/>
      <c r="DP2270" s="0"/>
      <c r="DQ2270" s="0"/>
      <c r="DR2270" s="0"/>
      <c r="DS2270" s="0"/>
      <c r="DT2270" s="0"/>
      <c r="DU2270" s="0"/>
      <c r="DV2270" s="0"/>
      <c r="DW2270" s="0"/>
      <c r="DX2270" s="0"/>
      <c r="DY2270" s="0"/>
      <c r="DZ2270" s="0"/>
      <c r="EA2270" s="0"/>
      <c r="EB2270" s="0"/>
      <c r="EC2270" s="0"/>
      <c r="ED2270" s="0"/>
      <c r="EE2270" s="0"/>
      <c r="EF2270" s="0"/>
      <c r="EG2270" s="0"/>
      <c r="EH2270" s="0"/>
      <c r="EI2270" s="0"/>
      <c r="EJ2270" s="0"/>
      <c r="EK2270" s="0"/>
      <c r="EL2270" s="0"/>
      <c r="EM2270" s="0"/>
      <c r="EN2270" s="0"/>
      <c r="EO2270" s="0"/>
      <c r="EP2270" s="0"/>
      <c r="EQ2270" s="0"/>
      <c r="ER2270" s="0"/>
      <c r="ES2270" s="0"/>
      <c r="ET2270" s="0"/>
      <c r="EU2270" s="0"/>
      <c r="EV2270" s="0"/>
      <c r="EW2270" s="0"/>
      <c r="EX2270" s="0"/>
      <c r="EY2270" s="0"/>
      <c r="EZ2270" s="0"/>
      <c r="FA2270" s="0"/>
      <c r="FB2270" s="0"/>
      <c r="FC2270" s="0"/>
      <c r="FD2270" s="0"/>
      <c r="FE2270" s="0"/>
      <c r="FF2270" s="0"/>
      <c r="FG2270" s="0"/>
      <c r="FH2270" s="0"/>
      <c r="FI2270" s="0"/>
      <c r="FJ2270" s="0"/>
      <c r="FK2270" s="0"/>
      <c r="FL2270" s="0"/>
      <c r="FM2270" s="0"/>
      <c r="FN2270" s="0"/>
      <c r="FO2270" s="0"/>
      <c r="FP2270" s="0"/>
      <c r="FQ2270" s="0"/>
      <c r="FR2270" s="0"/>
      <c r="FS2270" s="0"/>
      <c r="FT2270" s="0"/>
      <c r="FU2270" s="0"/>
      <c r="FV2270" s="0"/>
      <c r="FW2270" s="0"/>
      <c r="FX2270" s="0"/>
      <c r="FY2270" s="0"/>
      <c r="FZ2270" s="0"/>
      <c r="GA2270" s="0"/>
      <c r="GB2270" s="0"/>
      <c r="GC2270" s="0"/>
      <c r="GD2270" s="0"/>
      <c r="GE2270" s="0"/>
      <c r="GF2270" s="0"/>
      <c r="GG2270" s="0"/>
      <c r="GH2270" s="0"/>
      <c r="GI2270" s="0"/>
      <c r="GJ2270" s="0"/>
      <c r="GK2270" s="0"/>
      <c r="GL2270" s="0"/>
      <c r="GM2270" s="0"/>
      <c r="GN2270" s="0"/>
      <c r="GO2270" s="0"/>
      <c r="GP2270" s="0"/>
      <c r="GQ2270" s="0"/>
      <c r="GR2270" s="0"/>
      <c r="GS2270" s="0"/>
      <c r="GT2270" s="0"/>
      <c r="GU2270" s="0"/>
      <c r="GV2270" s="0"/>
      <c r="GW2270" s="0"/>
      <c r="GX2270" s="0"/>
      <c r="GY2270" s="0"/>
      <c r="GZ2270" s="0"/>
      <c r="HA2270" s="0"/>
      <c r="HB2270" s="0"/>
      <c r="HC2270" s="0"/>
      <c r="HD2270" s="0"/>
      <c r="HE2270" s="0"/>
      <c r="HF2270" s="0"/>
      <c r="HG2270" s="0"/>
      <c r="HH2270" s="0"/>
      <c r="HI2270" s="0"/>
      <c r="HJ2270" s="0"/>
      <c r="HK2270" s="0"/>
      <c r="HL2270" s="0"/>
      <c r="HM2270" s="0"/>
      <c r="HN2270" s="0"/>
      <c r="HO2270" s="0"/>
      <c r="HP2270" s="0"/>
      <c r="HQ2270" s="0"/>
      <c r="HR2270" s="0"/>
      <c r="HS2270" s="0"/>
      <c r="HT2270" s="0"/>
      <c r="HU2270" s="0"/>
      <c r="HV2270" s="0"/>
      <c r="HW2270" s="0"/>
      <c r="HX2270" s="0"/>
      <c r="HY2270" s="0"/>
      <c r="HZ2270" s="0"/>
      <c r="IA2270" s="0"/>
      <c r="IB2270" s="0"/>
      <c r="IC2270" s="0"/>
      <c r="ID2270" s="0"/>
      <c r="IE2270" s="0"/>
      <c r="IF2270" s="0"/>
      <c r="IG2270" s="0"/>
      <c r="IH2270" s="0"/>
      <c r="II2270" s="0"/>
      <c r="IJ2270" s="0"/>
      <c r="IK2270" s="0"/>
      <c r="IL2270" s="0"/>
      <c r="IM2270" s="0"/>
      <c r="IN2270" s="0"/>
      <c r="IO2270" s="0"/>
      <c r="IP2270" s="0"/>
      <c r="IQ2270" s="0"/>
      <c r="IR2270" s="0"/>
      <c r="IS2270" s="0"/>
      <c r="IT2270" s="0"/>
      <c r="IU2270" s="0"/>
      <c r="IV2270" s="0"/>
      <c r="IW2270" s="0"/>
      <c r="IX2270" s="0"/>
      <c r="IY2270" s="0"/>
      <c r="IZ2270" s="0"/>
      <c r="JA2270" s="0"/>
      <c r="JB2270" s="0"/>
      <c r="JC2270" s="0"/>
      <c r="JD2270" s="0"/>
      <c r="JE2270" s="0"/>
      <c r="JF2270" s="0"/>
      <c r="JG2270" s="0"/>
      <c r="JH2270" s="0"/>
      <c r="JI2270" s="0"/>
      <c r="JJ2270" s="0"/>
      <c r="JK2270" s="0"/>
      <c r="JL2270" s="0"/>
      <c r="JM2270" s="0"/>
      <c r="JN2270" s="0"/>
      <c r="JO2270" s="0"/>
      <c r="JP2270" s="0"/>
      <c r="JQ2270" s="0"/>
      <c r="JR2270" s="0"/>
      <c r="JS2270" s="0"/>
      <c r="JT2270" s="0"/>
      <c r="JU2270" s="0"/>
      <c r="JV2270" s="0"/>
      <c r="JW2270" s="0"/>
      <c r="JX2270" s="0"/>
      <c r="JY2270" s="0"/>
      <c r="JZ2270" s="0"/>
      <c r="KA2270" s="0"/>
      <c r="KB2270" s="0"/>
      <c r="KC2270" s="0"/>
      <c r="KD2270" s="0"/>
      <c r="KE2270" s="0"/>
      <c r="KF2270" s="0"/>
      <c r="KG2270" s="0"/>
      <c r="KH2270" s="0"/>
      <c r="KI2270" s="0"/>
      <c r="KJ2270" s="0"/>
      <c r="KK2270" s="0"/>
      <c r="KL2270" s="0"/>
      <c r="KM2270" s="0"/>
      <c r="KN2270" s="0"/>
      <c r="KO2270" s="0"/>
      <c r="KP2270" s="0"/>
      <c r="KQ2270" s="0"/>
      <c r="KR2270" s="0"/>
      <c r="KS2270" s="0"/>
      <c r="KT2270" s="0"/>
      <c r="KU2270" s="0"/>
      <c r="KV2270" s="0"/>
      <c r="KW2270" s="0"/>
      <c r="KX2270" s="0"/>
      <c r="KY2270" s="0"/>
      <c r="KZ2270" s="0"/>
      <c r="LA2270" s="0"/>
      <c r="LB2270" s="0"/>
      <c r="LC2270" s="0"/>
      <c r="LD2270" s="0"/>
      <c r="LE2270" s="0"/>
      <c r="LF2270" s="0"/>
      <c r="LG2270" s="0"/>
      <c r="LH2270" s="0"/>
      <c r="LI2270" s="0"/>
      <c r="LJ2270" s="0"/>
      <c r="LK2270" s="0"/>
      <c r="LL2270" s="0"/>
      <c r="LM2270" s="0"/>
      <c r="LN2270" s="0"/>
      <c r="LO2270" s="0"/>
      <c r="LP2270" s="0"/>
      <c r="LQ2270" s="0"/>
      <c r="LR2270" s="0"/>
      <c r="LS2270" s="0"/>
      <c r="LT2270" s="0"/>
      <c r="LU2270" s="0"/>
      <c r="LV2270" s="0"/>
      <c r="LW2270" s="0"/>
      <c r="LX2270" s="0"/>
      <c r="LY2270" s="0"/>
      <c r="LZ2270" s="0"/>
      <c r="MA2270" s="0"/>
      <c r="MB2270" s="0"/>
      <c r="MC2270" s="0"/>
      <c r="MD2270" s="0"/>
      <c r="ME2270" s="0"/>
      <c r="MF2270" s="0"/>
      <c r="MG2270" s="0"/>
      <c r="MH2270" s="0"/>
      <c r="MI2270" s="0"/>
      <c r="MJ2270" s="0"/>
      <c r="MK2270" s="0"/>
      <c r="ML2270" s="0"/>
      <c r="MM2270" s="0"/>
      <c r="MN2270" s="0"/>
      <c r="MO2270" s="0"/>
      <c r="MP2270" s="0"/>
      <c r="MQ2270" s="0"/>
      <c r="MR2270" s="0"/>
      <c r="MS2270" s="0"/>
      <c r="MT2270" s="0"/>
      <c r="MU2270" s="0"/>
      <c r="MV2270" s="0"/>
      <c r="MW2270" s="0"/>
      <c r="MX2270" s="0"/>
      <c r="MY2270" s="0"/>
      <c r="MZ2270" s="0"/>
      <c r="NA2270" s="0"/>
      <c r="NB2270" s="0"/>
      <c r="NC2270" s="0"/>
      <c r="ND2270" s="0"/>
      <c r="NE2270" s="0"/>
      <c r="NF2270" s="0"/>
      <c r="NG2270" s="0"/>
      <c r="NH2270" s="0"/>
      <c r="NI2270" s="0"/>
      <c r="NJ2270" s="0"/>
      <c r="NK2270" s="0"/>
      <c r="NL2270" s="0"/>
      <c r="NM2270" s="0"/>
      <c r="NN2270" s="0"/>
      <c r="NO2270" s="0"/>
      <c r="NP2270" s="0"/>
      <c r="NQ2270" s="0"/>
      <c r="NR2270" s="0"/>
      <c r="NS2270" s="0"/>
      <c r="NT2270" s="0"/>
      <c r="NU2270" s="0"/>
      <c r="NV2270" s="0"/>
      <c r="NW2270" s="0"/>
      <c r="NX2270" s="0"/>
      <c r="NY2270" s="0"/>
      <c r="NZ2270" s="0"/>
      <c r="OA2270" s="0"/>
      <c r="OB2270" s="0"/>
      <c r="OC2270" s="0"/>
      <c r="OD2270" s="0"/>
      <c r="OE2270" s="0"/>
      <c r="OF2270" s="0"/>
      <c r="OG2270" s="0"/>
      <c r="OH2270" s="0"/>
      <c r="OI2270" s="0"/>
      <c r="OJ2270" s="0"/>
      <c r="OK2270" s="0"/>
      <c r="OL2270" s="0"/>
      <c r="OM2270" s="0"/>
      <c r="ON2270" s="0"/>
      <c r="OO2270" s="0"/>
      <c r="OP2270" s="0"/>
      <c r="OQ2270" s="0"/>
      <c r="OR2270" s="0"/>
      <c r="OS2270" s="0"/>
      <c r="OT2270" s="0"/>
      <c r="OU2270" s="0"/>
      <c r="OV2270" s="0"/>
      <c r="OW2270" s="0"/>
      <c r="OX2270" s="0"/>
      <c r="OY2270" s="0"/>
      <c r="OZ2270" s="0"/>
      <c r="PA2270" s="0"/>
      <c r="PB2270" s="0"/>
      <c r="PC2270" s="0"/>
      <c r="PD2270" s="0"/>
      <c r="PE2270" s="0"/>
      <c r="PF2270" s="0"/>
      <c r="PG2270" s="0"/>
      <c r="PH2270" s="0"/>
      <c r="PI2270" s="0"/>
      <c r="PJ2270" s="0"/>
      <c r="PK2270" s="0"/>
      <c r="PL2270" s="0"/>
      <c r="PM2270" s="0"/>
      <c r="PN2270" s="0"/>
      <c r="PO2270" s="0"/>
      <c r="PP2270" s="0"/>
      <c r="PQ2270" s="0"/>
      <c r="PR2270" s="0"/>
      <c r="PS2270" s="0"/>
      <c r="PT2270" s="0"/>
      <c r="PU2270" s="0"/>
      <c r="PV2270" s="0"/>
      <c r="PW2270" s="0"/>
      <c r="PX2270" s="0"/>
      <c r="PY2270" s="0"/>
      <c r="PZ2270" s="0"/>
      <c r="QA2270" s="0"/>
      <c r="QB2270" s="0"/>
      <c r="QC2270" s="0"/>
      <c r="QD2270" s="0"/>
      <c r="QE2270" s="0"/>
      <c r="QF2270" s="0"/>
      <c r="QG2270" s="0"/>
      <c r="QH2270" s="0"/>
      <c r="QI2270" s="0"/>
      <c r="QJ2270" s="0"/>
      <c r="QK2270" s="0"/>
      <c r="QL2270" s="0"/>
      <c r="QM2270" s="0"/>
      <c r="QN2270" s="0"/>
      <c r="QO2270" s="0"/>
      <c r="QP2270" s="0"/>
      <c r="QQ2270" s="0"/>
      <c r="QR2270" s="0"/>
      <c r="QS2270" s="0"/>
      <c r="QT2270" s="0"/>
      <c r="QU2270" s="0"/>
      <c r="QV2270" s="0"/>
      <c r="QW2270" s="0"/>
      <c r="QX2270" s="0"/>
      <c r="QY2270" s="0"/>
      <c r="QZ2270" s="0"/>
      <c r="RA2270" s="0"/>
      <c r="RB2270" s="0"/>
      <c r="RC2270" s="0"/>
      <c r="RD2270" s="0"/>
      <c r="RE2270" s="0"/>
      <c r="RF2270" s="0"/>
      <c r="RG2270" s="0"/>
      <c r="RH2270" s="0"/>
      <c r="RI2270" s="0"/>
      <c r="RJ2270" s="0"/>
      <c r="RK2270" s="0"/>
      <c r="RL2270" s="0"/>
      <c r="RM2270" s="0"/>
      <c r="RN2270" s="0"/>
      <c r="RO2270" s="0"/>
      <c r="RP2270" s="0"/>
      <c r="RQ2270" s="0"/>
      <c r="RR2270" s="0"/>
      <c r="RS2270" s="0"/>
      <c r="RT2270" s="0"/>
      <c r="RU2270" s="0"/>
      <c r="RV2270" s="0"/>
      <c r="RW2270" s="0"/>
      <c r="RX2270" s="0"/>
      <c r="RY2270" s="0"/>
      <c r="RZ2270" s="0"/>
      <c r="SA2270" s="0"/>
      <c r="SB2270" s="0"/>
      <c r="SC2270" s="0"/>
      <c r="SD2270" s="0"/>
      <c r="SE2270" s="0"/>
      <c r="SF2270" s="0"/>
      <c r="SG2270" s="0"/>
      <c r="SH2270" s="0"/>
      <c r="SI2270" s="0"/>
      <c r="SJ2270" s="0"/>
      <c r="SK2270" s="0"/>
      <c r="SL2270" s="0"/>
      <c r="SM2270" s="0"/>
      <c r="SN2270" s="0"/>
      <c r="SO2270" s="0"/>
      <c r="SP2270" s="0"/>
      <c r="SQ2270" s="0"/>
      <c r="SR2270" s="0"/>
      <c r="SS2270" s="0"/>
      <c r="ST2270" s="0"/>
      <c r="SU2270" s="0"/>
      <c r="SV2270" s="0"/>
      <c r="SW2270" s="0"/>
      <c r="SX2270" s="0"/>
      <c r="SY2270" s="0"/>
      <c r="SZ2270" s="0"/>
      <c r="TA2270" s="0"/>
      <c r="TB2270" s="0"/>
      <c r="TC2270" s="0"/>
      <c r="TD2270" s="0"/>
      <c r="TE2270" s="0"/>
      <c r="TF2270" s="0"/>
      <c r="TG2270" s="0"/>
      <c r="TH2270" s="0"/>
      <c r="TI2270" s="0"/>
      <c r="TJ2270" s="0"/>
      <c r="TK2270" s="0"/>
      <c r="TL2270" s="0"/>
      <c r="TM2270" s="0"/>
      <c r="TN2270" s="0"/>
      <c r="TO2270" s="0"/>
      <c r="TP2270" s="0"/>
      <c r="TQ2270" s="0"/>
      <c r="TR2270" s="0"/>
      <c r="TS2270" s="0"/>
      <c r="TT2270" s="0"/>
      <c r="TU2270" s="0"/>
      <c r="TV2270" s="0"/>
      <c r="TW2270" s="0"/>
      <c r="TX2270" s="0"/>
      <c r="TY2270" s="0"/>
      <c r="TZ2270" s="0"/>
      <c r="UA2270" s="0"/>
      <c r="UB2270" s="0"/>
      <c r="UC2270" s="0"/>
      <c r="UD2270" s="0"/>
      <c r="UE2270" s="0"/>
      <c r="UF2270" s="0"/>
      <c r="UG2270" s="0"/>
      <c r="UH2270" s="0"/>
      <c r="UI2270" s="0"/>
      <c r="UJ2270" s="0"/>
      <c r="UK2270" s="0"/>
      <c r="UL2270" s="0"/>
      <c r="UM2270" s="0"/>
      <c r="UN2270" s="0"/>
      <c r="UO2270" s="0"/>
      <c r="UP2270" s="0"/>
      <c r="UQ2270" s="0"/>
      <c r="UR2270" s="0"/>
      <c r="US2270" s="0"/>
      <c r="UT2270" s="0"/>
      <c r="UU2270" s="0"/>
      <c r="UV2270" s="0"/>
      <c r="UW2270" s="0"/>
      <c r="UX2270" s="0"/>
      <c r="UY2270" s="0"/>
      <c r="UZ2270" s="0"/>
      <c r="VA2270" s="0"/>
      <c r="VB2270" s="0"/>
      <c r="VC2270" s="0"/>
      <c r="VD2270" s="0"/>
      <c r="VE2270" s="0"/>
      <c r="VF2270" s="0"/>
      <c r="VG2270" s="0"/>
      <c r="VH2270" s="0"/>
      <c r="VI2270" s="0"/>
      <c r="VJ2270" s="0"/>
      <c r="VK2270" s="0"/>
      <c r="VL2270" s="0"/>
      <c r="VM2270" s="0"/>
      <c r="VN2270" s="0"/>
      <c r="VO2270" s="0"/>
      <c r="VP2270" s="0"/>
      <c r="VQ2270" s="0"/>
      <c r="VR2270" s="0"/>
      <c r="VS2270" s="0"/>
      <c r="VT2270" s="0"/>
      <c r="VU2270" s="0"/>
      <c r="VV2270" s="0"/>
      <c r="VW2270" s="0"/>
      <c r="VX2270" s="0"/>
      <c r="VY2270" s="0"/>
      <c r="VZ2270" s="0"/>
      <c r="WA2270" s="0"/>
      <c r="WB2270" s="0"/>
      <c r="WC2270" s="0"/>
      <c r="WD2270" s="0"/>
      <c r="WE2270" s="0"/>
      <c r="WF2270" s="0"/>
      <c r="WG2270" s="0"/>
      <c r="WH2270" s="0"/>
      <c r="WI2270" s="0"/>
      <c r="WJ2270" s="0"/>
      <c r="WK2270" s="0"/>
      <c r="WL2270" s="0"/>
      <c r="WM2270" s="0"/>
      <c r="WN2270" s="0"/>
      <c r="WO2270" s="0"/>
      <c r="WP2270" s="0"/>
      <c r="WQ2270" s="0"/>
      <c r="WR2270" s="0"/>
      <c r="WS2270" s="0"/>
      <c r="WT2270" s="0"/>
      <c r="WU2270" s="0"/>
      <c r="WV2270" s="0"/>
      <c r="WW2270" s="0"/>
      <c r="WX2270" s="0"/>
      <c r="WY2270" s="0"/>
      <c r="WZ2270" s="0"/>
      <c r="XA2270" s="0"/>
      <c r="XB2270" s="0"/>
      <c r="XC2270" s="0"/>
      <c r="XD2270" s="0"/>
      <c r="XE2270" s="0"/>
      <c r="XF2270" s="0"/>
      <c r="XG2270" s="0"/>
      <c r="XH2270" s="0"/>
      <c r="XI2270" s="0"/>
      <c r="XJ2270" s="0"/>
      <c r="XK2270" s="0"/>
      <c r="XL2270" s="0"/>
      <c r="XM2270" s="0"/>
      <c r="XN2270" s="0"/>
      <c r="XO2270" s="0"/>
      <c r="XP2270" s="0"/>
      <c r="XQ2270" s="0"/>
      <c r="XR2270" s="0"/>
      <c r="XS2270" s="0"/>
      <c r="XT2270" s="0"/>
      <c r="XU2270" s="0"/>
      <c r="XV2270" s="0"/>
      <c r="XW2270" s="0"/>
      <c r="XX2270" s="0"/>
      <c r="XY2270" s="0"/>
      <c r="XZ2270" s="0"/>
      <c r="YA2270" s="0"/>
      <c r="YB2270" s="0"/>
      <c r="YC2270" s="0"/>
      <c r="YD2270" s="0"/>
      <c r="YE2270" s="0"/>
      <c r="YF2270" s="0"/>
      <c r="YG2270" s="0"/>
      <c r="YH2270" s="0"/>
      <c r="YI2270" s="0"/>
      <c r="YJ2270" s="0"/>
      <c r="YK2270" s="0"/>
      <c r="YL2270" s="0"/>
      <c r="YM2270" s="0"/>
      <c r="YN2270" s="0"/>
      <c r="YO2270" s="0"/>
      <c r="YP2270" s="0"/>
      <c r="YQ2270" s="0"/>
      <c r="YR2270" s="0"/>
      <c r="YS2270" s="0"/>
      <c r="YT2270" s="0"/>
      <c r="YU2270" s="0"/>
      <c r="YV2270" s="0"/>
      <c r="YW2270" s="0"/>
      <c r="YX2270" s="0"/>
      <c r="YY2270" s="0"/>
      <c r="YZ2270" s="0"/>
      <c r="ZA2270" s="0"/>
      <c r="ZB2270" s="0"/>
      <c r="ZC2270" s="0"/>
      <c r="ZD2270" s="0"/>
      <c r="ZE2270" s="0"/>
      <c r="ZF2270" s="0"/>
      <c r="ZG2270" s="0"/>
      <c r="ZH2270" s="0"/>
      <c r="ZI2270" s="0"/>
      <c r="ZJ2270" s="0"/>
      <c r="ZK2270" s="0"/>
      <c r="ZL2270" s="0"/>
      <c r="ZM2270" s="0"/>
      <c r="ZN2270" s="0"/>
      <c r="ZO2270" s="0"/>
      <c r="ZP2270" s="0"/>
      <c r="ZQ2270" s="0"/>
      <c r="ZR2270" s="0"/>
      <c r="ZS2270" s="0"/>
      <c r="ZT2270" s="0"/>
      <c r="ZU2270" s="0"/>
      <c r="ZV2270" s="0"/>
      <c r="ZW2270" s="0"/>
      <c r="ZX2270" s="0"/>
      <c r="ZY2270" s="0"/>
      <c r="ZZ2270" s="0"/>
      <c r="AAA2270" s="0"/>
      <c r="AAB2270" s="0"/>
      <c r="AAC2270" s="0"/>
      <c r="AAD2270" s="0"/>
      <c r="AAE2270" s="0"/>
      <c r="AAF2270" s="0"/>
      <c r="AAG2270" s="0"/>
      <c r="AAH2270" s="0"/>
      <c r="AAI2270" s="0"/>
      <c r="AAJ2270" s="0"/>
      <c r="AAK2270" s="0"/>
      <c r="AAL2270" s="0"/>
      <c r="AAM2270" s="0"/>
      <c r="AAN2270" s="0"/>
      <c r="AAO2270" s="0"/>
      <c r="AAP2270" s="0"/>
      <c r="AAQ2270" s="0"/>
      <c r="AAR2270" s="0"/>
      <c r="AAS2270" s="0"/>
      <c r="AAT2270" s="0"/>
      <c r="AAU2270" s="0"/>
      <c r="AAV2270" s="0"/>
      <c r="AAW2270" s="0"/>
      <c r="AAX2270" s="0"/>
      <c r="AAY2270" s="0"/>
      <c r="AAZ2270" s="0"/>
      <c r="ABA2270" s="0"/>
      <c r="ABB2270" s="0"/>
      <c r="ABC2270" s="0"/>
      <c r="ABD2270" s="0"/>
      <c r="ABE2270" s="0"/>
      <c r="ABF2270" s="0"/>
      <c r="ABG2270" s="0"/>
      <c r="ABH2270" s="0"/>
      <c r="ABI2270" s="0"/>
      <c r="ABJ2270" s="0"/>
      <c r="ABK2270" s="0"/>
      <c r="ABL2270" s="0"/>
      <c r="ABM2270" s="0"/>
      <c r="ABN2270" s="0"/>
      <c r="ABO2270" s="0"/>
      <c r="ABP2270" s="0"/>
      <c r="ABQ2270" s="0"/>
      <c r="ABR2270" s="0"/>
      <c r="ABS2270" s="0"/>
      <c r="ABT2270" s="0"/>
      <c r="ABU2270" s="0"/>
      <c r="ABV2270" s="0"/>
      <c r="ABW2270" s="0"/>
      <c r="ABX2270" s="0"/>
      <c r="ABY2270" s="0"/>
      <c r="ABZ2270" s="0"/>
      <c r="ACA2270" s="0"/>
      <c r="ACB2270" s="0"/>
      <c r="ACC2270" s="0"/>
      <c r="ACD2270" s="0"/>
      <c r="ACE2270" s="0"/>
      <c r="ACF2270" s="0"/>
      <c r="ACG2270" s="0"/>
      <c r="ACH2270" s="0"/>
      <c r="ACI2270" s="0"/>
      <c r="ACJ2270" s="0"/>
      <c r="ACK2270" s="0"/>
      <c r="ACL2270" s="0"/>
      <c r="ACM2270" s="0"/>
      <c r="ACN2270" s="0"/>
      <c r="ACO2270" s="0"/>
      <c r="ACP2270" s="0"/>
      <c r="ACQ2270" s="0"/>
      <c r="ACR2270" s="0"/>
      <c r="ACS2270" s="0"/>
      <c r="ACT2270" s="0"/>
      <c r="ACU2270" s="0"/>
      <c r="ACV2270" s="0"/>
      <c r="ACW2270" s="0"/>
      <c r="ACX2270" s="0"/>
      <c r="ACY2270" s="0"/>
      <c r="ACZ2270" s="0"/>
      <c r="ADA2270" s="0"/>
      <c r="ADB2270" s="0"/>
      <c r="ADC2270" s="0"/>
      <c r="ADD2270" s="0"/>
      <c r="ADE2270" s="0"/>
      <c r="ADF2270" s="0"/>
      <c r="ADG2270" s="0"/>
      <c r="ADH2270" s="0"/>
      <c r="ADI2270" s="0"/>
      <c r="ADJ2270" s="0"/>
      <c r="ADK2270" s="0"/>
      <c r="ADL2270" s="0"/>
      <c r="ADM2270" s="0"/>
      <c r="ADN2270" s="0"/>
      <c r="ADO2270" s="0"/>
      <c r="ADP2270" s="0"/>
      <c r="ADQ2270" s="0"/>
      <c r="ADR2270" s="0"/>
      <c r="ADS2270" s="0"/>
      <c r="ADT2270" s="0"/>
      <c r="ADU2270" s="0"/>
      <c r="ADV2270" s="0"/>
      <c r="ADW2270" s="0"/>
      <c r="ADX2270" s="0"/>
      <c r="ADY2270" s="0"/>
      <c r="ADZ2270" s="0"/>
      <c r="AEA2270" s="0"/>
      <c r="AEB2270" s="0"/>
      <c r="AEC2270" s="0"/>
      <c r="AED2270" s="0"/>
      <c r="AEE2270" s="0"/>
      <c r="AEF2270" s="0"/>
      <c r="AEG2270" s="0"/>
      <c r="AEH2270" s="0"/>
      <c r="AEI2270" s="0"/>
      <c r="AEJ2270" s="0"/>
      <c r="AEK2270" s="0"/>
      <c r="AEL2270" s="0"/>
      <c r="AEM2270" s="0"/>
      <c r="AEN2270" s="0"/>
      <c r="AEO2270" s="0"/>
      <c r="AEP2270" s="0"/>
      <c r="AEQ2270" s="0"/>
      <c r="AER2270" s="0"/>
      <c r="AES2270" s="0"/>
      <c r="AET2270" s="0"/>
      <c r="AEU2270" s="0"/>
      <c r="AEV2270" s="0"/>
      <c r="AEW2270" s="0"/>
      <c r="AEX2270" s="0"/>
      <c r="AEY2270" s="0"/>
      <c r="AEZ2270" s="0"/>
      <c r="AFA2270" s="0"/>
      <c r="AFB2270" s="0"/>
      <c r="AFC2270" s="0"/>
      <c r="AFD2270" s="0"/>
      <c r="AFE2270" s="0"/>
      <c r="AFF2270" s="0"/>
      <c r="AFG2270" s="0"/>
      <c r="AFH2270" s="0"/>
      <c r="AFI2270" s="0"/>
      <c r="AFJ2270" s="0"/>
      <c r="AFK2270" s="0"/>
      <c r="AFL2270" s="0"/>
      <c r="AFM2270" s="0"/>
      <c r="AFN2270" s="0"/>
      <c r="AFO2270" s="0"/>
      <c r="AFP2270" s="0"/>
      <c r="AFQ2270" s="0"/>
      <c r="AFR2270" s="0"/>
      <c r="AFS2270" s="0"/>
      <c r="AFT2270" s="0"/>
      <c r="AFU2270" s="0"/>
      <c r="AFV2270" s="0"/>
      <c r="AFW2270" s="0"/>
      <c r="AFX2270" s="0"/>
      <c r="AFY2270" s="0"/>
      <c r="AFZ2270" s="0"/>
      <c r="AGA2270" s="0"/>
      <c r="AGB2270" s="0"/>
      <c r="AGC2270" s="0"/>
      <c r="AGD2270" s="0"/>
      <c r="AGE2270" s="0"/>
      <c r="AGF2270" s="0"/>
      <c r="AGG2270" s="0"/>
      <c r="AGH2270" s="0"/>
      <c r="AGI2270" s="0"/>
      <c r="AGJ2270" s="0"/>
      <c r="AGK2270" s="0"/>
      <c r="AGL2270" s="0"/>
      <c r="AGM2270" s="0"/>
      <c r="AGN2270" s="0"/>
      <c r="AGO2270" s="0"/>
      <c r="AGP2270" s="0"/>
      <c r="AGQ2270" s="0"/>
      <c r="AGR2270" s="0"/>
      <c r="AGS2270" s="0"/>
      <c r="AGT2270" s="0"/>
      <c r="AGU2270" s="0"/>
      <c r="AGV2270" s="0"/>
      <c r="AGW2270" s="0"/>
      <c r="AGX2270" s="0"/>
      <c r="AGY2270" s="0"/>
      <c r="AGZ2270" s="0"/>
      <c r="AHA2270" s="0"/>
      <c r="AHB2270" s="0"/>
      <c r="AHC2270" s="0"/>
      <c r="AHD2270" s="0"/>
      <c r="AHE2270" s="0"/>
      <c r="AHF2270" s="0"/>
      <c r="AHG2270" s="0"/>
      <c r="AHH2270" s="0"/>
      <c r="AHI2270" s="0"/>
      <c r="AHJ2270" s="0"/>
      <c r="AHK2270" s="0"/>
      <c r="AHL2270" s="0"/>
      <c r="AHM2270" s="0"/>
      <c r="AHN2270" s="0"/>
      <c r="AHO2270" s="0"/>
      <c r="AHP2270" s="0"/>
      <c r="AHQ2270" s="0"/>
      <c r="AHR2270" s="0"/>
      <c r="AHS2270" s="0"/>
      <c r="AHT2270" s="0"/>
      <c r="AHU2270" s="0"/>
      <c r="AHV2270" s="0"/>
      <c r="AHW2270" s="0"/>
      <c r="AHX2270" s="0"/>
      <c r="AHY2270" s="0"/>
      <c r="AHZ2270" s="0"/>
      <c r="AIA2270" s="0"/>
      <c r="AIB2270" s="0"/>
      <c r="AIC2270" s="0"/>
      <c r="AID2270" s="0"/>
      <c r="AIE2270" s="0"/>
      <c r="AIF2270" s="0"/>
      <c r="AIG2270" s="0"/>
      <c r="AIH2270" s="0"/>
      <c r="AII2270" s="0"/>
      <c r="AIJ2270" s="0"/>
      <c r="AIK2270" s="0"/>
      <c r="AIL2270" s="0"/>
      <c r="AIM2270" s="0"/>
      <c r="AIN2270" s="0"/>
      <c r="AIO2270" s="0"/>
      <c r="AIP2270" s="0"/>
      <c r="AIQ2270" s="0"/>
      <c r="AIR2270" s="0"/>
      <c r="AIS2270" s="0"/>
      <c r="AIT2270" s="0"/>
      <c r="AIU2270" s="0"/>
      <c r="AIV2270" s="0"/>
      <c r="AIW2270" s="0"/>
      <c r="AIX2270" s="0"/>
      <c r="AIY2270" s="0"/>
      <c r="AIZ2270" s="0"/>
      <c r="AJA2270" s="0"/>
      <c r="AJB2270" s="0"/>
      <c r="AJC2270" s="0"/>
      <c r="AJD2270" s="0"/>
      <c r="AJE2270" s="0"/>
      <c r="AJF2270" s="0"/>
      <c r="AJG2270" s="0"/>
      <c r="AJH2270" s="0"/>
      <c r="AJI2270" s="0"/>
      <c r="AJJ2270" s="0"/>
      <c r="AJK2270" s="0"/>
      <c r="AJL2270" s="0"/>
      <c r="AJM2270" s="0"/>
      <c r="AJN2270" s="0"/>
      <c r="AJO2270" s="0"/>
      <c r="AJP2270" s="0"/>
      <c r="AJQ2270" s="0"/>
      <c r="AJR2270" s="0"/>
      <c r="AJS2270" s="0"/>
      <c r="AJT2270" s="0"/>
      <c r="AJU2270" s="0"/>
      <c r="AJV2270" s="0"/>
      <c r="AJW2270" s="0"/>
      <c r="AJX2270" s="0"/>
      <c r="AJY2270" s="0"/>
      <c r="AJZ2270" s="0"/>
      <c r="AKA2270" s="0"/>
      <c r="AKB2270" s="0"/>
      <c r="AKC2270" s="0"/>
      <c r="AKD2270" s="0"/>
      <c r="AKE2270" s="0"/>
      <c r="AKF2270" s="0"/>
      <c r="AKG2270" s="0"/>
      <c r="AKH2270" s="0"/>
      <c r="AKI2270" s="0"/>
      <c r="AKJ2270" s="0"/>
      <c r="AKK2270" s="0"/>
      <c r="AKL2270" s="0"/>
      <c r="AKM2270" s="0"/>
      <c r="AKN2270" s="0"/>
      <c r="AKO2270" s="0"/>
      <c r="AKP2270" s="0"/>
      <c r="AKQ2270" s="0"/>
      <c r="AKR2270" s="0"/>
      <c r="AKS2270" s="0"/>
      <c r="AKT2270" s="0"/>
      <c r="AKU2270" s="0"/>
      <c r="AKV2270" s="0"/>
      <c r="AKW2270" s="0"/>
      <c r="AKX2270" s="0"/>
      <c r="AKY2270" s="0"/>
      <c r="AKZ2270" s="0"/>
      <c r="ALA2270" s="0"/>
      <c r="ALB2270" s="0"/>
      <c r="ALC2270" s="0"/>
      <c r="ALD2270" s="0"/>
      <c r="ALE2270" s="0"/>
      <c r="ALF2270" s="0"/>
      <c r="ALG2270" s="0"/>
      <c r="ALH2270" s="0"/>
      <c r="ALI2270" s="0"/>
      <c r="ALJ2270" s="0"/>
      <c r="ALK2270" s="0"/>
      <c r="ALL2270" s="0"/>
      <c r="ALM2270" s="0"/>
      <c r="ALN2270" s="0"/>
      <c r="ALO2270" s="0"/>
      <c r="ALP2270" s="0"/>
      <c r="ALQ2270" s="0"/>
      <c r="ALR2270" s="0"/>
      <c r="ALS2270" s="0"/>
      <c r="ALT2270" s="0"/>
      <c r="ALU2270" s="0"/>
      <c r="ALV2270" s="0"/>
      <c r="ALW2270" s="0"/>
      <c r="ALX2270" s="0"/>
      <c r="ALY2270" s="0"/>
      <c r="ALZ2270" s="0"/>
      <c r="AMA2270" s="0"/>
      <c r="AMB2270" s="0"/>
      <c r="AMC2270" s="0"/>
      <c r="AMD2270" s="0"/>
      <c r="AME2270" s="0"/>
      <c r="AMF2270" s="0"/>
      <c r="AMG2270" s="0"/>
      <c r="AMH2270" s="0"/>
      <c r="AMI2270" s="0"/>
      <c r="AMJ2270" s="0"/>
    </row>
    <row r="2271" customFormat="false" ht="13.8" hidden="false" customHeight="false" outlineLevel="0" collapsed="false">
      <c r="A2271" s="38" t="s">
        <v>245</v>
      </c>
      <c r="B2271" s="39" t="s">
        <v>5229</v>
      </c>
      <c r="C2271" s="40" t="s">
        <v>5230</v>
      </c>
      <c r="D2271" s="40" t="s">
        <v>463</v>
      </c>
      <c r="E2271" s="40" t="s">
        <v>4649</v>
      </c>
      <c r="F2271" s="38" t="n">
        <v>2017</v>
      </c>
      <c r="G2271" s="31" t="s">
        <v>5231</v>
      </c>
      <c r="H2271" s="13"/>
      <c r="I2271" s="13"/>
      <c r="J2271" s="13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/>
      <c r="AD2271" s="13"/>
      <c r="AE2271" s="13"/>
      <c r="AF2271" s="13"/>
      <c r="AG2271" s="13"/>
      <c r="AH2271" s="13"/>
      <c r="AI2271" s="13"/>
      <c r="AJ2271" s="13"/>
      <c r="AK2271" s="13"/>
      <c r="AL2271" s="13"/>
      <c r="AM2271" s="13"/>
      <c r="AN2271" s="13"/>
      <c r="AO2271" s="13"/>
      <c r="AP2271" s="13"/>
      <c r="AQ2271" s="13"/>
      <c r="AR2271" s="13"/>
      <c r="AS2271" s="13"/>
      <c r="AT2271" s="13"/>
      <c r="AU2271" s="13"/>
      <c r="AV2271" s="0"/>
      <c r="AW2271" s="0"/>
      <c r="AX2271" s="0"/>
      <c r="AY2271" s="0"/>
      <c r="AZ2271" s="0"/>
      <c r="BA2271" s="0"/>
      <c r="BB2271" s="0"/>
      <c r="BC2271" s="0"/>
      <c r="BD2271" s="0"/>
      <c r="BE2271" s="0"/>
      <c r="BF2271" s="0"/>
      <c r="BG2271" s="0"/>
      <c r="BH2271" s="0"/>
      <c r="BI2271" s="0"/>
      <c r="BJ2271" s="0"/>
      <c r="BK2271" s="0"/>
      <c r="BL2271" s="0"/>
      <c r="BM2271" s="0"/>
      <c r="BN2271" s="0"/>
      <c r="BO2271" s="0"/>
      <c r="BP2271" s="0"/>
      <c r="BQ2271" s="0"/>
      <c r="BR2271" s="0"/>
      <c r="BS2271" s="0"/>
      <c r="BT2271" s="0"/>
      <c r="BU2271" s="0"/>
      <c r="BV2271" s="0"/>
      <c r="BW2271" s="0"/>
      <c r="BX2271" s="0"/>
      <c r="BY2271" s="0"/>
      <c r="BZ2271" s="0"/>
      <c r="CA2271" s="0"/>
      <c r="CB2271" s="0"/>
      <c r="CC2271" s="0"/>
      <c r="CD2271" s="0"/>
      <c r="CE2271" s="0"/>
      <c r="CF2271" s="0"/>
      <c r="CG2271" s="0"/>
      <c r="CH2271" s="0"/>
      <c r="CI2271" s="0"/>
      <c r="CJ2271" s="0"/>
      <c r="CK2271" s="0"/>
      <c r="CL2271" s="0"/>
      <c r="CM2271" s="0"/>
      <c r="CN2271" s="0"/>
      <c r="CO2271" s="0"/>
      <c r="CP2271" s="0"/>
      <c r="CQ2271" s="0"/>
      <c r="CR2271" s="0"/>
      <c r="CS2271" s="0"/>
      <c r="CT2271" s="0"/>
      <c r="CU2271" s="0"/>
      <c r="CV2271" s="0"/>
      <c r="CW2271" s="0"/>
      <c r="CX2271" s="0"/>
      <c r="CY2271" s="0"/>
      <c r="CZ2271" s="0"/>
      <c r="DA2271" s="0"/>
      <c r="DB2271" s="0"/>
      <c r="DC2271" s="0"/>
      <c r="DD2271" s="0"/>
      <c r="DE2271" s="0"/>
      <c r="DF2271" s="0"/>
      <c r="DG2271" s="0"/>
      <c r="DH2271" s="0"/>
      <c r="DI2271" s="0"/>
      <c r="DJ2271" s="0"/>
      <c r="DK2271" s="0"/>
      <c r="DL2271" s="0"/>
      <c r="DM2271" s="0"/>
      <c r="DN2271" s="0"/>
      <c r="DO2271" s="0"/>
      <c r="DP2271" s="0"/>
      <c r="DQ2271" s="0"/>
      <c r="DR2271" s="0"/>
      <c r="DS2271" s="0"/>
      <c r="DT2271" s="0"/>
      <c r="DU2271" s="0"/>
      <c r="DV2271" s="0"/>
      <c r="DW2271" s="0"/>
      <c r="DX2271" s="0"/>
      <c r="DY2271" s="0"/>
      <c r="DZ2271" s="0"/>
      <c r="EA2271" s="0"/>
      <c r="EB2271" s="0"/>
      <c r="EC2271" s="0"/>
      <c r="ED2271" s="0"/>
      <c r="EE2271" s="0"/>
      <c r="EF2271" s="0"/>
      <c r="EG2271" s="0"/>
      <c r="EH2271" s="0"/>
      <c r="EI2271" s="0"/>
      <c r="EJ2271" s="0"/>
      <c r="EK2271" s="0"/>
      <c r="EL2271" s="0"/>
      <c r="EM2271" s="0"/>
      <c r="EN2271" s="0"/>
      <c r="EO2271" s="0"/>
      <c r="EP2271" s="0"/>
      <c r="EQ2271" s="0"/>
      <c r="ER2271" s="0"/>
      <c r="ES2271" s="0"/>
      <c r="ET2271" s="0"/>
      <c r="EU2271" s="0"/>
      <c r="EV2271" s="0"/>
      <c r="EW2271" s="0"/>
      <c r="EX2271" s="0"/>
      <c r="EY2271" s="0"/>
      <c r="EZ2271" s="0"/>
      <c r="FA2271" s="0"/>
      <c r="FB2271" s="0"/>
      <c r="FC2271" s="0"/>
      <c r="FD2271" s="0"/>
      <c r="FE2271" s="0"/>
      <c r="FF2271" s="0"/>
      <c r="FG2271" s="0"/>
      <c r="FH2271" s="0"/>
      <c r="FI2271" s="0"/>
      <c r="FJ2271" s="0"/>
      <c r="FK2271" s="0"/>
      <c r="FL2271" s="0"/>
      <c r="FM2271" s="0"/>
      <c r="FN2271" s="0"/>
      <c r="FO2271" s="0"/>
      <c r="FP2271" s="0"/>
      <c r="FQ2271" s="0"/>
      <c r="FR2271" s="0"/>
      <c r="FS2271" s="0"/>
      <c r="FT2271" s="0"/>
      <c r="FU2271" s="0"/>
      <c r="FV2271" s="0"/>
      <c r="FW2271" s="0"/>
      <c r="FX2271" s="0"/>
      <c r="FY2271" s="0"/>
      <c r="FZ2271" s="0"/>
      <c r="GA2271" s="0"/>
      <c r="GB2271" s="0"/>
      <c r="GC2271" s="0"/>
      <c r="GD2271" s="0"/>
      <c r="GE2271" s="0"/>
      <c r="GF2271" s="0"/>
      <c r="GG2271" s="0"/>
      <c r="GH2271" s="0"/>
      <c r="GI2271" s="0"/>
      <c r="GJ2271" s="0"/>
      <c r="GK2271" s="0"/>
      <c r="GL2271" s="0"/>
      <c r="GM2271" s="0"/>
      <c r="GN2271" s="0"/>
      <c r="GO2271" s="0"/>
      <c r="GP2271" s="0"/>
      <c r="GQ2271" s="0"/>
      <c r="GR2271" s="0"/>
      <c r="GS2271" s="0"/>
      <c r="GT2271" s="0"/>
      <c r="GU2271" s="0"/>
      <c r="GV2271" s="0"/>
      <c r="GW2271" s="0"/>
      <c r="GX2271" s="0"/>
      <c r="GY2271" s="0"/>
      <c r="GZ2271" s="0"/>
      <c r="HA2271" s="0"/>
      <c r="HB2271" s="0"/>
      <c r="HC2271" s="0"/>
      <c r="HD2271" s="0"/>
      <c r="HE2271" s="0"/>
      <c r="HF2271" s="0"/>
      <c r="HG2271" s="0"/>
      <c r="HH2271" s="0"/>
      <c r="HI2271" s="0"/>
      <c r="HJ2271" s="0"/>
      <c r="HK2271" s="0"/>
      <c r="HL2271" s="0"/>
      <c r="HM2271" s="0"/>
      <c r="HN2271" s="0"/>
      <c r="HO2271" s="0"/>
      <c r="HP2271" s="0"/>
      <c r="HQ2271" s="0"/>
      <c r="HR2271" s="0"/>
      <c r="HS2271" s="0"/>
      <c r="HT2271" s="0"/>
      <c r="HU2271" s="0"/>
      <c r="HV2271" s="0"/>
      <c r="HW2271" s="0"/>
      <c r="HX2271" s="0"/>
      <c r="HY2271" s="0"/>
      <c r="HZ2271" s="0"/>
      <c r="IA2271" s="0"/>
      <c r="IB2271" s="0"/>
      <c r="IC2271" s="0"/>
      <c r="ID2271" s="0"/>
      <c r="IE2271" s="0"/>
      <c r="IF2271" s="0"/>
      <c r="IG2271" s="0"/>
      <c r="IH2271" s="0"/>
      <c r="II2271" s="0"/>
      <c r="IJ2271" s="0"/>
      <c r="IK2271" s="0"/>
      <c r="IL2271" s="0"/>
      <c r="IM2271" s="0"/>
      <c r="IN2271" s="0"/>
      <c r="IO2271" s="0"/>
      <c r="IP2271" s="0"/>
      <c r="IQ2271" s="0"/>
      <c r="IR2271" s="0"/>
      <c r="IS2271" s="0"/>
      <c r="IT2271" s="0"/>
      <c r="IU2271" s="0"/>
      <c r="IV2271" s="0"/>
      <c r="IW2271" s="0"/>
      <c r="IX2271" s="0"/>
      <c r="IY2271" s="0"/>
      <c r="IZ2271" s="0"/>
      <c r="JA2271" s="0"/>
      <c r="JB2271" s="0"/>
      <c r="JC2271" s="0"/>
      <c r="JD2271" s="0"/>
      <c r="JE2271" s="0"/>
      <c r="JF2271" s="0"/>
      <c r="JG2271" s="0"/>
      <c r="JH2271" s="0"/>
      <c r="JI2271" s="0"/>
      <c r="JJ2271" s="0"/>
      <c r="JK2271" s="0"/>
      <c r="JL2271" s="0"/>
      <c r="JM2271" s="0"/>
      <c r="JN2271" s="0"/>
      <c r="JO2271" s="0"/>
      <c r="JP2271" s="0"/>
      <c r="JQ2271" s="0"/>
      <c r="JR2271" s="0"/>
      <c r="JS2271" s="0"/>
      <c r="JT2271" s="0"/>
      <c r="JU2271" s="0"/>
      <c r="JV2271" s="0"/>
      <c r="JW2271" s="0"/>
      <c r="JX2271" s="0"/>
      <c r="JY2271" s="0"/>
      <c r="JZ2271" s="0"/>
      <c r="KA2271" s="0"/>
      <c r="KB2271" s="0"/>
      <c r="KC2271" s="0"/>
      <c r="KD2271" s="0"/>
      <c r="KE2271" s="0"/>
      <c r="KF2271" s="0"/>
      <c r="KG2271" s="0"/>
      <c r="KH2271" s="0"/>
      <c r="KI2271" s="0"/>
      <c r="KJ2271" s="0"/>
      <c r="KK2271" s="0"/>
      <c r="KL2271" s="0"/>
      <c r="KM2271" s="0"/>
      <c r="KN2271" s="0"/>
      <c r="KO2271" s="0"/>
      <c r="KP2271" s="0"/>
      <c r="KQ2271" s="0"/>
      <c r="KR2271" s="0"/>
      <c r="KS2271" s="0"/>
      <c r="KT2271" s="0"/>
      <c r="KU2271" s="0"/>
      <c r="KV2271" s="0"/>
      <c r="KW2271" s="0"/>
      <c r="KX2271" s="0"/>
      <c r="KY2271" s="0"/>
      <c r="KZ2271" s="0"/>
      <c r="LA2271" s="0"/>
      <c r="LB2271" s="0"/>
      <c r="LC2271" s="0"/>
      <c r="LD2271" s="0"/>
      <c r="LE2271" s="0"/>
      <c r="LF2271" s="0"/>
      <c r="LG2271" s="0"/>
      <c r="LH2271" s="0"/>
      <c r="LI2271" s="0"/>
      <c r="LJ2271" s="0"/>
      <c r="LK2271" s="0"/>
      <c r="LL2271" s="0"/>
      <c r="LM2271" s="0"/>
      <c r="LN2271" s="0"/>
      <c r="LO2271" s="0"/>
      <c r="LP2271" s="0"/>
      <c r="LQ2271" s="0"/>
      <c r="LR2271" s="0"/>
      <c r="LS2271" s="0"/>
      <c r="LT2271" s="0"/>
      <c r="LU2271" s="0"/>
      <c r="LV2271" s="0"/>
      <c r="LW2271" s="0"/>
      <c r="LX2271" s="0"/>
      <c r="LY2271" s="0"/>
      <c r="LZ2271" s="0"/>
      <c r="MA2271" s="0"/>
      <c r="MB2271" s="0"/>
      <c r="MC2271" s="0"/>
      <c r="MD2271" s="0"/>
      <c r="ME2271" s="0"/>
      <c r="MF2271" s="0"/>
      <c r="MG2271" s="0"/>
      <c r="MH2271" s="0"/>
      <c r="MI2271" s="0"/>
      <c r="MJ2271" s="0"/>
      <c r="MK2271" s="0"/>
      <c r="ML2271" s="0"/>
      <c r="MM2271" s="0"/>
      <c r="MN2271" s="0"/>
      <c r="MO2271" s="0"/>
      <c r="MP2271" s="0"/>
      <c r="MQ2271" s="0"/>
      <c r="MR2271" s="0"/>
      <c r="MS2271" s="0"/>
      <c r="MT2271" s="0"/>
      <c r="MU2271" s="0"/>
      <c r="MV2271" s="0"/>
      <c r="MW2271" s="0"/>
      <c r="MX2271" s="0"/>
      <c r="MY2271" s="0"/>
      <c r="MZ2271" s="0"/>
      <c r="NA2271" s="0"/>
      <c r="NB2271" s="0"/>
      <c r="NC2271" s="0"/>
      <c r="ND2271" s="0"/>
      <c r="NE2271" s="0"/>
      <c r="NF2271" s="0"/>
      <c r="NG2271" s="0"/>
      <c r="NH2271" s="0"/>
      <c r="NI2271" s="0"/>
      <c r="NJ2271" s="0"/>
      <c r="NK2271" s="0"/>
      <c r="NL2271" s="0"/>
      <c r="NM2271" s="0"/>
      <c r="NN2271" s="0"/>
      <c r="NO2271" s="0"/>
      <c r="NP2271" s="0"/>
      <c r="NQ2271" s="0"/>
      <c r="NR2271" s="0"/>
      <c r="NS2271" s="0"/>
      <c r="NT2271" s="0"/>
      <c r="NU2271" s="0"/>
      <c r="NV2271" s="0"/>
      <c r="NW2271" s="0"/>
      <c r="NX2271" s="0"/>
      <c r="NY2271" s="0"/>
      <c r="NZ2271" s="0"/>
      <c r="OA2271" s="0"/>
      <c r="OB2271" s="0"/>
      <c r="OC2271" s="0"/>
      <c r="OD2271" s="0"/>
      <c r="OE2271" s="0"/>
      <c r="OF2271" s="0"/>
      <c r="OG2271" s="0"/>
      <c r="OH2271" s="0"/>
      <c r="OI2271" s="0"/>
      <c r="OJ2271" s="0"/>
      <c r="OK2271" s="0"/>
      <c r="OL2271" s="0"/>
      <c r="OM2271" s="0"/>
      <c r="ON2271" s="0"/>
      <c r="OO2271" s="0"/>
      <c r="OP2271" s="0"/>
      <c r="OQ2271" s="0"/>
      <c r="OR2271" s="0"/>
      <c r="OS2271" s="0"/>
      <c r="OT2271" s="0"/>
      <c r="OU2271" s="0"/>
      <c r="OV2271" s="0"/>
      <c r="OW2271" s="0"/>
      <c r="OX2271" s="0"/>
      <c r="OY2271" s="0"/>
      <c r="OZ2271" s="0"/>
      <c r="PA2271" s="0"/>
      <c r="PB2271" s="0"/>
      <c r="PC2271" s="0"/>
      <c r="PD2271" s="0"/>
      <c r="PE2271" s="0"/>
      <c r="PF2271" s="0"/>
      <c r="PG2271" s="0"/>
      <c r="PH2271" s="0"/>
      <c r="PI2271" s="0"/>
      <c r="PJ2271" s="0"/>
      <c r="PK2271" s="0"/>
      <c r="PL2271" s="0"/>
      <c r="PM2271" s="0"/>
      <c r="PN2271" s="0"/>
      <c r="PO2271" s="0"/>
      <c r="PP2271" s="0"/>
      <c r="PQ2271" s="0"/>
      <c r="PR2271" s="0"/>
      <c r="PS2271" s="0"/>
      <c r="PT2271" s="0"/>
      <c r="PU2271" s="0"/>
      <c r="PV2271" s="0"/>
      <c r="PW2271" s="0"/>
      <c r="PX2271" s="0"/>
      <c r="PY2271" s="0"/>
      <c r="PZ2271" s="0"/>
      <c r="QA2271" s="0"/>
      <c r="QB2271" s="0"/>
      <c r="QC2271" s="0"/>
      <c r="QD2271" s="0"/>
      <c r="QE2271" s="0"/>
      <c r="QF2271" s="0"/>
      <c r="QG2271" s="0"/>
      <c r="QH2271" s="0"/>
      <c r="QI2271" s="0"/>
      <c r="QJ2271" s="0"/>
      <c r="QK2271" s="0"/>
      <c r="QL2271" s="0"/>
      <c r="QM2271" s="0"/>
      <c r="QN2271" s="0"/>
      <c r="QO2271" s="0"/>
      <c r="QP2271" s="0"/>
      <c r="QQ2271" s="0"/>
      <c r="QR2271" s="0"/>
      <c r="QS2271" s="0"/>
      <c r="QT2271" s="0"/>
      <c r="QU2271" s="0"/>
      <c r="QV2271" s="0"/>
      <c r="QW2271" s="0"/>
      <c r="QX2271" s="0"/>
      <c r="QY2271" s="0"/>
      <c r="QZ2271" s="0"/>
      <c r="RA2271" s="0"/>
      <c r="RB2271" s="0"/>
      <c r="RC2271" s="0"/>
      <c r="RD2271" s="0"/>
      <c r="RE2271" s="0"/>
      <c r="RF2271" s="0"/>
      <c r="RG2271" s="0"/>
      <c r="RH2271" s="0"/>
      <c r="RI2271" s="0"/>
      <c r="RJ2271" s="0"/>
      <c r="RK2271" s="0"/>
      <c r="RL2271" s="0"/>
      <c r="RM2271" s="0"/>
      <c r="RN2271" s="0"/>
      <c r="RO2271" s="0"/>
      <c r="RP2271" s="0"/>
      <c r="RQ2271" s="0"/>
      <c r="RR2271" s="0"/>
      <c r="RS2271" s="0"/>
      <c r="RT2271" s="0"/>
      <c r="RU2271" s="0"/>
      <c r="RV2271" s="0"/>
      <c r="RW2271" s="0"/>
      <c r="RX2271" s="0"/>
      <c r="RY2271" s="0"/>
      <c r="RZ2271" s="0"/>
      <c r="SA2271" s="0"/>
      <c r="SB2271" s="0"/>
      <c r="SC2271" s="0"/>
      <c r="SD2271" s="0"/>
      <c r="SE2271" s="0"/>
      <c r="SF2271" s="0"/>
      <c r="SG2271" s="0"/>
      <c r="SH2271" s="0"/>
      <c r="SI2271" s="0"/>
      <c r="SJ2271" s="0"/>
      <c r="SK2271" s="0"/>
      <c r="SL2271" s="0"/>
      <c r="SM2271" s="0"/>
      <c r="SN2271" s="0"/>
      <c r="SO2271" s="0"/>
      <c r="SP2271" s="0"/>
      <c r="SQ2271" s="0"/>
      <c r="SR2271" s="0"/>
      <c r="SS2271" s="0"/>
      <c r="ST2271" s="0"/>
      <c r="SU2271" s="0"/>
      <c r="SV2271" s="0"/>
      <c r="SW2271" s="0"/>
      <c r="SX2271" s="0"/>
      <c r="SY2271" s="0"/>
      <c r="SZ2271" s="0"/>
      <c r="TA2271" s="0"/>
      <c r="TB2271" s="0"/>
      <c r="TC2271" s="0"/>
      <c r="TD2271" s="0"/>
      <c r="TE2271" s="0"/>
      <c r="TF2271" s="0"/>
      <c r="TG2271" s="0"/>
      <c r="TH2271" s="0"/>
      <c r="TI2271" s="0"/>
      <c r="TJ2271" s="0"/>
      <c r="TK2271" s="0"/>
      <c r="TL2271" s="0"/>
      <c r="TM2271" s="0"/>
      <c r="TN2271" s="0"/>
      <c r="TO2271" s="0"/>
      <c r="TP2271" s="0"/>
      <c r="TQ2271" s="0"/>
      <c r="TR2271" s="0"/>
      <c r="TS2271" s="0"/>
      <c r="TT2271" s="0"/>
      <c r="TU2271" s="0"/>
      <c r="TV2271" s="0"/>
      <c r="TW2271" s="0"/>
      <c r="TX2271" s="0"/>
      <c r="TY2271" s="0"/>
      <c r="TZ2271" s="0"/>
      <c r="UA2271" s="0"/>
      <c r="UB2271" s="0"/>
      <c r="UC2271" s="0"/>
      <c r="UD2271" s="0"/>
      <c r="UE2271" s="0"/>
      <c r="UF2271" s="0"/>
      <c r="UG2271" s="0"/>
      <c r="UH2271" s="0"/>
      <c r="UI2271" s="0"/>
      <c r="UJ2271" s="0"/>
      <c r="UK2271" s="0"/>
      <c r="UL2271" s="0"/>
      <c r="UM2271" s="0"/>
      <c r="UN2271" s="0"/>
      <c r="UO2271" s="0"/>
      <c r="UP2271" s="0"/>
      <c r="UQ2271" s="0"/>
      <c r="UR2271" s="0"/>
      <c r="US2271" s="0"/>
      <c r="UT2271" s="0"/>
      <c r="UU2271" s="0"/>
      <c r="UV2271" s="0"/>
      <c r="UW2271" s="0"/>
      <c r="UX2271" s="0"/>
      <c r="UY2271" s="0"/>
      <c r="UZ2271" s="0"/>
      <c r="VA2271" s="0"/>
      <c r="VB2271" s="0"/>
      <c r="VC2271" s="0"/>
      <c r="VD2271" s="0"/>
      <c r="VE2271" s="0"/>
      <c r="VF2271" s="0"/>
      <c r="VG2271" s="0"/>
      <c r="VH2271" s="0"/>
      <c r="VI2271" s="0"/>
      <c r="VJ2271" s="0"/>
      <c r="VK2271" s="0"/>
      <c r="VL2271" s="0"/>
      <c r="VM2271" s="0"/>
      <c r="VN2271" s="0"/>
      <c r="VO2271" s="0"/>
      <c r="VP2271" s="0"/>
      <c r="VQ2271" s="0"/>
      <c r="VR2271" s="0"/>
      <c r="VS2271" s="0"/>
      <c r="VT2271" s="0"/>
      <c r="VU2271" s="0"/>
      <c r="VV2271" s="0"/>
      <c r="VW2271" s="0"/>
      <c r="VX2271" s="0"/>
      <c r="VY2271" s="0"/>
      <c r="VZ2271" s="0"/>
      <c r="WA2271" s="0"/>
      <c r="WB2271" s="0"/>
      <c r="WC2271" s="0"/>
      <c r="WD2271" s="0"/>
      <c r="WE2271" s="0"/>
      <c r="WF2271" s="0"/>
      <c r="WG2271" s="0"/>
      <c r="WH2271" s="0"/>
      <c r="WI2271" s="0"/>
      <c r="WJ2271" s="0"/>
      <c r="WK2271" s="0"/>
      <c r="WL2271" s="0"/>
      <c r="WM2271" s="0"/>
      <c r="WN2271" s="0"/>
      <c r="WO2271" s="0"/>
      <c r="WP2271" s="0"/>
      <c r="WQ2271" s="0"/>
      <c r="WR2271" s="0"/>
      <c r="WS2271" s="0"/>
      <c r="WT2271" s="0"/>
      <c r="WU2271" s="0"/>
      <c r="WV2271" s="0"/>
      <c r="WW2271" s="0"/>
      <c r="WX2271" s="0"/>
      <c r="WY2271" s="0"/>
      <c r="WZ2271" s="0"/>
      <c r="XA2271" s="0"/>
      <c r="XB2271" s="0"/>
      <c r="XC2271" s="0"/>
      <c r="XD2271" s="0"/>
      <c r="XE2271" s="0"/>
      <c r="XF2271" s="0"/>
      <c r="XG2271" s="0"/>
      <c r="XH2271" s="0"/>
      <c r="XI2271" s="0"/>
      <c r="XJ2271" s="0"/>
      <c r="XK2271" s="0"/>
      <c r="XL2271" s="0"/>
      <c r="XM2271" s="0"/>
      <c r="XN2271" s="0"/>
      <c r="XO2271" s="0"/>
      <c r="XP2271" s="0"/>
      <c r="XQ2271" s="0"/>
      <c r="XR2271" s="0"/>
      <c r="XS2271" s="0"/>
      <c r="XT2271" s="0"/>
      <c r="XU2271" s="0"/>
      <c r="XV2271" s="0"/>
      <c r="XW2271" s="0"/>
      <c r="XX2271" s="0"/>
      <c r="XY2271" s="0"/>
      <c r="XZ2271" s="0"/>
      <c r="YA2271" s="0"/>
      <c r="YB2271" s="0"/>
      <c r="YC2271" s="0"/>
      <c r="YD2271" s="0"/>
      <c r="YE2271" s="0"/>
      <c r="YF2271" s="0"/>
      <c r="YG2271" s="0"/>
      <c r="YH2271" s="0"/>
      <c r="YI2271" s="0"/>
      <c r="YJ2271" s="0"/>
      <c r="YK2271" s="0"/>
      <c r="YL2271" s="0"/>
      <c r="YM2271" s="0"/>
      <c r="YN2271" s="0"/>
      <c r="YO2271" s="0"/>
      <c r="YP2271" s="0"/>
      <c r="YQ2271" s="0"/>
      <c r="YR2271" s="0"/>
      <c r="YS2271" s="0"/>
      <c r="YT2271" s="0"/>
      <c r="YU2271" s="0"/>
      <c r="YV2271" s="0"/>
      <c r="YW2271" s="0"/>
      <c r="YX2271" s="0"/>
      <c r="YY2271" s="0"/>
      <c r="YZ2271" s="0"/>
      <c r="ZA2271" s="0"/>
      <c r="ZB2271" s="0"/>
      <c r="ZC2271" s="0"/>
      <c r="ZD2271" s="0"/>
      <c r="ZE2271" s="0"/>
      <c r="ZF2271" s="0"/>
      <c r="ZG2271" s="0"/>
      <c r="ZH2271" s="0"/>
      <c r="ZI2271" s="0"/>
      <c r="ZJ2271" s="0"/>
      <c r="ZK2271" s="0"/>
      <c r="ZL2271" s="0"/>
      <c r="ZM2271" s="0"/>
      <c r="ZN2271" s="0"/>
      <c r="ZO2271" s="0"/>
      <c r="ZP2271" s="0"/>
      <c r="ZQ2271" s="0"/>
      <c r="ZR2271" s="0"/>
      <c r="ZS2271" s="0"/>
      <c r="ZT2271" s="0"/>
      <c r="ZU2271" s="0"/>
      <c r="ZV2271" s="0"/>
      <c r="ZW2271" s="0"/>
      <c r="ZX2271" s="0"/>
      <c r="ZY2271" s="0"/>
      <c r="ZZ2271" s="0"/>
      <c r="AAA2271" s="0"/>
      <c r="AAB2271" s="0"/>
      <c r="AAC2271" s="0"/>
      <c r="AAD2271" s="0"/>
      <c r="AAE2271" s="0"/>
      <c r="AAF2271" s="0"/>
      <c r="AAG2271" s="0"/>
      <c r="AAH2271" s="0"/>
      <c r="AAI2271" s="0"/>
      <c r="AAJ2271" s="0"/>
      <c r="AAK2271" s="0"/>
      <c r="AAL2271" s="0"/>
      <c r="AAM2271" s="0"/>
      <c r="AAN2271" s="0"/>
      <c r="AAO2271" s="0"/>
      <c r="AAP2271" s="0"/>
      <c r="AAQ2271" s="0"/>
      <c r="AAR2271" s="0"/>
      <c r="AAS2271" s="0"/>
      <c r="AAT2271" s="0"/>
      <c r="AAU2271" s="0"/>
      <c r="AAV2271" s="0"/>
      <c r="AAW2271" s="0"/>
      <c r="AAX2271" s="0"/>
      <c r="AAY2271" s="0"/>
      <c r="AAZ2271" s="0"/>
      <c r="ABA2271" s="0"/>
      <c r="ABB2271" s="0"/>
      <c r="ABC2271" s="0"/>
      <c r="ABD2271" s="0"/>
      <c r="ABE2271" s="0"/>
      <c r="ABF2271" s="0"/>
      <c r="ABG2271" s="0"/>
      <c r="ABH2271" s="0"/>
      <c r="ABI2271" s="0"/>
      <c r="ABJ2271" s="0"/>
      <c r="ABK2271" s="0"/>
      <c r="ABL2271" s="0"/>
      <c r="ABM2271" s="0"/>
      <c r="ABN2271" s="0"/>
      <c r="ABO2271" s="0"/>
      <c r="ABP2271" s="0"/>
      <c r="ABQ2271" s="0"/>
      <c r="ABR2271" s="0"/>
      <c r="ABS2271" s="0"/>
      <c r="ABT2271" s="0"/>
      <c r="ABU2271" s="0"/>
      <c r="ABV2271" s="0"/>
      <c r="ABW2271" s="0"/>
      <c r="ABX2271" s="0"/>
      <c r="ABY2271" s="0"/>
      <c r="ABZ2271" s="0"/>
      <c r="ACA2271" s="0"/>
      <c r="ACB2271" s="0"/>
      <c r="ACC2271" s="0"/>
      <c r="ACD2271" s="0"/>
      <c r="ACE2271" s="0"/>
      <c r="ACF2271" s="0"/>
      <c r="ACG2271" s="0"/>
      <c r="ACH2271" s="0"/>
      <c r="ACI2271" s="0"/>
      <c r="ACJ2271" s="0"/>
      <c r="ACK2271" s="0"/>
      <c r="ACL2271" s="0"/>
      <c r="ACM2271" s="0"/>
      <c r="ACN2271" s="0"/>
      <c r="ACO2271" s="0"/>
      <c r="ACP2271" s="0"/>
      <c r="ACQ2271" s="0"/>
      <c r="ACR2271" s="0"/>
      <c r="ACS2271" s="0"/>
      <c r="ACT2271" s="0"/>
      <c r="ACU2271" s="0"/>
      <c r="ACV2271" s="0"/>
      <c r="ACW2271" s="0"/>
      <c r="ACX2271" s="0"/>
      <c r="ACY2271" s="0"/>
      <c r="ACZ2271" s="0"/>
      <c r="ADA2271" s="0"/>
      <c r="ADB2271" s="0"/>
      <c r="ADC2271" s="0"/>
      <c r="ADD2271" s="0"/>
      <c r="ADE2271" s="0"/>
      <c r="ADF2271" s="0"/>
      <c r="ADG2271" s="0"/>
      <c r="ADH2271" s="0"/>
      <c r="ADI2271" s="0"/>
      <c r="ADJ2271" s="0"/>
      <c r="ADK2271" s="0"/>
      <c r="ADL2271" s="0"/>
      <c r="ADM2271" s="0"/>
      <c r="ADN2271" s="0"/>
      <c r="ADO2271" s="0"/>
      <c r="ADP2271" s="0"/>
      <c r="ADQ2271" s="0"/>
      <c r="ADR2271" s="0"/>
      <c r="ADS2271" s="0"/>
      <c r="ADT2271" s="0"/>
      <c r="ADU2271" s="0"/>
      <c r="ADV2271" s="0"/>
      <c r="ADW2271" s="0"/>
      <c r="ADX2271" s="0"/>
      <c r="ADY2271" s="0"/>
      <c r="ADZ2271" s="0"/>
      <c r="AEA2271" s="0"/>
      <c r="AEB2271" s="0"/>
      <c r="AEC2271" s="0"/>
      <c r="AED2271" s="0"/>
      <c r="AEE2271" s="0"/>
      <c r="AEF2271" s="0"/>
      <c r="AEG2271" s="0"/>
      <c r="AEH2271" s="0"/>
      <c r="AEI2271" s="0"/>
      <c r="AEJ2271" s="0"/>
      <c r="AEK2271" s="0"/>
      <c r="AEL2271" s="0"/>
      <c r="AEM2271" s="0"/>
      <c r="AEN2271" s="0"/>
      <c r="AEO2271" s="0"/>
      <c r="AEP2271" s="0"/>
      <c r="AEQ2271" s="0"/>
      <c r="AER2271" s="0"/>
      <c r="AES2271" s="0"/>
      <c r="AET2271" s="0"/>
      <c r="AEU2271" s="0"/>
      <c r="AEV2271" s="0"/>
      <c r="AEW2271" s="0"/>
      <c r="AEX2271" s="0"/>
      <c r="AEY2271" s="0"/>
      <c r="AEZ2271" s="0"/>
      <c r="AFA2271" s="0"/>
      <c r="AFB2271" s="0"/>
      <c r="AFC2271" s="0"/>
      <c r="AFD2271" s="0"/>
      <c r="AFE2271" s="0"/>
      <c r="AFF2271" s="0"/>
      <c r="AFG2271" s="0"/>
      <c r="AFH2271" s="0"/>
      <c r="AFI2271" s="0"/>
      <c r="AFJ2271" s="0"/>
      <c r="AFK2271" s="0"/>
      <c r="AFL2271" s="0"/>
      <c r="AFM2271" s="0"/>
      <c r="AFN2271" s="0"/>
      <c r="AFO2271" s="0"/>
      <c r="AFP2271" s="0"/>
      <c r="AFQ2271" s="0"/>
      <c r="AFR2271" s="0"/>
      <c r="AFS2271" s="0"/>
      <c r="AFT2271" s="0"/>
      <c r="AFU2271" s="0"/>
      <c r="AFV2271" s="0"/>
      <c r="AFW2271" s="0"/>
      <c r="AFX2271" s="0"/>
      <c r="AFY2271" s="0"/>
      <c r="AFZ2271" s="0"/>
      <c r="AGA2271" s="0"/>
      <c r="AGB2271" s="0"/>
      <c r="AGC2271" s="0"/>
      <c r="AGD2271" s="0"/>
      <c r="AGE2271" s="0"/>
      <c r="AGF2271" s="0"/>
      <c r="AGG2271" s="0"/>
      <c r="AGH2271" s="0"/>
      <c r="AGI2271" s="0"/>
      <c r="AGJ2271" s="0"/>
      <c r="AGK2271" s="0"/>
      <c r="AGL2271" s="0"/>
      <c r="AGM2271" s="0"/>
      <c r="AGN2271" s="0"/>
      <c r="AGO2271" s="0"/>
      <c r="AGP2271" s="0"/>
      <c r="AGQ2271" s="0"/>
      <c r="AGR2271" s="0"/>
      <c r="AGS2271" s="0"/>
      <c r="AGT2271" s="0"/>
      <c r="AGU2271" s="0"/>
      <c r="AGV2271" s="0"/>
      <c r="AGW2271" s="0"/>
      <c r="AGX2271" s="0"/>
      <c r="AGY2271" s="0"/>
      <c r="AGZ2271" s="0"/>
      <c r="AHA2271" s="0"/>
      <c r="AHB2271" s="0"/>
      <c r="AHC2271" s="0"/>
      <c r="AHD2271" s="0"/>
      <c r="AHE2271" s="0"/>
      <c r="AHF2271" s="0"/>
      <c r="AHG2271" s="0"/>
      <c r="AHH2271" s="0"/>
      <c r="AHI2271" s="0"/>
      <c r="AHJ2271" s="0"/>
      <c r="AHK2271" s="0"/>
      <c r="AHL2271" s="0"/>
      <c r="AHM2271" s="0"/>
      <c r="AHN2271" s="0"/>
      <c r="AHO2271" s="0"/>
      <c r="AHP2271" s="0"/>
      <c r="AHQ2271" s="0"/>
      <c r="AHR2271" s="0"/>
      <c r="AHS2271" s="0"/>
      <c r="AHT2271" s="0"/>
      <c r="AHU2271" s="0"/>
      <c r="AHV2271" s="0"/>
      <c r="AHW2271" s="0"/>
      <c r="AHX2271" s="0"/>
      <c r="AHY2271" s="0"/>
      <c r="AHZ2271" s="0"/>
      <c r="AIA2271" s="0"/>
      <c r="AIB2271" s="0"/>
      <c r="AIC2271" s="0"/>
      <c r="AID2271" s="0"/>
      <c r="AIE2271" s="0"/>
      <c r="AIF2271" s="0"/>
      <c r="AIG2271" s="0"/>
      <c r="AIH2271" s="0"/>
      <c r="AII2271" s="0"/>
      <c r="AIJ2271" s="0"/>
      <c r="AIK2271" s="0"/>
      <c r="AIL2271" s="0"/>
      <c r="AIM2271" s="0"/>
      <c r="AIN2271" s="0"/>
      <c r="AIO2271" s="0"/>
      <c r="AIP2271" s="0"/>
      <c r="AIQ2271" s="0"/>
      <c r="AIR2271" s="0"/>
      <c r="AIS2271" s="0"/>
      <c r="AIT2271" s="0"/>
      <c r="AIU2271" s="0"/>
      <c r="AIV2271" s="0"/>
      <c r="AIW2271" s="0"/>
      <c r="AIX2271" s="0"/>
      <c r="AIY2271" s="0"/>
      <c r="AIZ2271" s="0"/>
      <c r="AJA2271" s="0"/>
      <c r="AJB2271" s="0"/>
      <c r="AJC2271" s="0"/>
      <c r="AJD2271" s="0"/>
      <c r="AJE2271" s="0"/>
      <c r="AJF2271" s="0"/>
      <c r="AJG2271" s="0"/>
      <c r="AJH2271" s="0"/>
      <c r="AJI2271" s="0"/>
      <c r="AJJ2271" s="0"/>
      <c r="AJK2271" s="0"/>
      <c r="AJL2271" s="0"/>
      <c r="AJM2271" s="0"/>
      <c r="AJN2271" s="0"/>
      <c r="AJO2271" s="0"/>
      <c r="AJP2271" s="0"/>
      <c r="AJQ2271" s="0"/>
      <c r="AJR2271" s="0"/>
      <c r="AJS2271" s="0"/>
      <c r="AJT2271" s="0"/>
      <c r="AJU2271" s="0"/>
      <c r="AJV2271" s="0"/>
      <c r="AJW2271" s="0"/>
      <c r="AJX2271" s="0"/>
      <c r="AJY2271" s="0"/>
      <c r="AJZ2271" s="0"/>
      <c r="AKA2271" s="0"/>
      <c r="AKB2271" s="0"/>
      <c r="AKC2271" s="0"/>
      <c r="AKD2271" s="0"/>
      <c r="AKE2271" s="0"/>
      <c r="AKF2271" s="0"/>
      <c r="AKG2271" s="0"/>
      <c r="AKH2271" s="0"/>
      <c r="AKI2271" s="0"/>
      <c r="AKJ2271" s="0"/>
      <c r="AKK2271" s="0"/>
      <c r="AKL2271" s="0"/>
      <c r="AKM2271" s="0"/>
      <c r="AKN2271" s="0"/>
      <c r="AKO2271" s="0"/>
      <c r="AKP2271" s="0"/>
      <c r="AKQ2271" s="0"/>
      <c r="AKR2271" s="0"/>
      <c r="AKS2271" s="0"/>
      <c r="AKT2271" s="0"/>
      <c r="AKU2271" s="0"/>
      <c r="AKV2271" s="0"/>
      <c r="AKW2271" s="0"/>
      <c r="AKX2271" s="0"/>
      <c r="AKY2271" s="0"/>
      <c r="AKZ2271" s="0"/>
      <c r="ALA2271" s="0"/>
      <c r="ALB2271" s="0"/>
      <c r="ALC2271" s="0"/>
      <c r="ALD2271" s="0"/>
      <c r="ALE2271" s="0"/>
      <c r="ALF2271" s="0"/>
      <c r="ALG2271" s="0"/>
      <c r="ALH2271" s="0"/>
      <c r="ALI2271" s="0"/>
      <c r="ALJ2271" s="0"/>
      <c r="ALK2271" s="0"/>
      <c r="ALL2271" s="0"/>
      <c r="ALM2271" s="0"/>
      <c r="ALN2271" s="0"/>
      <c r="ALO2271" s="0"/>
      <c r="ALP2271" s="0"/>
      <c r="ALQ2271" s="0"/>
      <c r="ALR2271" s="0"/>
      <c r="ALS2271" s="0"/>
      <c r="ALT2271" s="0"/>
      <c r="ALU2271" s="0"/>
      <c r="ALV2271" s="0"/>
      <c r="ALW2271" s="0"/>
      <c r="ALX2271" s="0"/>
      <c r="ALY2271" s="0"/>
      <c r="ALZ2271" s="0"/>
      <c r="AMA2271" s="0"/>
      <c r="AMB2271" s="0"/>
      <c r="AMC2271" s="0"/>
      <c r="AMD2271" s="0"/>
      <c r="AME2271" s="0"/>
      <c r="AMF2271" s="0"/>
      <c r="AMG2271" s="0"/>
      <c r="AMH2271" s="0"/>
      <c r="AMI2271" s="0"/>
      <c r="AMJ2271" s="0"/>
    </row>
    <row r="2272" customFormat="false" ht="13.8" hidden="false" customHeight="false" outlineLevel="0" collapsed="false">
      <c r="A2272" s="38" t="s">
        <v>245</v>
      </c>
      <c r="B2272" s="39" t="s">
        <v>5232</v>
      </c>
      <c r="C2272" s="40" t="s">
        <v>4671</v>
      </c>
      <c r="D2272" s="40"/>
      <c r="E2272" s="40" t="s">
        <v>798</v>
      </c>
      <c r="F2272" s="38" t="n">
        <v>2017</v>
      </c>
      <c r="G2272" s="31" t="s">
        <v>5233</v>
      </c>
      <c r="H2272" s="13"/>
      <c r="I2272" s="13"/>
      <c r="J2272" s="13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  <c r="AJ2272" s="13"/>
      <c r="AK2272" s="13"/>
      <c r="AL2272" s="13"/>
      <c r="AM2272" s="13"/>
      <c r="AN2272" s="13"/>
      <c r="AO2272" s="13"/>
      <c r="AP2272" s="13"/>
      <c r="AQ2272" s="13"/>
      <c r="AR2272" s="13"/>
      <c r="AS2272" s="13"/>
      <c r="AT2272" s="13"/>
      <c r="AU2272" s="13"/>
      <c r="AV2272" s="0"/>
      <c r="AW2272" s="0"/>
      <c r="AX2272" s="0"/>
      <c r="AY2272" s="0"/>
      <c r="AZ2272" s="0"/>
      <c r="BA2272" s="0"/>
      <c r="BB2272" s="0"/>
      <c r="BC2272" s="0"/>
      <c r="BD2272" s="0"/>
      <c r="BE2272" s="0"/>
      <c r="BF2272" s="0"/>
      <c r="BG2272" s="0"/>
      <c r="BH2272" s="0"/>
      <c r="BI2272" s="0"/>
      <c r="BJ2272" s="0"/>
      <c r="BK2272" s="0"/>
      <c r="BL2272" s="0"/>
      <c r="BM2272" s="0"/>
      <c r="BN2272" s="0"/>
      <c r="BO2272" s="0"/>
      <c r="BP2272" s="0"/>
      <c r="BQ2272" s="0"/>
      <c r="BR2272" s="0"/>
      <c r="BS2272" s="0"/>
      <c r="BT2272" s="0"/>
      <c r="BU2272" s="0"/>
      <c r="BV2272" s="0"/>
      <c r="BW2272" s="0"/>
      <c r="BX2272" s="0"/>
      <c r="BY2272" s="0"/>
      <c r="BZ2272" s="0"/>
      <c r="CA2272" s="0"/>
      <c r="CB2272" s="0"/>
      <c r="CC2272" s="0"/>
      <c r="CD2272" s="0"/>
      <c r="CE2272" s="0"/>
      <c r="CF2272" s="0"/>
      <c r="CG2272" s="0"/>
      <c r="CH2272" s="0"/>
      <c r="CI2272" s="0"/>
      <c r="CJ2272" s="0"/>
      <c r="CK2272" s="0"/>
      <c r="CL2272" s="0"/>
      <c r="CM2272" s="0"/>
      <c r="CN2272" s="0"/>
      <c r="CO2272" s="0"/>
      <c r="CP2272" s="0"/>
      <c r="CQ2272" s="0"/>
      <c r="CR2272" s="0"/>
      <c r="CS2272" s="0"/>
      <c r="CT2272" s="0"/>
      <c r="CU2272" s="0"/>
      <c r="CV2272" s="0"/>
      <c r="CW2272" s="0"/>
      <c r="CX2272" s="0"/>
      <c r="CY2272" s="0"/>
      <c r="CZ2272" s="0"/>
      <c r="DA2272" s="0"/>
      <c r="DB2272" s="0"/>
      <c r="DC2272" s="0"/>
      <c r="DD2272" s="0"/>
      <c r="DE2272" s="0"/>
      <c r="DF2272" s="0"/>
      <c r="DG2272" s="0"/>
      <c r="DH2272" s="0"/>
      <c r="DI2272" s="0"/>
      <c r="DJ2272" s="0"/>
      <c r="DK2272" s="0"/>
      <c r="DL2272" s="0"/>
      <c r="DM2272" s="0"/>
      <c r="DN2272" s="0"/>
      <c r="DO2272" s="0"/>
      <c r="DP2272" s="0"/>
      <c r="DQ2272" s="0"/>
      <c r="DR2272" s="0"/>
      <c r="DS2272" s="0"/>
      <c r="DT2272" s="0"/>
      <c r="DU2272" s="0"/>
      <c r="DV2272" s="0"/>
      <c r="DW2272" s="0"/>
      <c r="DX2272" s="0"/>
      <c r="DY2272" s="0"/>
      <c r="DZ2272" s="0"/>
      <c r="EA2272" s="0"/>
      <c r="EB2272" s="0"/>
      <c r="EC2272" s="0"/>
      <c r="ED2272" s="0"/>
      <c r="EE2272" s="0"/>
      <c r="EF2272" s="0"/>
      <c r="EG2272" s="0"/>
      <c r="EH2272" s="0"/>
      <c r="EI2272" s="0"/>
      <c r="EJ2272" s="0"/>
      <c r="EK2272" s="0"/>
      <c r="EL2272" s="0"/>
      <c r="EM2272" s="0"/>
      <c r="EN2272" s="0"/>
      <c r="EO2272" s="0"/>
      <c r="EP2272" s="0"/>
      <c r="EQ2272" s="0"/>
      <c r="ER2272" s="0"/>
      <c r="ES2272" s="0"/>
      <c r="ET2272" s="0"/>
      <c r="EU2272" s="0"/>
      <c r="EV2272" s="0"/>
      <c r="EW2272" s="0"/>
      <c r="EX2272" s="0"/>
      <c r="EY2272" s="0"/>
      <c r="EZ2272" s="0"/>
      <c r="FA2272" s="0"/>
      <c r="FB2272" s="0"/>
      <c r="FC2272" s="0"/>
      <c r="FD2272" s="0"/>
      <c r="FE2272" s="0"/>
      <c r="FF2272" s="0"/>
      <c r="FG2272" s="0"/>
      <c r="FH2272" s="0"/>
      <c r="FI2272" s="0"/>
      <c r="FJ2272" s="0"/>
      <c r="FK2272" s="0"/>
      <c r="FL2272" s="0"/>
      <c r="FM2272" s="0"/>
      <c r="FN2272" s="0"/>
      <c r="FO2272" s="0"/>
      <c r="FP2272" s="0"/>
      <c r="FQ2272" s="0"/>
      <c r="FR2272" s="0"/>
      <c r="FS2272" s="0"/>
      <c r="FT2272" s="0"/>
      <c r="FU2272" s="0"/>
      <c r="FV2272" s="0"/>
      <c r="FW2272" s="0"/>
      <c r="FX2272" s="0"/>
      <c r="FY2272" s="0"/>
      <c r="FZ2272" s="0"/>
      <c r="GA2272" s="0"/>
      <c r="GB2272" s="0"/>
      <c r="GC2272" s="0"/>
      <c r="GD2272" s="0"/>
      <c r="GE2272" s="0"/>
      <c r="GF2272" s="0"/>
      <c r="GG2272" s="0"/>
      <c r="GH2272" s="0"/>
      <c r="GI2272" s="0"/>
      <c r="GJ2272" s="0"/>
      <c r="GK2272" s="0"/>
      <c r="GL2272" s="0"/>
      <c r="GM2272" s="0"/>
      <c r="GN2272" s="0"/>
      <c r="GO2272" s="0"/>
      <c r="GP2272" s="0"/>
      <c r="GQ2272" s="0"/>
      <c r="GR2272" s="0"/>
      <c r="GS2272" s="0"/>
      <c r="GT2272" s="0"/>
      <c r="GU2272" s="0"/>
      <c r="GV2272" s="0"/>
      <c r="GW2272" s="0"/>
      <c r="GX2272" s="0"/>
      <c r="GY2272" s="0"/>
      <c r="GZ2272" s="0"/>
      <c r="HA2272" s="0"/>
      <c r="HB2272" s="0"/>
      <c r="HC2272" s="0"/>
      <c r="HD2272" s="0"/>
      <c r="HE2272" s="0"/>
      <c r="HF2272" s="0"/>
      <c r="HG2272" s="0"/>
      <c r="HH2272" s="0"/>
      <c r="HI2272" s="0"/>
      <c r="HJ2272" s="0"/>
      <c r="HK2272" s="0"/>
      <c r="HL2272" s="0"/>
      <c r="HM2272" s="0"/>
      <c r="HN2272" s="0"/>
      <c r="HO2272" s="0"/>
      <c r="HP2272" s="0"/>
      <c r="HQ2272" s="0"/>
      <c r="HR2272" s="0"/>
      <c r="HS2272" s="0"/>
      <c r="HT2272" s="0"/>
      <c r="HU2272" s="0"/>
      <c r="HV2272" s="0"/>
      <c r="HW2272" s="0"/>
      <c r="HX2272" s="0"/>
      <c r="HY2272" s="0"/>
      <c r="HZ2272" s="0"/>
      <c r="IA2272" s="0"/>
      <c r="IB2272" s="0"/>
      <c r="IC2272" s="0"/>
      <c r="ID2272" s="0"/>
      <c r="IE2272" s="0"/>
      <c r="IF2272" s="0"/>
      <c r="IG2272" s="0"/>
      <c r="IH2272" s="0"/>
      <c r="II2272" s="0"/>
      <c r="IJ2272" s="0"/>
      <c r="IK2272" s="0"/>
      <c r="IL2272" s="0"/>
      <c r="IM2272" s="0"/>
      <c r="IN2272" s="0"/>
      <c r="IO2272" s="0"/>
      <c r="IP2272" s="0"/>
      <c r="IQ2272" s="0"/>
      <c r="IR2272" s="0"/>
      <c r="IS2272" s="0"/>
      <c r="IT2272" s="0"/>
      <c r="IU2272" s="0"/>
      <c r="IV2272" s="0"/>
      <c r="IW2272" s="0"/>
      <c r="IX2272" s="0"/>
      <c r="IY2272" s="0"/>
      <c r="IZ2272" s="0"/>
      <c r="JA2272" s="0"/>
      <c r="JB2272" s="0"/>
      <c r="JC2272" s="0"/>
      <c r="JD2272" s="0"/>
      <c r="JE2272" s="0"/>
      <c r="JF2272" s="0"/>
      <c r="JG2272" s="0"/>
      <c r="JH2272" s="0"/>
      <c r="JI2272" s="0"/>
      <c r="JJ2272" s="0"/>
      <c r="JK2272" s="0"/>
      <c r="JL2272" s="0"/>
      <c r="JM2272" s="0"/>
      <c r="JN2272" s="0"/>
      <c r="JO2272" s="0"/>
      <c r="JP2272" s="0"/>
      <c r="JQ2272" s="0"/>
      <c r="JR2272" s="0"/>
      <c r="JS2272" s="0"/>
      <c r="JT2272" s="0"/>
      <c r="JU2272" s="0"/>
      <c r="JV2272" s="0"/>
      <c r="JW2272" s="0"/>
      <c r="JX2272" s="0"/>
      <c r="JY2272" s="0"/>
      <c r="JZ2272" s="0"/>
      <c r="KA2272" s="0"/>
      <c r="KB2272" s="0"/>
      <c r="KC2272" s="0"/>
      <c r="KD2272" s="0"/>
      <c r="KE2272" s="0"/>
      <c r="KF2272" s="0"/>
      <c r="KG2272" s="0"/>
      <c r="KH2272" s="0"/>
      <c r="KI2272" s="0"/>
      <c r="KJ2272" s="0"/>
      <c r="KK2272" s="0"/>
      <c r="KL2272" s="0"/>
      <c r="KM2272" s="0"/>
      <c r="KN2272" s="0"/>
      <c r="KO2272" s="0"/>
      <c r="KP2272" s="0"/>
      <c r="KQ2272" s="0"/>
      <c r="KR2272" s="0"/>
      <c r="KS2272" s="0"/>
      <c r="KT2272" s="0"/>
      <c r="KU2272" s="0"/>
      <c r="KV2272" s="0"/>
      <c r="KW2272" s="0"/>
      <c r="KX2272" s="0"/>
      <c r="KY2272" s="0"/>
      <c r="KZ2272" s="0"/>
      <c r="LA2272" s="0"/>
      <c r="LB2272" s="0"/>
      <c r="LC2272" s="0"/>
      <c r="LD2272" s="0"/>
      <c r="LE2272" s="0"/>
      <c r="LF2272" s="0"/>
      <c r="LG2272" s="0"/>
      <c r="LH2272" s="0"/>
      <c r="LI2272" s="0"/>
      <c r="LJ2272" s="0"/>
      <c r="LK2272" s="0"/>
      <c r="LL2272" s="0"/>
      <c r="LM2272" s="0"/>
      <c r="LN2272" s="0"/>
      <c r="LO2272" s="0"/>
      <c r="LP2272" s="0"/>
      <c r="LQ2272" s="0"/>
      <c r="LR2272" s="0"/>
      <c r="LS2272" s="0"/>
      <c r="LT2272" s="0"/>
      <c r="LU2272" s="0"/>
      <c r="LV2272" s="0"/>
      <c r="LW2272" s="0"/>
      <c r="LX2272" s="0"/>
      <c r="LY2272" s="0"/>
      <c r="LZ2272" s="0"/>
      <c r="MA2272" s="0"/>
      <c r="MB2272" s="0"/>
      <c r="MC2272" s="0"/>
      <c r="MD2272" s="0"/>
      <c r="ME2272" s="0"/>
      <c r="MF2272" s="0"/>
      <c r="MG2272" s="0"/>
      <c r="MH2272" s="0"/>
      <c r="MI2272" s="0"/>
      <c r="MJ2272" s="0"/>
      <c r="MK2272" s="0"/>
      <c r="ML2272" s="0"/>
      <c r="MM2272" s="0"/>
      <c r="MN2272" s="0"/>
      <c r="MO2272" s="0"/>
      <c r="MP2272" s="0"/>
      <c r="MQ2272" s="0"/>
      <c r="MR2272" s="0"/>
      <c r="MS2272" s="0"/>
      <c r="MT2272" s="0"/>
      <c r="MU2272" s="0"/>
      <c r="MV2272" s="0"/>
      <c r="MW2272" s="0"/>
      <c r="MX2272" s="0"/>
      <c r="MY2272" s="0"/>
      <c r="MZ2272" s="0"/>
      <c r="NA2272" s="0"/>
      <c r="NB2272" s="0"/>
      <c r="NC2272" s="0"/>
      <c r="ND2272" s="0"/>
      <c r="NE2272" s="0"/>
      <c r="NF2272" s="0"/>
      <c r="NG2272" s="0"/>
      <c r="NH2272" s="0"/>
      <c r="NI2272" s="0"/>
      <c r="NJ2272" s="0"/>
      <c r="NK2272" s="0"/>
      <c r="NL2272" s="0"/>
      <c r="NM2272" s="0"/>
      <c r="NN2272" s="0"/>
      <c r="NO2272" s="0"/>
      <c r="NP2272" s="0"/>
      <c r="NQ2272" s="0"/>
      <c r="NR2272" s="0"/>
      <c r="NS2272" s="0"/>
      <c r="NT2272" s="0"/>
      <c r="NU2272" s="0"/>
      <c r="NV2272" s="0"/>
      <c r="NW2272" s="0"/>
      <c r="NX2272" s="0"/>
      <c r="NY2272" s="0"/>
      <c r="NZ2272" s="0"/>
      <c r="OA2272" s="0"/>
      <c r="OB2272" s="0"/>
      <c r="OC2272" s="0"/>
      <c r="OD2272" s="0"/>
      <c r="OE2272" s="0"/>
      <c r="OF2272" s="0"/>
      <c r="OG2272" s="0"/>
      <c r="OH2272" s="0"/>
      <c r="OI2272" s="0"/>
      <c r="OJ2272" s="0"/>
      <c r="OK2272" s="0"/>
      <c r="OL2272" s="0"/>
      <c r="OM2272" s="0"/>
      <c r="ON2272" s="0"/>
      <c r="OO2272" s="0"/>
      <c r="OP2272" s="0"/>
      <c r="OQ2272" s="0"/>
      <c r="OR2272" s="0"/>
      <c r="OS2272" s="0"/>
      <c r="OT2272" s="0"/>
      <c r="OU2272" s="0"/>
      <c r="OV2272" s="0"/>
      <c r="OW2272" s="0"/>
      <c r="OX2272" s="0"/>
      <c r="OY2272" s="0"/>
      <c r="OZ2272" s="0"/>
      <c r="PA2272" s="0"/>
      <c r="PB2272" s="0"/>
      <c r="PC2272" s="0"/>
      <c r="PD2272" s="0"/>
      <c r="PE2272" s="0"/>
      <c r="PF2272" s="0"/>
      <c r="PG2272" s="0"/>
      <c r="PH2272" s="0"/>
      <c r="PI2272" s="0"/>
      <c r="PJ2272" s="0"/>
      <c r="PK2272" s="0"/>
      <c r="PL2272" s="0"/>
      <c r="PM2272" s="0"/>
      <c r="PN2272" s="0"/>
      <c r="PO2272" s="0"/>
      <c r="PP2272" s="0"/>
      <c r="PQ2272" s="0"/>
      <c r="PR2272" s="0"/>
      <c r="PS2272" s="0"/>
      <c r="PT2272" s="0"/>
      <c r="PU2272" s="0"/>
      <c r="PV2272" s="0"/>
      <c r="PW2272" s="0"/>
      <c r="PX2272" s="0"/>
      <c r="PY2272" s="0"/>
      <c r="PZ2272" s="0"/>
      <c r="QA2272" s="0"/>
      <c r="QB2272" s="0"/>
      <c r="QC2272" s="0"/>
      <c r="QD2272" s="0"/>
      <c r="QE2272" s="0"/>
      <c r="QF2272" s="0"/>
      <c r="QG2272" s="0"/>
      <c r="QH2272" s="0"/>
      <c r="QI2272" s="0"/>
      <c r="QJ2272" s="0"/>
      <c r="QK2272" s="0"/>
      <c r="QL2272" s="0"/>
      <c r="QM2272" s="0"/>
      <c r="QN2272" s="0"/>
      <c r="QO2272" s="0"/>
      <c r="QP2272" s="0"/>
      <c r="QQ2272" s="0"/>
      <c r="QR2272" s="0"/>
      <c r="QS2272" s="0"/>
      <c r="QT2272" s="0"/>
      <c r="QU2272" s="0"/>
      <c r="QV2272" s="0"/>
      <c r="QW2272" s="0"/>
      <c r="QX2272" s="0"/>
      <c r="QY2272" s="0"/>
      <c r="QZ2272" s="0"/>
      <c r="RA2272" s="0"/>
      <c r="RB2272" s="0"/>
      <c r="RC2272" s="0"/>
      <c r="RD2272" s="0"/>
      <c r="RE2272" s="0"/>
      <c r="RF2272" s="0"/>
      <c r="RG2272" s="0"/>
      <c r="RH2272" s="0"/>
      <c r="RI2272" s="0"/>
      <c r="RJ2272" s="0"/>
      <c r="RK2272" s="0"/>
      <c r="RL2272" s="0"/>
      <c r="RM2272" s="0"/>
      <c r="RN2272" s="0"/>
      <c r="RO2272" s="0"/>
      <c r="RP2272" s="0"/>
      <c r="RQ2272" s="0"/>
      <c r="RR2272" s="0"/>
      <c r="RS2272" s="0"/>
      <c r="RT2272" s="0"/>
      <c r="RU2272" s="0"/>
      <c r="RV2272" s="0"/>
      <c r="RW2272" s="0"/>
      <c r="RX2272" s="0"/>
      <c r="RY2272" s="0"/>
      <c r="RZ2272" s="0"/>
      <c r="SA2272" s="0"/>
      <c r="SB2272" s="0"/>
      <c r="SC2272" s="0"/>
      <c r="SD2272" s="0"/>
      <c r="SE2272" s="0"/>
      <c r="SF2272" s="0"/>
      <c r="SG2272" s="0"/>
      <c r="SH2272" s="0"/>
      <c r="SI2272" s="0"/>
      <c r="SJ2272" s="0"/>
      <c r="SK2272" s="0"/>
      <c r="SL2272" s="0"/>
      <c r="SM2272" s="0"/>
      <c r="SN2272" s="0"/>
      <c r="SO2272" s="0"/>
      <c r="SP2272" s="0"/>
      <c r="SQ2272" s="0"/>
      <c r="SR2272" s="0"/>
      <c r="SS2272" s="0"/>
      <c r="ST2272" s="0"/>
      <c r="SU2272" s="0"/>
      <c r="SV2272" s="0"/>
      <c r="SW2272" s="0"/>
      <c r="SX2272" s="0"/>
      <c r="SY2272" s="0"/>
      <c r="SZ2272" s="0"/>
      <c r="TA2272" s="0"/>
      <c r="TB2272" s="0"/>
      <c r="TC2272" s="0"/>
      <c r="TD2272" s="0"/>
      <c r="TE2272" s="0"/>
      <c r="TF2272" s="0"/>
      <c r="TG2272" s="0"/>
      <c r="TH2272" s="0"/>
      <c r="TI2272" s="0"/>
      <c r="TJ2272" s="0"/>
      <c r="TK2272" s="0"/>
      <c r="TL2272" s="0"/>
      <c r="TM2272" s="0"/>
      <c r="TN2272" s="0"/>
      <c r="TO2272" s="0"/>
      <c r="TP2272" s="0"/>
      <c r="TQ2272" s="0"/>
      <c r="TR2272" s="0"/>
      <c r="TS2272" s="0"/>
      <c r="TT2272" s="0"/>
      <c r="TU2272" s="0"/>
      <c r="TV2272" s="0"/>
      <c r="TW2272" s="0"/>
      <c r="TX2272" s="0"/>
      <c r="TY2272" s="0"/>
      <c r="TZ2272" s="0"/>
      <c r="UA2272" s="0"/>
      <c r="UB2272" s="0"/>
      <c r="UC2272" s="0"/>
      <c r="UD2272" s="0"/>
      <c r="UE2272" s="0"/>
      <c r="UF2272" s="0"/>
      <c r="UG2272" s="0"/>
      <c r="UH2272" s="0"/>
      <c r="UI2272" s="0"/>
      <c r="UJ2272" s="0"/>
      <c r="UK2272" s="0"/>
      <c r="UL2272" s="0"/>
      <c r="UM2272" s="0"/>
      <c r="UN2272" s="0"/>
      <c r="UO2272" s="0"/>
      <c r="UP2272" s="0"/>
      <c r="UQ2272" s="0"/>
      <c r="UR2272" s="0"/>
      <c r="US2272" s="0"/>
      <c r="UT2272" s="0"/>
      <c r="UU2272" s="0"/>
      <c r="UV2272" s="0"/>
      <c r="UW2272" s="0"/>
      <c r="UX2272" s="0"/>
      <c r="UY2272" s="0"/>
      <c r="UZ2272" s="0"/>
      <c r="VA2272" s="0"/>
      <c r="VB2272" s="0"/>
      <c r="VC2272" s="0"/>
      <c r="VD2272" s="0"/>
      <c r="VE2272" s="0"/>
      <c r="VF2272" s="0"/>
      <c r="VG2272" s="0"/>
      <c r="VH2272" s="0"/>
      <c r="VI2272" s="0"/>
      <c r="VJ2272" s="0"/>
      <c r="VK2272" s="0"/>
      <c r="VL2272" s="0"/>
      <c r="VM2272" s="0"/>
      <c r="VN2272" s="0"/>
      <c r="VO2272" s="0"/>
      <c r="VP2272" s="0"/>
      <c r="VQ2272" s="0"/>
      <c r="VR2272" s="0"/>
      <c r="VS2272" s="0"/>
      <c r="VT2272" s="0"/>
      <c r="VU2272" s="0"/>
      <c r="VV2272" s="0"/>
      <c r="VW2272" s="0"/>
      <c r="VX2272" s="0"/>
      <c r="VY2272" s="0"/>
      <c r="VZ2272" s="0"/>
      <c r="WA2272" s="0"/>
      <c r="WB2272" s="0"/>
      <c r="WC2272" s="0"/>
      <c r="WD2272" s="0"/>
      <c r="WE2272" s="0"/>
      <c r="WF2272" s="0"/>
      <c r="WG2272" s="0"/>
      <c r="WH2272" s="0"/>
      <c r="WI2272" s="0"/>
      <c r="WJ2272" s="0"/>
      <c r="WK2272" s="0"/>
      <c r="WL2272" s="0"/>
      <c r="WM2272" s="0"/>
      <c r="WN2272" s="0"/>
      <c r="WO2272" s="0"/>
      <c r="WP2272" s="0"/>
      <c r="WQ2272" s="0"/>
      <c r="WR2272" s="0"/>
      <c r="WS2272" s="0"/>
      <c r="WT2272" s="0"/>
      <c r="WU2272" s="0"/>
      <c r="WV2272" s="0"/>
      <c r="WW2272" s="0"/>
      <c r="WX2272" s="0"/>
      <c r="WY2272" s="0"/>
      <c r="WZ2272" s="0"/>
      <c r="XA2272" s="0"/>
      <c r="XB2272" s="0"/>
      <c r="XC2272" s="0"/>
      <c r="XD2272" s="0"/>
      <c r="XE2272" s="0"/>
      <c r="XF2272" s="0"/>
      <c r="XG2272" s="0"/>
      <c r="XH2272" s="0"/>
      <c r="XI2272" s="0"/>
      <c r="XJ2272" s="0"/>
      <c r="XK2272" s="0"/>
      <c r="XL2272" s="0"/>
      <c r="XM2272" s="0"/>
      <c r="XN2272" s="0"/>
      <c r="XO2272" s="0"/>
      <c r="XP2272" s="0"/>
      <c r="XQ2272" s="0"/>
      <c r="XR2272" s="0"/>
      <c r="XS2272" s="0"/>
      <c r="XT2272" s="0"/>
      <c r="XU2272" s="0"/>
      <c r="XV2272" s="0"/>
      <c r="XW2272" s="0"/>
      <c r="XX2272" s="0"/>
      <c r="XY2272" s="0"/>
      <c r="XZ2272" s="0"/>
      <c r="YA2272" s="0"/>
      <c r="YB2272" s="0"/>
      <c r="YC2272" s="0"/>
      <c r="YD2272" s="0"/>
      <c r="YE2272" s="0"/>
      <c r="YF2272" s="0"/>
      <c r="YG2272" s="0"/>
      <c r="YH2272" s="0"/>
      <c r="YI2272" s="0"/>
      <c r="YJ2272" s="0"/>
      <c r="YK2272" s="0"/>
      <c r="YL2272" s="0"/>
      <c r="YM2272" s="0"/>
      <c r="YN2272" s="0"/>
      <c r="YO2272" s="0"/>
      <c r="YP2272" s="0"/>
      <c r="YQ2272" s="0"/>
      <c r="YR2272" s="0"/>
      <c r="YS2272" s="0"/>
      <c r="YT2272" s="0"/>
      <c r="YU2272" s="0"/>
      <c r="YV2272" s="0"/>
      <c r="YW2272" s="0"/>
      <c r="YX2272" s="0"/>
      <c r="YY2272" s="0"/>
      <c r="YZ2272" s="0"/>
      <c r="ZA2272" s="0"/>
      <c r="ZB2272" s="0"/>
      <c r="ZC2272" s="0"/>
      <c r="ZD2272" s="0"/>
      <c r="ZE2272" s="0"/>
      <c r="ZF2272" s="0"/>
      <c r="ZG2272" s="0"/>
      <c r="ZH2272" s="0"/>
      <c r="ZI2272" s="0"/>
      <c r="ZJ2272" s="0"/>
      <c r="ZK2272" s="0"/>
      <c r="ZL2272" s="0"/>
      <c r="ZM2272" s="0"/>
      <c r="ZN2272" s="0"/>
      <c r="ZO2272" s="0"/>
      <c r="ZP2272" s="0"/>
      <c r="ZQ2272" s="0"/>
      <c r="ZR2272" s="0"/>
      <c r="ZS2272" s="0"/>
      <c r="ZT2272" s="0"/>
      <c r="ZU2272" s="0"/>
      <c r="ZV2272" s="0"/>
      <c r="ZW2272" s="0"/>
      <c r="ZX2272" s="0"/>
      <c r="ZY2272" s="0"/>
      <c r="ZZ2272" s="0"/>
      <c r="AAA2272" s="0"/>
      <c r="AAB2272" s="0"/>
      <c r="AAC2272" s="0"/>
      <c r="AAD2272" s="0"/>
      <c r="AAE2272" s="0"/>
      <c r="AAF2272" s="0"/>
      <c r="AAG2272" s="0"/>
      <c r="AAH2272" s="0"/>
      <c r="AAI2272" s="0"/>
      <c r="AAJ2272" s="0"/>
      <c r="AAK2272" s="0"/>
      <c r="AAL2272" s="0"/>
      <c r="AAM2272" s="0"/>
      <c r="AAN2272" s="0"/>
      <c r="AAO2272" s="0"/>
      <c r="AAP2272" s="0"/>
      <c r="AAQ2272" s="0"/>
      <c r="AAR2272" s="0"/>
      <c r="AAS2272" s="0"/>
      <c r="AAT2272" s="0"/>
      <c r="AAU2272" s="0"/>
      <c r="AAV2272" s="0"/>
      <c r="AAW2272" s="0"/>
      <c r="AAX2272" s="0"/>
      <c r="AAY2272" s="0"/>
      <c r="AAZ2272" s="0"/>
      <c r="ABA2272" s="0"/>
      <c r="ABB2272" s="0"/>
      <c r="ABC2272" s="0"/>
      <c r="ABD2272" s="0"/>
      <c r="ABE2272" s="0"/>
      <c r="ABF2272" s="0"/>
      <c r="ABG2272" s="0"/>
      <c r="ABH2272" s="0"/>
      <c r="ABI2272" s="0"/>
      <c r="ABJ2272" s="0"/>
      <c r="ABK2272" s="0"/>
      <c r="ABL2272" s="0"/>
      <c r="ABM2272" s="0"/>
      <c r="ABN2272" s="0"/>
      <c r="ABO2272" s="0"/>
      <c r="ABP2272" s="0"/>
      <c r="ABQ2272" s="0"/>
      <c r="ABR2272" s="0"/>
      <c r="ABS2272" s="0"/>
      <c r="ABT2272" s="0"/>
      <c r="ABU2272" s="0"/>
      <c r="ABV2272" s="0"/>
      <c r="ABW2272" s="0"/>
      <c r="ABX2272" s="0"/>
      <c r="ABY2272" s="0"/>
      <c r="ABZ2272" s="0"/>
      <c r="ACA2272" s="0"/>
      <c r="ACB2272" s="0"/>
      <c r="ACC2272" s="0"/>
      <c r="ACD2272" s="0"/>
      <c r="ACE2272" s="0"/>
      <c r="ACF2272" s="0"/>
      <c r="ACG2272" s="0"/>
      <c r="ACH2272" s="0"/>
      <c r="ACI2272" s="0"/>
      <c r="ACJ2272" s="0"/>
      <c r="ACK2272" s="0"/>
      <c r="ACL2272" s="0"/>
      <c r="ACM2272" s="0"/>
      <c r="ACN2272" s="0"/>
      <c r="ACO2272" s="0"/>
      <c r="ACP2272" s="0"/>
      <c r="ACQ2272" s="0"/>
      <c r="ACR2272" s="0"/>
      <c r="ACS2272" s="0"/>
      <c r="ACT2272" s="0"/>
      <c r="ACU2272" s="0"/>
      <c r="ACV2272" s="0"/>
      <c r="ACW2272" s="0"/>
      <c r="ACX2272" s="0"/>
      <c r="ACY2272" s="0"/>
      <c r="ACZ2272" s="0"/>
      <c r="ADA2272" s="0"/>
      <c r="ADB2272" s="0"/>
      <c r="ADC2272" s="0"/>
      <c r="ADD2272" s="0"/>
      <c r="ADE2272" s="0"/>
      <c r="ADF2272" s="0"/>
      <c r="ADG2272" s="0"/>
      <c r="ADH2272" s="0"/>
      <c r="ADI2272" s="0"/>
      <c r="ADJ2272" s="0"/>
      <c r="ADK2272" s="0"/>
      <c r="ADL2272" s="0"/>
      <c r="ADM2272" s="0"/>
      <c r="ADN2272" s="0"/>
      <c r="ADO2272" s="0"/>
      <c r="ADP2272" s="0"/>
      <c r="ADQ2272" s="0"/>
      <c r="ADR2272" s="0"/>
      <c r="ADS2272" s="0"/>
      <c r="ADT2272" s="0"/>
      <c r="ADU2272" s="0"/>
      <c r="ADV2272" s="0"/>
      <c r="ADW2272" s="0"/>
      <c r="ADX2272" s="0"/>
      <c r="ADY2272" s="0"/>
      <c r="ADZ2272" s="0"/>
      <c r="AEA2272" s="0"/>
      <c r="AEB2272" s="0"/>
      <c r="AEC2272" s="0"/>
      <c r="AED2272" s="0"/>
      <c r="AEE2272" s="0"/>
      <c r="AEF2272" s="0"/>
      <c r="AEG2272" s="0"/>
      <c r="AEH2272" s="0"/>
      <c r="AEI2272" s="0"/>
      <c r="AEJ2272" s="0"/>
      <c r="AEK2272" s="0"/>
      <c r="AEL2272" s="0"/>
      <c r="AEM2272" s="0"/>
      <c r="AEN2272" s="0"/>
      <c r="AEO2272" s="0"/>
      <c r="AEP2272" s="0"/>
      <c r="AEQ2272" s="0"/>
      <c r="AER2272" s="0"/>
      <c r="AES2272" s="0"/>
      <c r="AET2272" s="0"/>
      <c r="AEU2272" s="0"/>
      <c r="AEV2272" s="0"/>
      <c r="AEW2272" s="0"/>
      <c r="AEX2272" s="0"/>
      <c r="AEY2272" s="0"/>
      <c r="AEZ2272" s="0"/>
      <c r="AFA2272" s="0"/>
      <c r="AFB2272" s="0"/>
      <c r="AFC2272" s="0"/>
      <c r="AFD2272" s="0"/>
      <c r="AFE2272" s="0"/>
      <c r="AFF2272" s="0"/>
      <c r="AFG2272" s="0"/>
      <c r="AFH2272" s="0"/>
      <c r="AFI2272" s="0"/>
      <c r="AFJ2272" s="0"/>
      <c r="AFK2272" s="0"/>
      <c r="AFL2272" s="0"/>
      <c r="AFM2272" s="0"/>
      <c r="AFN2272" s="0"/>
      <c r="AFO2272" s="0"/>
      <c r="AFP2272" s="0"/>
      <c r="AFQ2272" s="0"/>
      <c r="AFR2272" s="0"/>
      <c r="AFS2272" s="0"/>
      <c r="AFT2272" s="0"/>
      <c r="AFU2272" s="0"/>
      <c r="AFV2272" s="0"/>
      <c r="AFW2272" s="0"/>
      <c r="AFX2272" s="0"/>
      <c r="AFY2272" s="0"/>
      <c r="AFZ2272" s="0"/>
      <c r="AGA2272" s="0"/>
      <c r="AGB2272" s="0"/>
      <c r="AGC2272" s="0"/>
      <c r="AGD2272" s="0"/>
      <c r="AGE2272" s="0"/>
      <c r="AGF2272" s="0"/>
      <c r="AGG2272" s="0"/>
      <c r="AGH2272" s="0"/>
      <c r="AGI2272" s="0"/>
      <c r="AGJ2272" s="0"/>
      <c r="AGK2272" s="0"/>
      <c r="AGL2272" s="0"/>
      <c r="AGM2272" s="0"/>
      <c r="AGN2272" s="0"/>
      <c r="AGO2272" s="0"/>
      <c r="AGP2272" s="0"/>
      <c r="AGQ2272" s="0"/>
      <c r="AGR2272" s="0"/>
      <c r="AGS2272" s="0"/>
      <c r="AGT2272" s="0"/>
      <c r="AGU2272" s="0"/>
      <c r="AGV2272" s="0"/>
      <c r="AGW2272" s="0"/>
      <c r="AGX2272" s="0"/>
      <c r="AGY2272" s="0"/>
      <c r="AGZ2272" s="0"/>
      <c r="AHA2272" s="0"/>
      <c r="AHB2272" s="0"/>
      <c r="AHC2272" s="0"/>
      <c r="AHD2272" s="0"/>
      <c r="AHE2272" s="0"/>
      <c r="AHF2272" s="0"/>
      <c r="AHG2272" s="0"/>
      <c r="AHH2272" s="0"/>
      <c r="AHI2272" s="0"/>
      <c r="AHJ2272" s="0"/>
      <c r="AHK2272" s="0"/>
      <c r="AHL2272" s="0"/>
      <c r="AHM2272" s="0"/>
      <c r="AHN2272" s="0"/>
      <c r="AHO2272" s="0"/>
      <c r="AHP2272" s="0"/>
      <c r="AHQ2272" s="0"/>
      <c r="AHR2272" s="0"/>
      <c r="AHS2272" s="0"/>
      <c r="AHT2272" s="0"/>
      <c r="AHU2272" s="0"/>
      <c r="AHV2272" s="0"/>
      <c r="AHW2272" s="0"/>
      <c r="AHX2272" s="0"/>
      <c r="AHY2272" s="0"/>
      <c r="AHZ2272" s="0"/>
      <c r="AIA2272" s="0"/>
      <c r="AIB2272" s="0"/>
      <c r="AIC2272" s="0"/>
      <c r="AID2272" s="0"/>
      <c r="AIE2272" s="0"/>
      <c r="AIF2272" s="0"/>
      <c r="AIG2272" s="0"/>
      <c r="AIH2272" s="0"/>
      <c r="AII2272" s="0"/>
      <c r="AIJ2272" s="0"/>
      <c r="AIK2272" s="0"/>
      <c r="AIL2272" s="0"/>
      <c r="AIM2272" s="0"/>
      <c r="AIN2272" s="0"/>
      <c r="AIO2272" s="0"/>
      <c r="AIP2272" s="0"/>
      <c r="AIQ2272" s="0"/>
      <c r="AIR2272" s="0"/>
      <c r="AIS2272" s="0"/>
      <c r="AIT2272" s="0"/>
      <c r="AIU2272" s="0"/>
      <c r="AIV2272" s="0"/>
      <c r="AIW2272" s="0"/>
      <c r="AIX2272" s="0"/>
      <c r="AIY2272" s="0"/>
      <c r="AIZ2272" s="0"/>
      <c r="AJA2272" s="0"/>
      <c r="AJB2272" s="0"/>
      <c r="AJC2272" s="0"/>
      <c r="AJD2272" s="0"/>
      <c r="AJE2272" s="0"/>
      <c r="AJF2272" s="0"/>
      <c r="AJG2272" s="0"/>
      <c r="AJH2272" s="0"/>
      <c r="AJI2272" s="0"/>
      <c r="AJJ2272" s="0"/>
      <c r="AJK2272" s="0"/>
      <c r="AJL2272" s="0"/>
      <c r="AJM2272" s="0"/>
      <c r="AJN2272" s="0"/>
      <c r="AJO2272" s="0"/>
      <c r="AJP2272" s="0"/>
      <c r="AJQ2272" s="0"/>
      <c r="AJR2272" s="0"/>
      <c r="AJS2272" s="0"/>
      <c r="AJT2272" s="0"/>
      <c r="AJU2272" s="0"/>
      <c r="AJV2272" s="0"/>
      <c r="AJW2272" s="0"/>
      <c r="AJX2272" s="0"/>
      <c r="AJY2272" s="0"/>
      <c r="AJZ2272" s="0"/>
      <c r="AKA2272" s="0"/>
      <c r="AKB2272" s="0"/>
      <c r="AKC2272" s="0"/>
      <c r="AKD2272" s="0"/>
      <c r="AKE2272" s="0"/>
      <c r="AKF2272" s="0"/>
      <c r="AKG2272" s="0"/>
      <c r="AKH2272" s="0"/>
      <c r="AKI2272" s="0"/>
      <c r="AKJ2272" s="0"/>
      <c r="AKK2272" s="0"/>
      <c r="AKL2272" s="0"/>
      <c r="AKM2272" s="0"/>
      <c r="AKN2272" s="0"/>
      <c r="AKO2272" s="0"/>
      <c r="AKP2272" s="0"/>
      <c r="AKQ2272" s="0"/>
      <c r="AKR2272" s="0"/>
      <c r="AKS2272" s="0"/>
      <c r="AKT2272" s="0"/>
      <c r="AKU2272" s="0"/>
      <c r="AKV2272" s="0"/>
      <c r="AKW2272" s="0"/>
      <c r="AKX2272" s="0"/>
      <c r="AKY2272" s="0"/>
      <c r="AKZ2272" s="0"/>
      <c r="ALA2272" s="0"/>
      <c r="ALB2272" s="0"/>
      <c r="ALC2272" s="0"/>
      <c r="ALD2272" s="0"/>
      <c r="ALE2272" s="0"/>
      <c r="ALF2272" s="0"/>
      <c r="ALG2272" s="0"/>
      <c r="ALH2272" s="0"/>
      <c r="ALI2272" s="0"/>
      <c r="ALJ2272" s="0"/>
      <c r="ALK2272" s="0"/>
      <c r="ALL2272" s="0"/>
      <c r="ALM2272" s="0"/>
      <c r="ALN2272" s="0"/>
      <c r="ALO2272" s="0"/>
      <c r="ALP2272" s="0"/>
      <c r="ALQ2272" s="0"/>
      <c r="ALR2272" s="0"/>
      <c r="ALS2272" s="0"/>
      <c r="ALT2272" s="0"/>
      <c r="ALU2272" s="0"/>
      <c r="ALV2272" s="0"/>
      <c r="ALW2272" s="0"/>
      <c r="ALX2272" s="0"/>
      <c r="ALY2272" s="0"/>
      <c r="ALZ2272" s="0"/>
      <c r="AMA2272" s="0"/>
      <c r="AMB2272" s="0"/>
      <c r="AMC2272" s="0"/>
      <c r="AMD2272" s="0"/>
      <c r="AME2272" s="0"/>
      <c r="AMF2272" s="0"/>
      <c r="AMG2272" s="0"/>
      <c r="AMH2272" s="0"/>
      <c r="AMI2272" s="0"/>
      <c r="AMJ2272" s="0"/>
    </row>
    <row r="2273" customFormat="false" ht="13.8" hidden="false" customHeight="false" outlineLevel="0" collapsed="false">
      <c r="A2273" s="38" t="s">
        <v>245</v>
      </c>
      <c r="B2273" s="39" t="s">
        <v>5234</v>
      </c>
      <c r="C2273" s="40" t="s">
        <v>3682</v>
      </c>
      <c r="D2273" s="40" t="s">
        <v>5235</v>
      </c>
      <c r="E2273" s="40" t="s">
        <v>5091</v>
      </c>
      <c r="F2273" s="38" t="n">
        <v>2017</v>
      </c>
      <c r="G2273" s="31" t="s">
        <v>5236</v>
      </c>
      <c r="H2273" s="13"/>
      <c r="I2273" s="13"/>
      <c r="J2273" s="13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  <c r="AJ2273" s="13"/>
      <c r="AK2273" s="13"/>
      <c r="AL2273" s="13"/>
      <c r="AM2273" s="13"/>
      <c r="AN2273" s="13"/>
      <c r="AO2273" s="13"/>
      <c r="AP2273" s="13"/>
      <c r="AQ2273" s="13"/>
      <c r="AR2273" s="13"/>
      <c r="AS2273" s="13"/>
      <c r="AT2273" s="13"/>
      <c r="AU2273" s="13"/>
      <c r="AV2273" s="0"/>
      <c r="AW2273" s="0"/>
      <c r="AX2273" s="0"/>
      <c r="AY2273" s="0"/>
      <c r="AZ2273" s="0"/>
      <c r="BA2273" s="0"/>
      <c r="BB2273" s="0"/>
      <c r="BC2273" s="0"/>
      <c r="BD2273" s="0"/>
      <c r="BE2273" s="0"/>
      <c r="BF2273" s="0"/>
      <c r="BG2273" s="0"/>
      <c r="BH2273" s="0"/>
      <c r="BI2273" s="0"/>
      <c r="BJ2273" s="0"/>
      <c r="BK2273" s="0"/>
      <c r="BL2273" s="0"/>
      <c r="BM2273" s="0"/>
      <c r="BN2273" s="0"/>
      <c r="BO2273" s="0"/>
      <c r="BP2273" s="0"/>
      <c r="BQ2273" s="0"/>
      <c r="BR2273" s="0"/>
      <c r="BS2273" s="0"/>
      <c r="BT2273" s="0"/>
      <c r="BU2273" s="0"/>
      <c r="BV2273" s="0"/>
      <c r="BW2273" s="0"/>
      <c r="BX2273" s="0"/>
      <c r="BY2273" s="0"/>
      <c r="BZ2273" s="0"/>
      <c r="CA2273" s="0"/>
      <c r="CB2273" s="0"/>
      <c r="CC2273" s="0"/>
      <c r="CD2273" s="0"/>
      <c r="CE2273" s="0"/>
      <c r="CF2273" s="0"/>
      <c r="CG2273" s="0"/>
      <c r="CH2273" s="0"/>
      <c r="CI2273" s="0"/>
      <c r="CJ2273" s="0"/>
      <c r="CK2273" s="0"/>
      <c r="CL2273" s="0"/>
      <c r="CM2273" s="0"/>
      <c r="CN2273" s="0"/>
      <c r="CO2273" s="0"/>
      <c r="CP2273" s="0"/>
      <c r="CQ2273" s="0"/>
      <c r="CR2273" s="0"/>
      <c r="CS2273" s="0"/>
      <c r="CT2273" s="0"/>
      <c r="CU2273" s="0"/>
      <c r="CV2273" s="0"/>
      <c r="CW2273" s="0"/>
      <c r="CX2273" s="0"/>
      <c r="CY2273" s="0"/>
      <c r="CZ2273" s="0"/>
      <c r="DA2273" s="0"/>
      <c r="DB2273" s="0"/>
      <c r="DC2273" s="0"/>
      <c r="DD2273" s="0"/>
      <c r="DE2273" s="0"/>
      <c r="DF2273" s="0"/>
      <c r="DG2273" s="0"/>
      <c r="DH2273" s="0"/>
      <c r="DI2273" s="0"/>
      <c r="DJ2273" s="0"/>
      <c r="DK2273" s="0"/>
      <c r="DL2273" s="0"/>
      <c r="DM2273" s="0"/>
      <c r="DN2273" s="0"/>
      <c r="DO2273" s="0"/>
      <c r="DP2273" s="0"/>
      <c r="DQ2273" s="0"/>
      <c r="DR2273" s="0"/>
      <c r="DS2273" s="0"/>
      <c r="DT2273" s="0"/>
      <c r="DU2273" s="0"/>
      <c r="DV2273" s="0"/>
      <c r="DW2273" s="0"/>
      <c r="DX2273" s="0"/>
      <c r="DY2273" s="0"/>
      <c r="DZ2273" s="0"/>
      <c r="EA2273" s="0"/>
      <c r="EB2273" s="0"/>
      <c r="EC2273" s="0"/>
      <c r="ED2273" s="0"/>
      <c r="EE2273" s="0"/>
      <c r="EF2273" s="0"/>
      <c r="EG2273" s="0"/>
      <c r="EH2273" s="0"/>
      <c r="EI2273" s="0"/>
      <c r="EJ2273" s="0"/>
      <c r="EK2273" s="0"/>
      <c r="EL2273" s="0"/>
      <c r="EM2273" s="0"/>
      <c r="EN2273" s="0"/>
      <c r="EO2273" s="0"/>
      <c r="EP2273" s="0"/>
      <c r="EQ2273" s="0"/>
      <c r="ER2273" s="0"/>
      <c r="ES2273" s="0"/>
      <c r="ET2273" s="0"/>
      <c r="EU2273" s="0"/>
      <c r="EV2273" s="0"/>
      <c r="EW2273" s="0"/>
      <c r="EX2273" s="0"/>
      <c r="EY2273" s="0"/>
      <c r="EZ2273" s="0"/>
      <c r="FA2273" s="0"/>
      <c r="FB2273" s="0"/>
      <c r="FC2273" s="0"/>
      <c r="FD2273" s="0"/>
      <c r="FE2273" s="0"/>
      <c r="FF2273" s="0"/>
      <c r="FG2273" s="0"/>
      <c r="FH2273" s="0"/>
      <c r="FI2273" s="0"/>
      <c r="FJ2273" s="0"/>
      <c r="FK2273" s="0"/>
      <c r="FL2273" s="0"/>
      <c r="FM2273" s="0"/>
      <c r="FN2273" s="0"/>
      <c r="FO2273" s="0"/>
      <c r="FP2273" s="0"/>
      <c r="FQ2273" s="0"/>
      <c r="FR2273" s="0"/>
      <c r="FS2273" s="0"/>
      <c r="FT2273" s="0"/>
      <c r="FU2273" s="0"/>
      <c r="FV2273" s="0"/>
      <c r="FW2273" s="0"/>
      <c r="FX2273" s="0"/>
      <c r="FY2273" s="0"/>
      <c r="FZ2273" s="0"/>
      <c r="GA2273" s="0"/>
      <c r="GB2273" s="0"/>
      <c r="GC2273" s="0"/>
      <c r="GD2273" s="0"/>
      <c r="GE2273" s="0"/>
      <c r="GF2273" s="0"/>
      <c r="GG2273" s="0"/>
      <c r="GH2273" s="0"/>
      <c r="GI2273" s="0"/>
      <c r="GJ2273" s="0"/>
      <c r="GK2273" s="0"/>
      <c r="GL2273" s="0"/>
      <c r="GM2273" s="0"/>
      <c r="GN2273" s="0"/>
      <c r="GO2273" s="0"/>
      <c r="GP2273" s="0"/>
      <c r="GQ2273" s="0"/>
      <c r="GR2273" s="0"/>
      <c r="GS2273" s="0"/>
      <c r="GT2273" s="0"/>
      <c r="GU2273" s="0"/>
      <c r="GV2273" s="0"/>
      <c r="GW2273" s="0"/>
      <c r="GX2273" s="0"/>
      <c r="GY2273" s="0"/>
      <c r="GZ2273" s="0"/>
      <c r="HA2273" s="0"/>
      <c r="HB2273" s="0"/>
      <c r="HC2273" s="0"/>
      <c r="HD2273" s="0"/>
      <c r="HE2273" s="0"/>
      <c r="HF2273" s="0"/>
      <c r="HG2273" s="0"/>
      <c r="HH2273" s="0"/>
      <c r="HI2273" s="0"/>
      <c r="HJ2273" s="0"/>
      <c r="HK2273" s="0"/>
      <c r="HL2273" s="0"/>
      <c r="HM2273" s="0"/>
      <c r="HN2273" s="0"/>
      <c r="HO2273" s="0"/>
      <c r="HP2273" s="0"/>
      <c r="HQ2273" s="0"/>
      <c r="HR2273" s="0"/>
      <c r="HS2273" s="0"/>
      <c r="HT2273" s="0"/>
      <c r="HU2273" s="0"/>
      <c r="HV2273" s="0"/>
      <c r="HW2273" s="0"/>
      <c r="HX2273" s="0"/>
      <c r="HY2273" s="0"/>
      <c r="HZ2273" s="0"/>
      <c r="IA2273" s="0"/>
      <c r="IB2273" s="0"/>
      <c r="IC2273" s="0"/>
      <c r="ID2273" s="0"/>
      <c r="IE2273" s="0"/>
      <c r="IF2273" s="0"/>
      <c r="IG2273" s="0"/>
      <c r="IH2273" s="0"/>
      <c r="II2273" s="0"/>
      <c r="IJ2273" s="0"/>
      <c r="IK2273" s="0"/>
      <c r="IL2273" s="0"/>
      <c r="IM2273" s="0"/>
      <c r="IN2273" s="0"/>
      <c r="IO2273" s="0"/>
      <c r="IP2273" s="0"/>
      <c r="IQ2273" s="0"/>
      <c r="IR2273" s="0"/>
      <c r="IS2273" s="0"/>
      <c r="IT2273" s="0"/>
      <c r="IU2273" s="0"/>
      <c r="IV2273" s="0"/>
      <c r="IW2273" s="0"/>
      <c r="IX2273" s="0"/>
      <c r="IY2273" s="0"/>
      <c r="IZ2273" s="0"/>
      <c r="JA2273" s="0"/>
      <c r="JB2273" s="0"/>
      <c r="JC2273" s="0"/>
      <c r="JD2273" s="0"/>
      <c r="JE2273" s="0"/>
      <c r="JF2273" s="0"/>
      <c r="JG2273" s="0"/>
      <c r="JH2273" s="0"/>
      <c r="JI2273" s="0"/>
      <c r="JJ2273" s="0"/>
      <c r="JK2273" s="0"/>
      <c r="JL2273" s="0"/>
      <c r="JM2273" s="0"/>
      <c r="JN2273" s="0"/>
      <c r="JO2273" s="0"/>
      <c r="JP2273" s="0"/>
      <c r="JQ2273" s="0"/>
      <c r="JR2273" s="0"/>
      <c r="JS2273" s="0"/>
      <c r="JT2273" s="0"/>
      <c r="JU2273" s="0"/>
      <c r="JV2273" s="0"/>
      <c r="JW2273" s="0"/>
      <c r="JX2273" s="0"/>
      <c r="JY2273" s="0"/>
      <c r="JZ2273" s="0"/>
      <c r="KA2273" s="0"/>
      <c r="KB2273" s="0"/>
      <c r="KC2273" s="0"/>
      <c r="KD2273" s="0"/>
      <c r="KE2273" s="0"/>
      <c r="KF2273" s="0"/>
      <c r="KG2273" s="0"/>
      <c r="KH2273" s="0"/>
      <c r="KI2273" s="0"/>
      <c r="KJ2273" s="0"/>
      <c r="KK2273" s="0"/>
      <c r="KL2273" s="0"/>
      <c r="KM2273" s="0"/>
      <c r="KN2273" s="0"/>
      <c r="KO2273" s="0"/>
      <c r="KP2273" s="0"/>
      <c r="KQ2273" s="0"/>
      <c r="KR2273" s="0"/>
      <c r="KS2273" s="0"/>
      <c r="KT2273" s="0"/>
      <c r="KU2273" s="0"/>
      <c r="KV2273" s="0"/>
      <c r="KW2273" s="0"/>
      <c r="KX2273" s="0"/>
      <c r="KY2273" s="0"/>
      <c r="KZ2273" s="0"/>
      <c r="LA2273" s="0"/>
      <c r="LB2273" s="0"/>
      <c r="LC2273" s="0"/>
      <c r="LD2273" s="0"/>
      <c r="LE2273" s="0"/>
      <c r="LF2273" s="0"/>
      <c r="LG2273" s="0"/>
      <c r="LH2273" s="0"/>
      <c r="LI2273" s="0"/>
      <c r="LJ2273" s="0"/>
      <c r="LK2273" s="0"/>
      <c r="LL2273" s="0"/>
      <c r="LM2273" s="0"/>
      <c r="LN2273" s="0"/>
      <c r="LO2273" s="0"/>
      <c r="LP2273" s="0"/>
      <c r="LQ2273" s="0"/>
      <c r="LR2273" s="0"/>
      <c r="LS2273" s="0"/>
      <c r="LT2273" s="0"/>
      <c r="LU2273" s="0"/>
      <c r="LV2273" s="0"/>
      <c r="LW2273" s="0"/>
      <c r="LX2273" s="0"/>
      <c r="LY2273" s="0"/>
      <c r="LZ2273" s="0"/>
      <c r="MA2273" s="0"/>
      <c r="MB2273" s="0"/>
      <c r="MC2273" s="0"/>
      <c r="MD2273" s="0"/>
      <c r="ME2273" s="0"/>
      <c r="MF2273" s="0"/>
      <c r="MG2273" s="0"/>
      <c r="MH2273" s="0"/>
      <c r="MI2273" s="0"/>
      <c r="MJ2273" s="0"/>
      <c r="MK2273" s="0"/>
      <c r="ML2273" s="0"/>
      <c r="MM2273" s="0"/>
      <c r="MN2273" s="0"/>
      <c r="MO2273" s="0"/>
      <c r="MP2273" s="0"/>
      <c r="MQ2273" s="0"/>
      <c r="MR2273" s="0"/>
      <c r="MS2273" s="0"/>
      <c r="MT2273" s="0"/>
      <c r="MU2273" s="0"/>
      <c r="MV2273" s="0"/>
      <c r="MW2273" s="0"/>
      <c r="MX2273" s="0"/>
      <c r="MY2273" s="0"/>
      <c r="MZ2273" s="0"/>
      <c r="NA2273" s="0"/>
      <c r="NB2273" s="0"/>
      <c r="NC2273" s="0"/>
      <c r="ND2273" s="0"/>
      <c r="NE2273" s="0"/>
      <c r="NF2273" s="0"/>
      <c r="NG2273" s="0"/>
      <c r="NH2273" s="0"/>
      <c r="NI2273" s="0"/>
      <c r="NJ2273" s="0"/>
      <c r="NK2273" s="0"/>
      <c r="NL2273" s="0"/>
      <c r="NM2273" s="0"/>
      <c r="NN2273" s="0"/>
      <c r="NO2273" s="0"/>
      <c r="NP2273" s="0"/>
      <c r="NQ2273" s="0"/>
      <c r="NR2273" s="0"/>
      <c r="NS2273" s="0"/>
      <c r="NT2273" s="0"/>
      <c r="NU2273" s="0"/>
      <c r="NV2273" s="0"/>
      <c r="NW2273" s="0"/>
      <c r="NX2273" s="0"/>
      <c r="NY2273" s="0"/>
      <c r="NZ2273" s="0"/>
      <c r="OA2273" s="0"/>
      <c r="OB2273" s="0"/>
      <c r="OC2273" s="0"/>
      <c r="OD2273" s="0"/>
      <c r="OE2273" s="0"/>
      <c r="OF2273" s="0"/>
      <c r="OG2273" s="0"/>
      <c r="OH2273" s="0"/>
      <c r="OI2273" s="0"/>
      <c r="OJ2273" s="0"/>
      <c r="OK2273" s="0"/>
      <c r="OL2273" s="0"/>
      <c r="OM2273" s="0"/>
      <c r="ON2273" s="0"/>
      <c r="OO2273" s="0"/>
      <c r="OP2273" s="0"/>
      <c r="OQ2273" s="0"/>
      <c r="OR2273" s="0"/>
      <c r="OS2273" s="0"/>
      <c r="OT2273" s="0"/>
      <c r="OU2273" s="0"/>
      <c r="OV2273" s="0"/>
      <c r="OW2273" s="0"/>
      <c r="OX2273" s="0"/>
      <c r="OY2273" s="0"/>
      <c r="OZ2273" s="0"/>
      <c r="PA2273" s="0"/>
      <c r="PB2273" s="0"/>
      <c r="PC2273" s="0"/>
      <c r="PD2273" s="0"/>
      <c r="PE2273" s="0"/>
      <c r="PF2273" s="0"/>
      <c r="PG2273" s="0"/>
      <c r="PH2273" s="0"/>
      <c r="PI2273" s="0"/>
      <c r="PJ2273" s="0"/>
      <c r="PK2273" s="0"/>
      <c r="PL2273" s="0"/>
      <c r="PM2273" s="0"/>
      <c r="PN2273" s="0"/>
      <c r="PO2273" s="0"/>
      <c r="PP2273" s="0"/>
      <c r="PQ2273" s="0"/>
      <c r="PR2273" s="0"/>
      <c r="PS2273" s="0"/>
      <c r="PT2273" s="0"/>
      <c r="PU2273" s="0"/>
      <c r="PV2273" s="0"/>
      <c r="PW2273" s="0"/>
      <c r="PX2273" s="0"/>
      <c r="PY2273" s="0"/>
      <c r="PZ2273" s="0"/>
      <c r="QA2273" s="0"/>
      <c r="QB2273" s="0"/>
      <c r="QC2273" s="0"/>
      <c r="QD2273" s="0"/>
      <c r="QE2273" s="0"/>
      <c r="QF2273" s="0"/>
      <c r="QG2273" s="0"/>
      <c r="QH2273" s="0"/>
      <c r="QI2273" s="0"/>
      <c r="QJ2273" s="0"/>
      <c r="QK2273" s="0"/>
      <c r="QL2273" s="0"/>
      <c r="QM2273" s="0"/>
      <c r="QN2273" s="0"/>
      <c r="QO2273" s="0"/>
      <c r="QP2273" s="0"/>
      <c r="QQ2273" s="0"/>
      <c r="QR2273" s="0"/>
      <c r="QS2273" s="0"/>
      <c r="QT2273" s="0"/>
      <c r="QU2273" s="0"/>
      <c r="QV2273" s="0"/>
      <c r="QW2273" s="0"/>
      <c r="QX2273" s="0"/>
      <c r="QY2273" s="0"/>
      <c r="QZ2273" s="0"/>
      <c r="RA2273" s="0"/>
      <c r="RB2273" s="0"/>
      <c r="RC2273" s="0"/>
      <c r="RD2273" s="0"/>
      <c r="RE2273" s="0"/>
      <c r="RF2273" s="0"/>
      <c r="RG2273" s="0"/>
      <c r="RH2273" s="0"/>
      <c r="RI2273" s="0"/>
      <c r="RJ2273" s="0"/>
      <c r="RK2273" s="0"/>
      <c r="RL2273" s="0"/>
      <c r="RM2273" s="0"/>
      <c r="RN2273" s="0"/>
      <c r="RO2273" s="0"/>
      <c r="RP2273" s="0"/>
      <c r="RQ2273" s="0"/>
      <c r="RR2273" s="0"/>
      <c r="RS2273" s="0"/>
      <c r="RT2273" s="0"/>
      <c r="RU2273" s="0"/>
      <c r="RV2273" s="0"/>
      <c r="RW2273" s="0"/>
      <c r="RX2273" s="0"/>
      <c r="RY2273" s="0"/>
      <c r="RZ2273" s="0"/>
      <c r="SA2273" s="0"/>
      <c r="SB2273" s="0"/>
      <c r="SC2273" s="0"/>
      <c r="SD2273" s="0"/>
      <c r="SE2273" s="0"/>
      <c r="SF2273" s="0"/>
      <c r="SG2273" s="0"/>
      <c r="SH2273" s="0"/>
      <c r="SI2273" s="0"/>
      <c r="SJ2273" s="0"/>
      <c r="SK2273" s="0"/>
      <c r="SL2273" s="0"/>
      <c r="SM2273" s="0"/>
      <c r="SN2273" s="0"/>
      <c r="SO2273" s="0"/>
      <c r="SP2273" s="0"/>
      <c r="SQ2273" s="0"/>
      <c r="SR2273" s="0"/>
      <c r="SS2273" s="0"/>
      <c r="ST2273" s="0"/>
      <c r="SU2273" s="0"/>
      <c r="SV2273" s="0"/>
      <c r="SW2273" s="0"/>
      <c r="SX2273" s="0"/>
      <c r="SY2273" s="0"/>
      <c r="SZ2273" s="0"/>
      <c r="TA2273" s="0"/>
      <c r="TB2273" s="0"/>
      <c r="TC2273" s="0"/>
      <c r="TD2273" s="0"/>
      <c r="TE2273" s="0"/>
      <c r="TF2273" s="0"/>
      <c r="TG2273" s="0"/>
      <c r="TH2273" s="0"/>
      <c r="TI2273" s="0"/>
      <c r="TJ2273" s="0"/>
      <c r="TK2273" s="0"/>
      <c r="TL2273" s="0"/>
      <c r="TM2273" s="0"/>
      <c r="TN2273" s="0"/>
      <c r="TO2273" s="0"/>
      <c r="TP2273" s="0"/>
      <c r="TQ2273" s="0"/>
      <c r="TR2273" s="0"/>
      <c r="TS2273" s="0"/>
      <c r="TT2273" s="0"/>
      <c r="TU2273" s="0"/>
      <c r="TV2273" s="0"/>
      <c r="TW2273" s="0"/>
      <c r="TX2273" s="0"/>
      <c r="TY2273" s="0"/>
      <c r="TZ2273" s="0"/>
      <c r="UA2273" s="0"/>
      <c r="UB2273" s="0"/>
      <c r="UC2273" s="0"/>
      <c r="UD2273" s="0"/>
      <c r="UE2273" s="0"/>
      <c r="UF2273" s="0"/>
      <c r="UG2273" s="0"/>
      <c r="UH2273" s="0"/>
      <c r="UI2273" s="0"/>
      <c r="UJ2273" s="0"/>
      <c r="UK2273" s="0"/>
      <c r="UL2273" s="0"/>
      <c r="UM2273" s="0"/>
      <c r="UN2273" s="0"/>
      <c r="UO2273" s="0"/>
      <c r="UP2273" s="0"/>
      <c r="UQ2273" s="0"/>
      <c r="UR2273" s="0"/>
      <c r="US2273" s="0"/>
      <c r="UT2273" s="0"/>
      <c r="UU2273" s="0"/>
      <c r="UV2273" s="0"/>
      <c r="UW2273" s="0"/>
      <c r="UX2273" s="0"/>
      <c r="UY2273" s="0"/>
      <c r="UZ2273" s="0"/>
      <c r="VA2273" s="0"/>
      <c r="VB2273" s="0"/>
      <c r="VC2273" s="0"/>
      <c r="VD2273" s="0"/>
      <c r="VE2273" s="0"/>
      <c r="VF2273" s="0"/>
      <c r="VG2273" s="0"/>
      <c r="VH2273" s="0"/>
      <c r="VI2273" s="0"/>
      <c r="VJ2273" s="0"/>
      <c r="VK2273" s="0"/>
      <c r="VL2273" s="0"/>
      <c r="VM2273" s="0"/>
      <c r="VN2273" s="0"/>
      <c r="VO2273" s="0"/>
      <c r="VP2273" s="0"/>
      <c r="VQ2273" s="0"/>
      <c r="VR2273" s="0"/>
      <c r="VS2273" s="0"/>
      <c r="VT2273" s="0"/>
      <c r="VU2273" s="0"/>
      <c r="VV2273" s="0"/>
      <c r="VW2273" s="0"/>
      <c r="VX2273" s="0"/>
      <c r="VY2273" s="0"/>
      <c r="VZ2273" s="0"/>
      <c r="WA2273" s="0"/>
      <c r="WB2273" s="0"/>
      <c r="WC2273" s="0"/>
      <c r="WD2273" s="0"/>
      <c r="WE2273" s="0"/>
      <c r="WF2273" s="0"/>
      <c r="WG2273" s="0"/>
      <c r="WH2273" s="0"/>
      <c r="WI2273" s="0"/>
      <c r="WJ2273" s="0"/>
      <c r="WK2273" s="0"/>
      <c r="WL2273" s="0"/>
      <c r="WM2273" s="0"/>
      <c r="WN2273" s="0"/>
      <c r="WO2273" s="0"/>
      <c r="WP2273" s="0"/>
      <c r="WQ2273" s="0"/>
      <c r="WR2273" s="0"/>
      <c r="WS2273" s="0"/>
      <c r="WT2273" s="0"/>
      <c r="WU2273" s="0"/>
      <c r="WV2273" s="0"/>
      <c r="WW2273" s="0"/>
      <c r="WX2273" s="0"/>
      <c r="WY2273" s="0"/>
      <c r="WZ2273" s="0"/>
      <c r="XA2273" s="0"/>
      <c r="XB2273" s="0"/>
      <c r="XC2273" s="0"/>
      <c r="XD2273" s="0"/>
      <c r="XE2273" s="0"/>
      <c r="XF2273" s="0"/>
      <c r="XG2273" s="0"/>
      <c r="XH2273" s="0"/>
      <c r="XI2273" s="0"/>
      <c r="XJ2273" s="0"/>
      <c r="XK2273" s="0"/>
      <c r="XL2273" s="0"/>
      <c r="XM2273" s="0"/>
      <c r="XN2273" s="0"/>
      <c r="XO2273" s="0"/>
      <c r="XP2273" s="0"/>
      <c r="XQ2273" s="0"/>
      <c r="XR2273" s="0"/>
      <c r="XS2273" s="0"/>
      <c r="XT2273" s="0"/>
      <c r="XU2273" s="0"/>
      <c r="XV2273" s="0"/>
      <c r="XW2273" s="0"/>
      <c r="XX2273" s="0"/>
      <c r="XY2273" s="0"/>
      <c r="XZ2273" s="0"/>
      <c r="YA2273" s="0"/>
      <c r="YB2273" s="0"/>
      <c r="YC2273" s="0"/>
      <c r="YD2273" s="0"/>
      <c r="YE2273" s="0"/>
      <c r="YF2273" s="0"/>
      <c r="YG2273" s="0"/>
      <c r="YH2273" s="0"/>
      <c r="YI2273" s="0"/>
      <c r="YJ2273" s="0"/>
      <c r="YK2273" s="0"/>
      <c r="YL2273" s="0"/>
      <c r="YM2273" s="0"/>
      <c r="YN2273" s="0"/>
      <c r="YO2273" s="0"/>
      <c r="YP2273" s="0"/>
      <c r="YQ2273" s="0"/>
      <c r="YR2273" s="0"/>
      <c r="YS2273" s="0"/>
      <c r="YT2273" s="0"/>
      <c r="YU2273" s="0"/>
      <c r="YV2273" s="0"/>
      <c r="YW2273" s="0"/>
      <c r="YX2273" s="0"/>
      <c r="YY2273" s="0"/>
      <c r="YZ2273" s="0"/>
      <c r="ZA2273" s="0"/>
      <c r="ZB2273" s="0"/>
      <c r="ZC2273" s="0"/>
      <c r="ZD2273" s="0"/>
      <c r="ZE2273" s="0"/>
      <c r="ZF2273" s="0"/>
      <c r="ZG2273" s="0"/>
      <c r="ZH2273" s="0"/>
      <c r="ZI2273" s="0"/>
      <c r="ZJ2273" s="0"/>
      <c r="ZK2273" s="0"/>
      <c r="ZL2273" s="0"/>
      <c r="ZM2273" s="0"/>
      <c r="ZN2273" s="0"/>
      <c r="ZO2273" s="0"/>
      <c r="ZP2273" s="0"/>
      <c r="ZQ2273" s="0"/>
      <c r="ZR2273" s="0"/>
      <c r="ZS2273" s="0"/>
      <c r="ZT2273" s="0"/>
      <c r="ZU2273" s="0"/>
      <c r="ZV2273" s="0"/>
      <c r="ZW2273" s="0"/>
      <c r="ZX2273" s="0"/>
      <c r="ZY2273" s="0"/>
      <c r="ZZ2273" s="0"/>
      <c r="AAA2273" s="0"/>
      <c r="AAB2273" s="0"/>
      <c r="AAC2273" s="0"/>
      <c r="AAD2273" s="0"/>
      <c r="AAE2273" s="0"/>
      <c r="AAF2273" s="0"/>
      <c r="AAG2273" s="0"/>
      <c r="AAH2273" s="0"/>
      <c r="AAI2273" s="0"/>
      <c r="AAJ2273" s="0"/>
      <c r="AAK2273" s="0"/>
      <c r="AAL2273" s="0"/>
      <c r="AAM2273" s="0"/>
      <c r="AAN2273" s="0"/>
      <c r="AAO2273" s="0"/>
      <c r="AAP2273" s="0"/>
      <c r="AAQ2273" s="0"/>
      <c r="AAR2273" s="0"/>
      <c r="AAS2273" s="0"/>
      <c r="AAT2273" s="0"/>
      <c r="AAU2273" s="0"/>
      <c r="AAV2273" s="0"/>
      <c r="AAW2273" s="0"/>
      <c r="AAX2273" s="0"/>
      <c r="AAY2273" s="0"/>
      <c r="AAZ2273" s="0"/>
      <c r="ABA2273" s="0"/>
      <c r="ABB2273" s="0"/>
      <c r="ABC2273" s="0"/>
      <c r="ABD2273" s="0"/>
      <c r="ABE2273" s="0"/>
      <c r="ABF2273" s="0"/>
      <c r="ABG2273" s="0"/>
      <c r="ABH2273" s="0"/>
      <c r="ABI2273" s="0"/>
      <c r="ABJ2273" s="0"/>
      <c r="ABK2273" s="0"/>
      <c r="ABL2273" s="0"/>
      <c r="ABM2273" s="0"/>
      <c r="ABN2273" s="0"/>
      <c r="ABO2273" s="0"/>
      <c r="ABP2273" s="0"/>
      <c r="ABQ2273" s="0"/>
      <c r="ABR2273" s="0"/>
      <c r="ABS2273" s="0"/>
      <c r="ABT2273" s="0"/>
      <c r="ABU2273" s="0"/>
      <c r="ABV2273" s="0"/>
      <c r="ABW2273" s="0"/>
      <c r="ABX2273" s="0"/>
      <c r="ABY2273" s="0"/>
      <c r="ABZ2273" s="0"/>
      <c r="ACA2273" s="0"/>
      <c r="ACB2273" s="0"/>
      <c r="ACC2273" s="0"/>
      <c r="ACD2273" s="0"/>
      <c r="ACE2273" s="0"/>
      <c r="ACF2273" s="0"/>
      <c r="ACG2273" s="0"/>
      <c r="ACH2273" s="0"/>
      <c r="ACI2273" s="0"/>
      <c r="ACJ2273" s="0"/>
      <c r="ACK2273" s="0"/>
      <c r="ACL2273" s="0"/>
      <c r="ACM2273" s="0"/>
      <c r="ACN2273" s="0"/>
      <c r="ACO2273" s="0"/>
      <c r="ACP2273" s="0"/>
      <c r="ACQ2273" s="0"/>
      <c r="ACR2273" s="0"/>
      <c r="ACS2273" s="0"/>
      <c r="ACT2273" s="0"/>
      <c r="ACU2273" s="0"/>
      <c r="ACV2273" s="0"/>
      <c r="ACW2273" s="0"/>
      <c r="ACX2273" s="0"/>
      <c r="ACY2273" s="0"/>
      <c r="ACZ2273" s="0"/>
      <c r="ADA2273" s="0"/>
      <c r="ADB2273" s="0"/>
      <c r="ADC2273" s="0"/>
      <c r="ADD2273" s="0"/>
      <c r="ADE2273" s="0"/>
      <c r="ADF2273" s="0"/>
      <c r="ADG2273" s="0"/>
      <c r="ADH2273" s="0"/>
      <c r="ADI2273" s="0"/>
      <c r="ADJ2273" s="0"/>
      <c r="ADK2273" s="0"/>
      <c r="ADL2273" s="0"/>
      <c r="ADM2273" s="0"/>
      <c r="ADN2273" s="0"/>
      <c r="ADO2273" s="0"/>
      <c r="ADP2273" s="0"/>
      <c r="ADQ2273" s="0"/>
      <c r="ADR2273" s="0"/>
      <c r="ADS2273" s="0"/>
      <c r="ADT2273" s="0"/>
      <c r="ADU2273" s="0"/>
      <c r="ADV2273" s="0"/>
      <c r="ADW2273" s="0"/>
      <c r="ADX2273" s="0"/>
      <c r="ADY2273" s="0"/>
      <c r="ADZ2273" s="0"/>
      <c r="AEA2273" s="0"/>
      <c r="AEB2273" s="0"/>
      <c r="AEC2273" s="0"/>
      <c r="AED2273" s="0"/>
      <c r="AEE2273" s="0"/>
      <c r="AEF2273" s="0"/>
      <c r="AEG2273" s="0"/>
      <c r="AEH2273" s="0"/>
      <c r="AEI2273" s="0"/>
      <c r="AEJ2273" s="0"/>
      <c r="AEK2273" s="0"/>
      <c r="AEL2273" s="0"/>
      <c r="AEM2273" s="0"/>
      <c r="AEN2273" s="0"/>
      <c r="AEO2273" s="0"/>
      <c r="AEP2273" s="0"/>
      <c r="AEQ2273" s="0"/>
      <c r="AER2273" s="0"/>
      <c r="AES2273" s="0"/>
      <c r="AET2273" s="0"/>
      <c r="AEU2273" s="0"/>
      <c r="AEV2273" s="0"/>
      <c r="AEW2273" s="0"/>
      <c r="AEX2273" s="0"/>
      <c r="AEY2273" s="0"/>
      <c r="AEZ2273" s="0"/>
      <c r="AFA2273" s="0"/>
      <c r="AFB2273" s="0"/>
      <c r="AFC2273" s="0"/>
      <c r="AFD2273" s="0"/>
      <c r="AFE2273" s="0"/>
      <c r="AFF2273" s="0"/>
      <c r="AFG2273" s="0"/>
      <c r="AFH2273" s="0"/>
      <c r="AFI2273" s="0"/>
      <c r="AFJ2273" s="0"/>
      <c r="AFK2273" s="0"/>
      <c r="AFL2273" s="0"/>
      <c r="AFM2273" s="0"/>
      <c r="AFN2273" s="0"/>
      <c r="AFO2273" s="0"/>
      <c r="AFP2273" s="0"/>
      <c r="AFQ2273" s="0"/>
      <c r="AFR2273" s="0"/>
      <c r="AFS2273" s="0"/>
      <c r="AFT2273" s="0"/>
      <c r="AFU2273" s="0"/>
      <c r="AFV2273" s="0"/>
      <c r="AFW2273" s="0"/>
      <c r="AFX2273" s="0"/>
      <c r="AFY2273" s="0"/>
      <c r="AFZ2273" s="0"/>
      <c r="AGA2273" s="0"/>
      <c r="AGB2273" s="0"/>
      <c r="AGC2273" s="0"/>
      <c r="AGD2273" s="0"/>
      <c r="AGE2273" s="0"/>
      <c r="AGF2273" s="0"/>
      <c r="AGG2273" s="0"/>
      <c r="AGH2273" s="0"/>
      <c r="AGI2273" s="0"/>
      <c r="AGJ2273" s="0"/>
      <c r="AGK2273" s="0"/>
      <c r="AGL2273" s="0"/>
      <c r="AGM2273" s="0"/>
      <c r="AGN2273" s="0"/>
      <c r="AGO2273" s="0"/>
      <c r="AGP2273" s="0"/>
      <c r="AGQ2273" s="0"/>
      <c r="AGR2273" s="0"/>
      <c r="AGS2273" s="0"/>
      <c r="AGT2273" s="0"/>
      <c r="AGU2273" s="0"/>
      <c r="AGV2273" s="0"/>
      <c r="AGW2273" s="0"/>
      <c r="AGX2273" s="0"/>
      <c r="AGY2273" s="0"/>
      <c r="AGZ2273" s="0"/>
      <c r="AHA2273" s="0"/>
      <c r="AHB2273" s="0"/>
      <c r="AHC2273" s="0"/>
      <c r="AHD2273" s="0"/>
      <c r="AHE2273" s="0"/>
      <c r="AHF2273" s="0"/>
      <c r="AHG2273" s="0"/>
      <c r="AHH2273" s="0"/>
      <c r="AHI2273" s="0"/>
      <c r="AHJ2273" s="0"/>
      <c r="AHK2273" s="0"/>
      <c r="AHL2273" s="0"/>
      <c r="AHM2273" s="0"/>
      <c r="AHN2273" s="0"/>
      <c r="AHO2273" s="0"/>
      <c r="AHP2273" s="0"/>
      <c r="AHQ2273" s="0"/>
      <c r="AHR2273" s="0"/>
      <c r="AHS2273" s="0"/>
      <c r="AHT2273" s="0"/>
      <c r="AHU2273" s="0"/>
      <c r="AHV2273" s="0"/>
      <c r="AHW2273" s="0"/>
      <c r="AHX2273" s="0"/>
      <c r="AHY2273" s="0"/>
      <c r="AHZ2273" s="0"/>
      <c r="AIA2273" s="0"/>
      <c r="AIB2273" s="0"/>
      <c r="AIC2273" s="0"/>
      <c r="AID2273" s="0"/>
      <c r="AIE2273" s="0"/>
      <c r="AIF2273" s="0"/>
      <c r="AIG2273" s="0"/>
      <c r="AIH2273" s="0"/>
      <c r="AII2273" s="0"/>
      <c r="AIJ2273" s="0"/>
      <c r="AIK2273" s="0"/>
      <c r="AIL2273" s="0"/>
      <c r="AIM2273" s="0"/>
      <c r="AIN2273" s="0"/>
      <c r="AIO2273" s="0"/>
      <c r="AIP2273" s="0"/>
      <c r="AIQ2273" s="0"/>
      <c r="AIR2273" s="0"/>
      <c r="AIS2273" s="0"/>
      <c r="AIT2273" s="0"/>
      <c r="AIU2273" s="0"/>
      <c r="AIV2273" s="0"/>
      <c r="AIW2273" s="0"/>
      <c r="AIX2273" s="0"/>
      <c r="AIY2273" s="0"/>
      <c r="AIZ2273" s="0"/>
      <c r="AJA2273" s="0"/>
      <c r="AJB2273" s="0"/>
      <c r="AJC2273" s="0"/>
      <c r="AJD2273" s="0"/>
      <c r="AJE2273" s="0"/>
      <c r="AJF2273" s="0"/>
      <c r="AJG2273" s="0"/>
      <c r="AJH2273" s="0"/>
      <c r="AJI2273" s="0"/>
      <c r="AJJ2273" s="0"/>
      <c r="AJK2273" s="0"/>
      <c r="AJL2273" s="0"/>
      <c r="AJM2273" s="0"/>
      <c r="AJN2273" s="0"/>
      <c r="AJO2273" s="0"/>
      <c r="AJP2273" s="0"/>
      <c r="AJQ2273" s="0"/>
      <c r="AJR2273" s="0"/>
      <c r="AJS2273" s="0"/>
      <c r="AJT2273" s="0"/>
      <c r="AJU2273" s="0"/>
      <c r="AJV2273" s="0"/>
      <c r="AJW2273" s="0"/>
      <c r="AJX2273" s="0"/>
      <c r="AJY2273" s="0"/>
      <c r="AJZ2273" s="0"/>
      <c r="AKA2273" s="0"/>
      <c r="AKB2273" s="0"/>
      <c r="AKC2273" s="0"/>
      <c r="AKD2273" s="0"/>
      <c r="AKE2273" s="0"/>
      <c r="AKF2273" s="0"/>
      <c r="AKG2273" s="0"/>
      <c r="AKH2273" s="0"/>
      <c r="AKI2273" s="0"/>
      <c r="AKJ2273" s="0"/>
      <c r="AKK2273" s="0"/>
      <c r="AKL2273" s="0"/>
      <c r="AKM2273" s="0"/>
      <c r="AKN2273" s="0"/>
      <c r="AKO2273" s="0"/>
      <c r="AKP2273" s="0"/>
      <c r="AKQ2273" s="0"/>
      <c r="AKR2273" s="0"/>
      <c r="AKS2273" s="0"/>
      <c r="AKT2273" s="0"/>
      <c r="AKU2273" s="0"/>
      <c r="AKV2273" s="0"/>
      <c r="AKW2273" s="0"/>
      <c r="AKX2273" s="0"/>
      <c r="AKY2273" s="0"/>
      <c r="AKZ2273" s="0"/>
      <c r="ALA2273" s="0"/>
      <c r="ALB2273" s="0"/>
      <c r="ALC2273" s="0"/>
      <c r="ALD2273" s="0"/>
      <c r="ALE2273" s="0"/>
      <c r="ALF2273" s="0"/>
      <c r="ALG2273" s="0"/>
      <c r="ALH2273" s="0"/>
      <c r="ALI2273" s="0"/>
      <c r="ALJ2273" s="0"/>
      <c r="ALK2273" s="0"/>
      <c r="ALL2273" s="0"/>
      <c r="ALM2273" s="0"/>
      <c r="ALN2273" s="0"/>
      <c r="ALO2273" s="0"/>
      <c r="ALP2273" s="0"/>
      <c r="ALQ2273" s="0"/>
      <c r="ALR2273" s="0"/>
      <c r="ALS2273" s="0"/>
      <c r="ALT2273" s="0"/>
      <c r="ALU2273" s="0"/>
      <c r="ALV2273" s="0"/>
      <c r="ALW2273" s="0"/>
      <c r="ALX2273" s="0"/>
      <c r="ALY2273" s="0"/>
      <c r="ALZ2273" s="0"/>
      <c r="AMA2273" s="0"/>
      <c r="AMB2273" s="0"/>
      <c r="AMC2273" s="0"/>
      <c r="AMD2273" s="0"/>
      <c r="AME2273" s="0"/>
      <c r="AMF2273" s="0"/>
      <c r="AMG2273" s="0"/>
      <c r="AMH2273" s="0"/>
      <c r="AMI2273" s="0"/>
      <c r="AMJ2273" s="0"/>
    </row>
    <row r="2274" customFormat="false" ht="13.8" hidden="false" customHeight="false" outlineLevel="0" collapsed="false">
      <c r="A2274" s="38" t="s">
        <v>245</v>
      </c>
      <c r="B2274" s="39" t="s">
        <v>5237</v>
      </c>
      <c r="C2274" s="40" t="s">
        <v>2817</v>
      </c>
      <c r="D2274" s="40" t="s">
        <v>881</v>
      </c>
      <c r="E2274" s="40" t="s">
        <v>3669</v>
      </c>
      <c r="F2274" s="38" t="n">
        <v>2017</v>
      </c>
      <c r="G2274" s="31" t="s">
        <v>5238</v>
      </c>
      <c r="H2274" s="13"/>
      <c r="I2274" s="13"/>
      <c r="J2274" s="13"/>
      <c r="K2274" s="13"/>
      <c r="L2274" s="13"/>
      <c r="M2274" s="13"/>
      <c r="N2274" s="13"/>
      <c r="O2274" s="13"/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3"/>
      <c r="AA2274" s="13"/>
      <c r="AB2274" s="13"/>
      <c r="AC2274" s="13"/>
      <c r="AD2274" s="13"/>
      <c r="AE2274" s="13"/>
      <c r="AF2274" s="13"/>
      <c r="AG2274" s="13"/>
      <c r="AH2274" s="13"/>
      <c r="AI2274" s="13"/>
      <c r="AJ2274" s="13"/>
      <c r="AK2274" s="13"/>
      <c r="AL2274" s="13"/>
      <c r="AM2274" s="13"/>
      <c r="AN2274" s="13"/>
      <c r="AO2274" s="13"/>
      <c r="AP2274" s="13"/>
      <c r="AQ2274" s="13"/>
      <c r="AR2274" s="13"/>
      <c r="AS2274" s="13"/>
      <c r="AT2274" s="13"/>
      <c r="AU2274" s="13"/>
      <c r="AV2274" s="0"/>
      <c r="AW2274" s="0"/>
      <c r="AX2274" s="0"/>
      <c r="AY2274" s="0"/>
      <c r="AZ2274" s="0"/>
      <c r="BA2274" s="0"/>
      <c r="BB2274" s="0"/>
      <c r="BC2274" s="0"/>
      <c r="BD2274" s="0"/>
      <c r="BE2274" s="0"/>
      <c r="BF2274" s="0"/>
      <c r="BG2274" s="0"/>
      <c r="BH2274" s="0"/>
      <c r="BI2274" s="0"/>
      <c r="BJ2274" s="0"/>
      <c r="BK2274" s="0"/>
      <c r="BL2274" s="0"/>
      <c r="BM2274" s="0"/>
      <c r="BN2274" s="0"/>
      <c r="BO2274" s="0"/>
      <c r="BP2274" s="0"/>
      <c r="BQ2274" s="0"/>
      <c r="BR2274" s="0"/>
      <c r="BS2274" s="0"/>
      <c r="BT2274" s="0"/>
      <c r="BU2274" s="0"/>
      <c r="BV2274" s="0"/>
      <c r="BW2274" s="0"/>
      <c r="BX2274" s="0"/>
      <c r="BY2274" s="0"/>
      <c r="BZ2274" s="0"/>
      <c r="CA2274" s="0"/>
      <c r="CB2274" s="0"/>
      <c r="CC2274" s="0"/>
      <c r="CD2274" s="0"/>
      <c r="CE2274" s="0"/>
      <c r="CF2274" s="0"/>
      <c r="CG2274" s="0"/>
      <c r="CH2274" s="0"/>
      <c r="CI2274" s="0"/>
      <c r="CJ2274" s="0"/>
      <c r="CK2274" s="0"/>
      <c r="CL2274" s="0"/>
      <c r="CM2274" s="0"/>
      <c r="CN2274" s="0"/>
      <c r="CO2274" s="0"/>
      <c r="CP2274" s="0"/>
      <c r="CQ2274" s="0"/>
      <c r="CR2274" s="0"/>
      <c r="CS2274" s="0"/>
      <c r="CT2274" s="0"/>
      <c r="CU2274" s="0"/>
      <c r="CV2274" s="0"/>
      <c r="CW2274" s="0"/>
      <c r="CX2274" s="0"/>
      <c r="CY2274" s="0"/>
      <c r="CZ2274" s="0"/>
      <c r="DA2274" s="0"/>
      <c r="DB2274" s="0"/>
      <c r="DC2274" s="0"/>
      <c r="DD2274" s="0"/>
      <c r="DE2274" s="0"/>
      <c r="DF2274" s="0"/>
      <c r="DG2274" s="0"/>
      <c r="DH2274" s="0"/>
      <c r="DI2274" s="0"/>
      <c r="DJ2274" s="0"/>
      <c r="DK2274" s="0"/>
      <c r="DL2274" s="0"/>
      <c r="DM2274" s="0"/>
      <c r="DN2274" s="0"/>
      <c r="DO2274" s="0"/>
      <c r="DP2274" s="0"/>
      <c r="DQ2274" s="0"/>
      <c r="DR2274" s="0"/>
      <c r="DS2274" s="0"/>
      <c r="DT2274" s="0"/>
      <c r="DU2274" s="0"/>
      <c r="DV2274" s="0"/>
      <c r="DW2274" s="0"/>
      <c r="DX2274" s="0"/>
      <c r="DY2274" s="0"/>
      <c r="DZ2274" s="0"/>
      <c r="EA2274" s="0"/>
      <c r="EB2274" s="0"/>
      <c r="EC2274" s="0"/>
      <c r="ED2274" s="0"/>
      <c r="EE2274" s="0"/>
      <c r="EF2274" s="0"/>
      <c r="EG2274" s="0"/>
      <c r="EH2274" s="0"/>
      <c r="EI2274" s="0"/>
      <c r="EJ2274" s="0"/>
      <c r="EK2274" s="0"/>
      <c r="EL2274" s="0"/>
      <c r="EM2274" s="0"/>
      <c r="EN2274" s="0"/>
      <c r="EO2274" s="0"/>
      <c r="EP2274" s="0"/>
      <c r="EQ2274" s="0"/>
      <c r="ER2274" s="0"/>
      <c r="ES2274" s="0"/>
      <c r="ET2274" s="0"/>
      <c r="EU2274" s="0"/>
      <c r="EV2274" s="0"/>
      <c r="EW2274" s="0"/>
      <c r="EX2274" s="0"/>
      <c r="EY2274" s="0"/>
      <c r="EZ2274" s="0"/>
      <c r="FA2274" s="0"/>
      <c r="FB2274" s="0"/>
      <c r="FC2274" s="0"/>
      <c r="FD2274" s="0"/>
      <c r="FE2274" s="0"/>
      <c r="FF2274" s="0"/>
      <c r="FG2274" s="0"/>
      <c r="FH2274" s="0"/>
      <c r="FI2274" s="0"/>
      <c r="FJ2274" s="0"/>
      <c r="FK2274" s="0"/>
      <c r="FL2274" s="0"/>
      <c r="FM2274" s="0"/>
      <c r="FN2274" s="0"/>
      <c r="FO2274" s="0"/>
      <c r="FP2274" s="0"/>
      <c r="FQ2274" s="0"/>
      <c r="FR2274" s="0"/>
      <c r="FS2274" s="0"/>
      <c r="FT2274" s="0"/>
      <c r="FU2274" s="0"/>
      <c r="FV2274" s="0"/>
      <c r="FW2274" s="0"/>
      <c r="FX2274" s="0"/>
      <c r="FY2274" s="0"/>
      <c r="FZ2274" s="0"/>
      <c r="GA2274" s="0"/>
      <c r="GB2274" s="0"/>
      <c r="GC2274" s="0"/>
      <c r="GD2274" s="0"/>
      <c r="GE2274" s="0"/>
      <c r="GF2274" s="0"/>
      <c r="GG2274" s="0"/>
      <c r="GH2274" s="0"/>
      <c r="GI2274" s="0"/>
      <c r="GJ2274" s="0"/>
      <c r="GK2274" s="0"/>
      <c r="GL2274" s="0"/>
      <c r="GM2274" s="0"/>
      <c r="GN2274" s="0"/>
      <c r="GO2274" s="0"/>
      <c r="GP2274" s="0"/>
      <c r="GQ2274" s="0"/>
      <c r="GR2274" s="0"/>
      <c r="GS2274" s="0"/>
      <c r="GT2274" s="0"/>
      <c r="GU2274" s="0"/>
      <c r="GV2274" s="0"/>
      <c r="GW2274" s="0"/>
      <c r="GX2274" s="0"/>
      <c r="GY2274" s="0"/>
      <c r="GZ2274" s="0"/>
      <c r="HA2274" s="0"/>
      <c r="HB2274" s="0"/>
      <c r="HC2274" s="0"/>
      <c r="HD2274" s="0"/>
      <c r="HE2274" s="0"/>
      <c r="HF2274" s="0"/>
      <c r="HG2274" s="0"/>
      <c r="HH2274" s="0"/>
      <c r="HI2274" s="0"/>
      <c r="HJ2274" s="0"/>
      <c r="HK2274" s="0"/>
      <c r="HL2274" s="0"/>
      <c r="HM2274" s="0"/>
      <c r="HN2274" s="0"/>
      <c r="HO2274" s="0"/>
      <c r="HP2274" s="0"/>
      <c r="HQ2274" s="0"/>
      <c r="HR2274" s="0"/>
      <c r="HS2274" s="0"/>
      <c r="HT2274" s="0"/>
      <c r="HU2274" s="0"/>
      <c r="HV2274" s="0"/>
      <c r="HW2274" s="0"/>
      <c r="HX2274" s="0"/>
      <c r="HY2274" s="0"/>
      <c r="HZ2274" s="0"/>
      <c r="IA2274" s="0"/>
      <c r="IB2274" s="0"/>
      <c r="IC2274" s="0"/>
      <c r="ID2274" s="0"/>
      <c r="IE2274" s="0"/>
      <c r="IF2274" s="0"/>
      <c r="IG2274" s="0"/>
      <c r="IH2274" s="0"/>
      <c r="II2274" s="0"/>
      <c r="IJ2274" s="0"/>
      <c r="IK2274" s="0"/>
      <c r="IL2274" s="0"/>
      <c r="IM2274" s="0"/>
      <c r="IN2274" s="0"/>
      <c r="IO2274" s="0"/>
      <c r="IP2274" s="0"/>
      <c r="IQ2274" s="0"/>
      <c r="IR2274" s="0"/>
      <c r="IS2274" s="0"/>
      <c r="IT2274" s="0"/>
      <c r="IU2274" s="0"/>
      <c r="IV2274" s="0"/>
      <c r="IW2274" s="0"/>
      <c r="IX2274" s="0"/>
      <c r="IY2274" s="0"/>
      <c r="IZ2274" s="0"/>
      <c r="JA2274" s="0"/>
      <c r="JB2274" s="0"/>
      <c r="JC2274" s="0"/>
      <c r="JD2274" s="0"/>
      <c r="JE2274" s="0"/>
      <c r="JF2274" s="0"/>
      <c r="JG2274" s="0"/>
      <c r="JH2274" s="0"/>
      <c r="JI2274" s="0"/>
      <c r="JJ2274" s="0"/>
      <c r="JK2274" s="0"/>
      <c r="JL2274" s="0"/>
      <c r="JM2274" s="0"/>
      <c r="JN2274" s="0"/>
      <c r="JO2274" s="0"/>
      <c r="JP2274" s="0"/>
      <c r="JQ2274" s="0"/>
      <c r="JR2274" s="0"/>
      <c r="JS2274" s="0"/>
      <c r="JT2274" s="0"/>
      <c r="JU2274" s="0"/>
      <c r="JV2274" s="0"/>
      <c r="JW2274" s="0"/>
      <c r="JX2274" s="0"/>
      <c r="JY2274" s="0"/>
      <c r="JZ2274" s="0"/>
      <c r="KA2274" s="0"/>
      <c r="KB2274" s="0"/>
      <c r="KC2274" s="0"/>
      <c r="KD2274" s="0"/>
      <c r="KE2274" s="0"/>
      <c r="KF2274" s="0"/>
      <c r="KG2274" s="0"/>
      <c r="KH2274" s="0"/>
      <c r="KI2274" s="0"/>
      <c r="KJ2274" s="0"/>
      <c r="KK2274" s="0"/>
      <c r="KL2274" s="0"/>
      <c r="KM2274" s="0"/>
      <c r="KN2274" s="0"/>
      <c r="KO2274" s="0"/>
      <c r="KP2274" s="0"/>
      <c r="KQ2274" s="0"/>
      <c r="KR2274" s="0"/>
      <c r="KS2274" s="0"/>
      <c r="KT2274" s="0"/>
      <c r="KU2274" s="0"/>
      <c r="KV2274" s="0"/>
      <c r="KW2274" s="0"/>
      <c r="KX2274" s="0"/>
      <c r="KY2274" s="0"/>
      <c r="KZ2274" s="0"/>
      <c r="LA2274" s="0"/>
      <c r="LB2274" s="0"/>
      <c r="LC2274" s="0"/>
      <c r="LD2274" s="0"/>
      <c r="LE2274" s="0"/>
      <c r="LF2274" s="0"/>
      <c r="LG2274" s="0"/>
      <c r="LH2274" s="0"/>
      <c r="LI2274" s="0"/>
      <c r="LJ2274" s="0"/>
      <c r="LK2274" s="0"/>
      <c r="LL2274" s="0"/>
      <c r="LM2274" s="0"/>
      <c r="LN2274" s="0"/>
      <c r="LO2274" s="0"/>
      <c r="LP2274" s="0"/>
      <c r="LQ2274" s="0"/>
      <c r="LR2274" s="0"/>
      <c r="LS2274" s="0"/>
      <c r="LT2274" s="0"/>
      <c r="LU2274" s="0"/>
      <c r="LV2274" s="0"/>
      <c r="LW2274" s="0"/>
      <c r="LX2274" s="0"/>
      <c r="LY2274" s="0"/>
      <c r="LZ2274" s="0"/>
      <c r="MA2274" s="0"/>
      <c r="MB2274" s="0"/>
      <c r="MC2274" s="0"/>
      <c r="MD2274" s="0"/>
      <c r="ME2274" s="0"/>
      <c r="MF2274" s="0"/>
      <c r="MG2274" s="0"/>
      <c r="MH2274" s="0"/>
      <c r="MI2274" s="0"/>
      <c r="MJ2274" s="0"/>
      <c r="MK2274" s="0"/>
      <c r="ML2274" s="0"/>
      <c r="MM2274" s="0"/>
      <c r="MN2274" s="0"/>
      <c r="MO2274" s="0"/>
      <c r="MP2274" s="0"/>
      <c r="MQ2274" s="0"/>
      <c r="MR2274" s="0"/>
      <c r="MS2274" s="0"/>
      <c r="MT2274" s="0"/>
      <c r="MU2274" s="0"/>
      <c r="MV2274" s="0"/>
      <c r="MW2274" s="0"/>
      <c r="MX2274" s="0"/>
      <c r="MY2274" s="0"/>
      <c r="MZ2274" s="0"/>
      <c r="NA2274" s="0"/>
      <c r="NB2274" s="0"/>
      <c r="NC2274" s="0"/>
      <c r="ND2274" s="0"/>
      <c r="NE2274" s="0"/>
      <c r="NF2274" s="0"/>
      <c r="NG2274" s="0"/>
      <c r="NH2274" s="0"/>
      <c r="NI2274" s="0"/>
      <c r="NJ2274" s="0"/>
      <c r="NK2274" s="0"/>
      <c r="NL2274" s="0"/>
      <c r="NM2274" s="0"/>
      <c r="NN2274" s="0"/>
      <c r="NO2274" s="0"/>
      <c r="NP2274" s="0"/>
      <c r="NQ2274" s="0"/>
      <c r="NR2274" s="0"/>
      <c r="NS2274" s="0"/>
      <c r="NT2274" s="0"/>
      <c r="NU2274" s="0"/>
      <c r="NV2274" s="0"/>
      <c r="NW2274" s="0"/>
      <c r="NX2274" s="0"/>
      <c r="NY2274" s="0"/>
      <c r="NZ2274" s="0"/>
      <c r="OA2274" s="0"/>
      <c r="OB2274" s="0"/>
      <c r="OC2274" s="0"/>
      <c r="OD2274" s="0"/>
      <c r="OE2274" s="0"/>
      <c r="OF2274" s="0"/>
      <c r="OG2274" s="0"/>
      <c r="OH2274" s="0"/>
      <c r="OI2274" s="0"/>
      <c r="OJ2274" s="0"/>
      <c r="OK2274" s="0"/>
      <c r="OL2274" s="0"/>
      <c r="OM2274" s="0"/>
      <c r="ON2274" s="0"/>
      <c r="OO2274" s="0"/>
      <c r="OP2274" s="0"/>
      <c r="OQ2274" s="0"/>
      <c r="OR2274" s="0"/>
      <c r="OS2274" s="0"/>
      <c r="OT2274" s="0"/>
      <c r="OU2274" s="0"/>
      <c r="OV2274" s="0"/>
      <c r="OW2274" s="0"/>
      <c r="OX2274" s="0"/>
      <c r="OY2274" s="0"/>
      <c r="OZ2274" s="0"/>
      <c r="PA2274" s="0"/>
      <c r="PB2274" s="0"/>
      <c r="PC2274" s="0"/>
      <c r="PD2274" s="0"/>
      <c r="PE2274" s="0"/>
      <c r="PF2274" s="0"/>
      <c r="PG2274" s="0"/>
      <c r="PH2274" s="0"/>
      <c r="PI2274" s="0"/>
      <c r="PJ2274" s="0"/>
      <c r="PK2274" s="0"/>
      <c r="PL2274" s="0"/>
      <c r="PM2274" s="0"/>
      <c r="PN2274" s="0"/>
      <c r="PO2274" s="0"/>
      <c r="PP2274" s="0"/>
      <c r="PQ2274" s="0"/>
      <c r="PR2274" s="0"/>
      <c r="PS2274" s="0"/>
      <c r="PT2274" s="0"/>
      <c r="PU2274" s="0"/>
      <c r="PV2274" s="0"/>
      <c r="PW2274" s="0"/>
      <c r="PX2274" s="0"/>
      <c r="PY2274" s="0"/>
      <c r="PZ2274" s="0"/>
      <c r="QA2274" s="0"/>
      <c r="QB2274" s="0"/>
      <c r="QC2274" s="0"/>
      <c r="QD2274" s="0"/>
      <c r="QE2274" s="0"/>
      <c r="QF2274" s="0"/>
      <c r="QG2274" s="0"/>
      <c r="QH2274" s="0"/>
      <c r="QI2274" s="0"/>
      <c r="QJ2274" s="0"/>
      <c r="QK2274" s="0"/>
      <c r="QL2274" s="0"/>
      <c r="QM2274" s="0"/>
      <c r="QN2274" s="0"/>
      <c r="QO2274" s="0"/>
      <c r="QP2274" s="0"/>
      <c r="QQ2274" s="0"/>
      <c r="QR2274" s="0"/>
      <c r="QS2274" s="0"/>
      <c r="QT2274" s="0"/>
      <c r="QU2274" s="0"/>
      <c r="QV2274" s="0"/>
      <c r="QW2274" s="0"/>
      <c r="QX2274" s="0"/>
      <c r="QY2274" s="0"/>
      <c r="QZ2274" s="0"/>
      <c r="RA2274" s="0"/>
      <c r="RB2274" s="0"/>
      <c r="RC2274" s="0"/>
      <c r="RD2274" s="0"/>
      <c r="RE2274" s="0"/>
      <c r="RF2274" s="0"/>
      <c r="RG2274" s="0"/>
      <c r="RH2274" s="0"/>
      <c r="RI2274" s="0"/>
      <c r="RJ2274" s="0"/>
      <c r="RK2274" s="0"/>
      <c r="RL2274" s="0"/>
      <c r="RM2274" s="0"/>
      <c r="RN2274" s="0"/>
      <c r="RO2274" s="0"/>
      <c r="RP2274" s="0"/>
      <c r="RQ2274" s="0"/>
      <c r="RR2274" s="0"/>
      <c r="RS2274" s="0"/>
      <c r="RT2274" s="0"/>
      <c r="RU2274" s="0"/>
      <c r="RV2274" s="0"/>
      <c r="RW2274" s="0"/>
      <c r="RX2274" s="0"/>
      <c r="RY2274" s="0"/>
      <c r="RZ2274" s="0"/>
      <c r="SA2274" s="0"/>
      <c r="SB2274" s="0"/>
      <c r="SC2274" s="0"/>
      <c r="SD2274" s="0"/>
      <c r="SE2274" s="0"/>
      <c r="SF2274" s="0"/>
      <c r="SG2274" s="0"/>
      <c r="SH2274" s="0"/>
      <c r="SI2274" s="0"/>
      <c r="SJ2274" s="0"/>
      <c r="SK2274" s="0"/>
      <c r="SL2274" s="0"/>
      <c r="SM2274" s="0"/>
      <c r="SN2274" s="0"/>
      <c r="SO2274" s="0"/>
      <c r="SP2274" s="0"/>
      <c r="SQ2274" s="0"/>
      <c r="SR2274" s="0"/>
      <c r="SS2274" s="0"/>
      <c r="ST2274" s="0"/>
      <c r="SU2274" s="0"/>
      <c r="SV2274" s="0"/>
      <c r="SW2274" s="0"/>
      <c r="SX2274" s="0"/>
      <c r="SY2274" s="0"/>
      <c r="SZ2274" s="0"/>
      <c r="TA2274" s="0"/>
      <c r="TB2274" s="0"/>
      <c r="TC2274" s="0"/>
      <c r="TD2274" s="0"/>
      <c r="TE2274" s="0"/>
      <c r="TF2274" s="0"/>
      <c r="TG2274" s="0"/>
      <c r="TH2274" s="0"/>
      <c r="TI2274" s="0"/>
      <c r="TJ2274" s="0"/>
      <c r="TK2274" s="0"/>
      <c r="TL2274" s="0"/>
      <c r="TM2274" s="0"/>
      <c r="TN2274" s="0"/>
      <c r="TO2274" s="0"/>
      <c r="TP2274" s="0"/>
      <c r="TQ2274" s="0"/>
      <c r="TR2274" s="0"/>
      <c r="TS2274" s="0"/>
      <c r="TT2274" s="0"/>
      <c r="TU2274" s="0"/>
      <c r="TV2274" s="0"/>
      <c r="TW2274" s="0"/>
      <c r="TX2274" s="0"/>
      <c r="TY2274" s="0"/>
      <c r="TZ2274" s="0"/>
      <c r="UA2274" s="0"/>
      <c r="UB2274" s="0"/>
      <c r="UC2274" s="0"/>
      <c r="UD2274" s="0"/>
      <c r="UE2274" s="0"/>
      <c r="UF2274" s="0"/>
      <c r="UG2274" s="0"/>
      <c r="UH2274" s="0"/>
      <c r="UI2274" s="0"/>
      <c r="UJ2274" s="0"/>
      <c r="UK2274" s="0"/>
      <c r="UL2274" s="0"/>
      <c r="UM2274" s="0"/>
      <c r="UN2274" s="0"/>
      <c r="UO2274" s="0"/>
      <c r="UP2274" s="0"/>
      <c r="UQ2274" s="0"/>
      <c r="UR2274" s="0"/>
      <c r="US2274" s="0"/>
      <c r="UT2274" s="0"/>
      <c r="UU2274" s="0"/>
      <c r="UV2274" s="0"/>
      <c r="UW2274" s="0"/>
      <c r="UX2274" s="0"/>
      <c r="UY2274" s="0"/>
      <c r="UZ2274" s="0"/>
      <c r="VA2274" s="0"/>
      <c r="VB2274" s="0"/>
      <c r="VC2274" s="0"/>
      <c r="VD2274" s="0"/>
      <c r="VE2274" s="0"/>
      <c r="VF2274" s="0"/>
      <c r="VG2274" s="0"/>
      <c r="VH2274" s="0"/>
      <c r="VI2274" s="0"/>
      <c r="VJ2274" s="0"/>
      <c r="VK2274" s="0"/>
      <c r="VL2274" s="0"/>
      <c r="VM2274" s="0"/>
      <c r="VN2274" s="0"/>
      <c r="VO2274" s="0"/>
      <c r="VP2274" s="0"/>
      <c r="VQ2274" s="0"/>
      <c r="VR2274" s="0"/>
      <c r="VS2274" s="0"/>
      <c r="VT2274" s="0"/>
      <c r="VU2274" s="0"/>
      <c r="VV2274" s="0"/>
      <c r="VW2274" s="0"/>
      <c r="VX2274" s="0"/>
      <c r="VY2274" s="0"/>
      <c r="VZ2274" s="0"/>
      <c r="WA2274" s="0"/>
      <c r="WB2274" s="0"/>
      <c r="WC2274" s="0"/>
      <c r="WD2274" s="0"/>
      <c r="WE2274" s="0"/>
      <c r="WF2274" s="0"/>
      <c r="WG2274" s="0"/>
      <c r="WH2274" s="0"/>
      <c r="WI2274" s="0"/>
      <c r="WJ2274" s="0"/>
      <c r="WK2274" s="0"/>
      <c r="WL2274" s="0"/>
      <c r="WM2274" s="0"/>
      <c r="WN2274" s="0"/>
      <c r="WO2274" s="0"/>
      <c r="WP2274" s="0"/>
      <c r="WQ2274" s="0"/>
      <c r="WR2274" s="0"/>
      <c r="WS2274" s="0"/>
      <c r="WT2274" s="0"/>
      <c r="WU2274" s="0"/>
      <c r="WV2274" s="0"/>
      <c r="WW2274" s="0"/>
      <c r="WX2274" s="0"/>
      <c r="WY2274" s="0"/>
      <c r="WZ2274" s="0"/>
      <c r="XA2274" s="0"/>
      <c r="XB2274" s="0"/>
      <c r="XC2274" s="0"/>
      <c r="XD2274" s="0"/>
      <c r="XE2274" s="0"/>
      <c r="XF2274" s="0"/>
      <c r="XG2274" s="0"/>
      <c r="XH2274" s="0"/>
      <c r="XI2274" s="0"/>
      <c r="XJ2274" s="0"/>
      <c r="XK2274" s="0"/>
      <c r="XL2274" s="0"/>
      <c r="XM2274" s="0"/>
      <c r="XN2274" s="0"/>
      <c r="XO2274" s="0"/>
      <c r="XP2274" s="0"/>
      <c r="XQ2274" s="0"/>
      <c r="XR2274" s="0"/>
      <c r="XS2274" s="0"/>
      <c r="XT2274" s="0"/>
      <c r="XU2274" s="0"/>
      <c r="XV2274" s="0"/>
      <c r="XW2274" s="0"/>
      <c r="XX2274" s="0"/>
      <c r="XY2274" s="0"/>
      <c r="XZ2274" s="0"/>
      <c r="YA2274" s="0"/>
      <c r="YB2274" s="0"/>
      <c r="YC2274" s="0"/>
      <c r="YD2274" s="0"/>
      <c r="YE2274" s="0"/>
      <c r="YF2274" s="0"/>
      <c r="YG2274" s="0"/>
      <c r="YH2274" s="0"/>
      <c r="YI2274" s="0"/>
      <c r="YJ2274" s="0"/>
      <c r="YK2274" s="0"/>
      <c r="YL2274" s="0"/>
      <c r="YM2274" s="0"/>
      <c r="YN2274" s="0"/>
      <c r="YO2274" s="0"/>
      <c r="YP2274" s="0"/>
      <c r="YQ2274" s="0"/>
      <c r="YR2274" s="0"/>
      <c r="YS2274" s="0"/>
      <c r="YT2274" s="0"/>
      <c r="YU2274" s="0"/>
      <c r="YV2274" s="0"/>
      <c r="YW2274" s="0"/>
      <c r="YX2274" s="0"/>
      <c r="YY2274" s="0"/>
      <c r="YZ2274" s="0"/>
      <c r="ZA2274" s="0"/>
      <c r="ZB2274" s="0"/>
      <c r="ZC2274" s="0"/>
      <c r="ZD2274" s="0"/>
      <c r="ZE2274" s="0"/>
      <c r="ZF2274" s="0"/>
      <c r="ZG2274" s="0"/>
      <c r="ZH2274" s="0"/>
      <c r="ZI2274" s="0"/>
      <c r="ZJ2274" s="0"/>
      <c r="ZK2274" s="0"/>
      <c r="ZL2274" s="0"/>
      <c r="ZM2274" s="0"/>
      <c r="ZN2274" s="0"/>
      <c r="ZO2274" s="0"/>
      <c r="ZP2274" s="0"/>
      <c r="ZQ2274" s="0"/>
      <c r="ZR2274" s="0"/>
      <c r="ZS2274" s="0"/>
      <c r="ZT2274" s="0"/>
      <c r="ZU2274" s="0"/>
      <c r="ZV2274" s="0"/>
      <c r="ZW2274" s="0"/>
      <c r="ZX2274" s="0"/>
      <c r="ZY2274" s="0"/>
      <c r="ZZ2274" s="0"/>
      <c r="AAA2274" s="0"/>
      <c r="AAB2274" s="0"/>
      <c r="AAC2274" s="0"/>
      <c r="AAD2274" s="0"/>
      <c r="AAE2274" s="0"/>
      <c r="AAF2274" s="0"/>
      <c r="AAG2274" s="0"/>
      <c r="AAH2274" s="0"/>
      <c r="AAI2274" s="0"/>
      <c r="AAJ2274" s="0"/>
      <c r="AAK2274" s="0"/>
      <c r="AAL2274" s="0"/>
      <c r="AAM2274" s="0"/>
      <c r="AAN2274" s="0"/>
      <c r="AAO2274" s="0"/>
      <c r="AAP2274" s="0"/>
      <c r="AAQ2274" s="0"/>
      <c r="AAR2274" s="0"/>
      <c r="AAS2274" s="0"/>
      <c r="AAT2274" s="0"/>
      <c r="AAU2274" s="0"/>
      <c r="AAV2274" s="0"/>
      <c r="AAW2274" s="0"/>
      <c r="AAX2274" s="0"/>
      <c r="AAY2274" s="0"/>
      <c r="AAZ2274" s="0"/>
      <c r="ABA2274" s="0"/>
      <c r="ABB2274" s="0"/>
      <c r="ABC2274" s="0"/>
      <c r="ABD2274" s="0"/>
      <c r="ABE2274" s="0"/>
      <c r="ABF2274" s="0"/>
      <c r="ABG2274" s="0"/>
      <c r="ABH2274" s="0"/>
      <c r="ABI2274" s="0"/>
      <c r="ABJ2274" s="0"/>
      <c r="ABK2274" s="0"/>
      <c r="ABL2274" s="0"/>
      <c r="ABM2274" s="0"/>
      <c r="ABN2274" s="0"/>
      <c r="ABO2274" s="0"/>
      <c r="ABP2274" s="0"/>
      <c r="ABQ2274" s="0"/>
      <c r="ABR2274" s="0"/>
      <c r="ABS2274" s="0"/>
      <c r="ABT2274" s="0"/>
      <c r="ABU2274" s="0"/>
      <c r="ABV2274" s="0"/>
      <c r="ABW2274" s="0"/>
      <c r="ABX2274" s="0"/>
      <c r="ABY2274" s="0"/>
      <c r="ABZ2274" s="0"/>
      <c r="ACA2274" s="0"/>
      <c r="ACB2274" s="0"/>
      <c r="ACC2274" s="0"/>
      <c r="ACD2274" s="0"/>
      <c r="ACE2274" s="0"/>
      <c r="ACF2274" s="0"/>
      <c r="ACG2274" s="0"/>
      <c r="ACH2274" s="0"/>
      <c r="ACI2274" s="0"/>
      <c r="ACJ2274" s="0"/>
      <c r="ACK2274" s="0"/>
      <c r="ACL2274" s="0"/>
      <c r="ACM2274" s="0"/>
      <c r="ACN2274" s="0"/>
      <c r="ACO2274" s="0"/>
      <c r="ACP2274" s="0"/>
      <c r="ACQ2274" s="0"/>
      <c r="ACR2274" s="0"/>
      <c r="ACS2274" s="0"/>
      <c r="ACT2274" s="0"/>
      <c r="ACU2274" s="0"/>
      <c r="ACV2274" s="0"/>
      <c r="ACW2274" s="0"/>
      <c r="ACX2274" s="0"/>
      <c r="ACY2274" s="0"/>
      <c r="ACZ2274" s="0"/>
      <c r="ADA2274" s="0"/>
      <c r="ADB2274" s="0"/>
      <c r="ADC2274" s="0"/>
      <c r="ADD2274" s="0"/>
      <c r="ADE2274" s="0"/>
      <c r="ADF2274" s="0"/>
      <c r="ADG2274" s="0"/>
      <c r="ADH2274" s="0"/>
      <c r="ADI2274" s="0"/>
      <c r="ADJ2274" s="0"/>
      <c r="ADK2274" s="0"/>
      <c r="ADL2274" s="0"/>
      <c r="ADM2274" s="0"/>
      <c r="ADN2274" s="0"/>
      <c r="ADO2274" s="0"/>
      <c r="ADP2274" s="0"/>
      <c r="ADQ2274" s="0"/>
      <c r="ADR2274" s="0"/>
      <c r="ADS2274" s="0"/>
      <c r="ADT2274" s="0"/>
      <c r="ADU2274" s="0"/>
      <c r="ADV2274" s="0"/>
      <c r="ADW2274" s="0"/>
      <c r="ADX2274" s="0"/>
      <c r="ADY2274" s="0"/>
      <c r="ADZ2274" s="0"/>
      <c r="AEA2274" s="0"/>
      <c r="AEB2274" s="0"/>
      <c r="AEC2274" s="0"/>
      <c r="AED2274" s="0"/>
      <c r="AEE2274" s="0"/>
      <c r="AEF2274" s="0"/>
      <c r="AEG2274" s="0"/>
      <c r="AEH2274" s="0"/>
      <c r="AEI2274" s="0"/>
      <c r="AEJ2274" s="0"/>
      <c r="AEK2274" s="0"/>
      <c r="AEL2274" s="0"/>
      <c r="AEM2274" s="0"/>
      <c r="AEN2274" s="0"/>
      <c r="AEO2274" s="0"/>
      <c r="AEP2274" s="0"/>
      <c r="AEQ2274" s="0"/>
      <c r="AER2274" s="0"/>
      <c r="AES2274" s="0"/>
      <c r="AET2274" s="0"/>
      <c r="AEU2274" s="0"/>
      <c r="AEV2274" s="0"/>
      <c r="AEW2274" s="0"/>
      <c r="AEX2274" s="0"/>
      <c r="AEY2274" s="0"/>
      <c r="AEZ2274" s="0"/>
      <c r="AFA2274" s="0"/>
      <c r="AFB2274" s="0"/>
      <c r="AFC2274" s="0"/>
      <c r="AFD2274" s="0"/>
      <c r="AFE2274" s="0"/>
      <c r="AFF2274" s="0"/>
      <c r="AFG2274" s="0"/>
      <c r="AFH2274" s="0"/>
      <c r="AFI2274" s="0"/>
      <c r="AFJ2274" s="0"/>
      <c r="AFK2274" s="0"/>
      <c r="AFL2274" s="0"/>
      <c r="AFM2274" s="0"/>
      <c r="AFN2274" s="0"/>
      <c r="AFO2274" s="0"/>
      <c r="AFP2274" s="0"/>
      <c r="AFQ2274" s="0"/>
      <c r="AFR2274" s="0"/>
      <c r="AFS2274" s="0"/>
      <c r="AFT2274" s="0"/>
      <c r="AFU2274" s="0"/>
      <c r="AFV2274" s="0"/>
      <c r="AFW2274" s="0"/>
      <c r="AFX2274" s="0"/>
      <c r="AFY2274" s="0"/>
      <c r="AFZ2274" s="0"/>
      <c r="AGA2274" s="0"/>
      <c r="AGB2274" s="0"/>
      <c r="AGC2274" s="0"/>
      <c r="AGD2274" s="0"/>
      <c r="AGE2274" s="0"/>
      <c r="AGF2274" s="0"/>
      <c r="AGG2274" s="0"/>
      <c r="AGH2274" s="0"/>
      <c r="AGI2274" s="0"/>
      <c r="AGJ2274" s="0"/>
      <c r="AGK2274" s="0"/>
      <c r="AGL2274" s="0"/>
      <c r="AGM2274" s="0"/>
      <c r="AGN2274" s="0"/>
      <c r="AGO2274" s="0"/>
      <c r="AGP2274" s="0"/>
      <c r="AGQ2274" s="0"/>
      <c r="AGR2274" s="0"/>
      <c r="AGS2274" s="0"/>
      <c r="AGT2274" s="0"/>
      <c r="AGU2274" s="0"/>
      <c r="AGV2274" s="0"/>
      <c r="AGW2274" s="0"/>
      <c r="AGX2274" s="0"/>
      <c r="AGY2274" s="0"/>
      <c r="AGZ2274" s="0"/>
      <c r="AHA2274" s="0"/>
      <c r="AHB2274" s="0"/>
      <c r="AHC2274" s="0"/>
      <c r="AHD2274" s="0"/>
      <c r="AHE2274" s="0"/>
      <c r="AHF2274" s="0"/>
      <c r="AHG2274" s="0"/>
      <c r="AHH2274" s="0"/>
      <c r="AHI2274" s="0"/>
      <c r="AHJ2274" s="0"/>
      <c r="AHK2274" s="0"/>
      <c r="AHL2274" s="0"/>
      <c r="AHM2274" s="0"/>
      <c r="AHN2274" s="0"/>
      <c r="AHO2274" s="0"/>
      <c r="AHP2274" s="0"/>
      <c r="AHQ2274" s="0"/>
      <c r="AHR2274" s="0"/>
      <c r="AHS2274" s="0"/>
      <c r="AHT2274" s="0"/>
      <c r="AHU2274" s="0"/>
      <c r="AHV2274" s="0"/>
      <c r="AHW2274" s="0"/>
      <c r="AHX2274" s="0"/>
      <c r="AHY2274" s="0"/>
      <c r="AHZ2274" s="0"/>
      <c r="AIA2274" s="0"/>
      <c r="AIB2274" s="0"/>
      <c r="AIC2274" s="0"/>
      <c r="AID2274" s="0"/>
      <c r="AIE2274" s="0"/>
      <c r="AIF2274" s="0"/>
      <c r="AIG2274" s="0"/>
      <c r="AIH2274" s="0"/>
      <c r="AII2274" s="0"/>
      <c r="AIJ2274" s="0"/>
      <c r="AIK2274" s="0"/>
      <c r="AIL2274" s="0"/>
      <c r="AIM2274" s="0"/>
      <c r="AIN2274" s="0"/>
      <c r="AIO2274" s="0"/>
      <c r="AIP2274" s="0"/>
      <c r="AIQ2274" s="0"/>
      <c r="AIR2274" s="0"/>
      <c r="AIS2274" s="0"/>
      <c r="AIT2274" s="0"/>
      <c r="AIU2274" s="0"/>
      <c r="AIV2274" s="0"/>
      <c r="AIW2274" s="0"/>
      <c r="AIX2274" s="0"/>
      <c r="AIY2274" s="0"/>
      <c r="AIZ2274" s="0"/>
      <c r="AJA2274" s="0"/>
      <c r="AJB2274" s="0"/>
      <c r="AJC2274" s="0"/>
      <c r="AJD2274" s="0"/>
      <c r="AJE2274" s="0"/>
      <c r="AJF2274" s="0"/>
      <c r="AJG2274" s="0"/>
      <c r="AJH2274" s="0"/>
      <c r="AJI2274" s="0"/>
      <c r="AJJ2274" s="0"/>
      <c r="AJK2274" s="0"/>
      <c r="AJL2274" s="0"/>
      <c r="AJM2274" s="0"/>
      <c r="AJN2274" s="0"/>
      <c r="AJO2274" s="0"/>
      <c r="AJP2274" s="0"/>
      <c r="AJQ2274" s="0"/>
      <c r="AJR2274" s="0"/>
      <c r="AJS2274" s="0"/>
      <c r="AJT2274" s="0"/>
      <c r="AJU2274" s="0"/>
      <c r="AJV2274" s="0"/>
      <c r="AJW2274" s="0"/>
      <c r="AJX2274" s="0"/>
      <c r="AJY2274" s="0"/>
      <c r="AJZ2274" s="0"/>
      <c r="AKA2274" s="0"/>
      <c r="AKB2274" s="0"/>
      <c r="AKC2274" s="0"/>
      <c r="AKD2274" s="0"/>
      <c r="AKE2274" s="0"/>
      <c r="AKF2274" s="0"/>
      <c r="AKG2274" s="0"/>
      <c r="AKH2274" s="0"/>
      <c r="AKI2274" s="0"/>
      <c r="AKJ2274" s="0"/>
      <c r="AKK2274" s="0"/>
      <c r="AKL2274" s="0"/>
      <c r="AKM2274" s="0"/>
      <c r="AKN2274" s="0"/>
      <c r="AKO2274" s="0"/>
      <c r="AKP2274" s="0"/>
      <c r="AKQ2274" s="0"/>
      <c r="AKR2274" s="0"/>
      <c r="AKS2274" s="0"/>
      <c r="AKT2274" s="0"/>
      <c r="AKU2274" s="0"/>
      <c r="AKV2274" s="0"/>
      <c r="AKW2274" s="0"/>
      <c r="AKX2274" s="0"/>
      <c r="AKY2274" s="0"/>
      <c r="AKZ2274" s="0"/>
      <c r="ALA2274" s="0"/>
      <c r="ALB2274" s="0"/>
      <c r="ALC2274" s="0"/>
      <c r="ALD2274" s="0"/>
      <c r="ALE2274" s="0"/>
      <c r="ALF2274" s="0"/>
      <c r="ALG2274" s="0"/>
      <c r="ALH2274" s="0"/>
      <c r="ALI2274" s="0"/>
      <c r="ALJ2274" s="0"/>
      <c r="ALK2274" s="0"/>
      <c r="ALL2274" s="0"/>
      <c r="ALM2274" s="0"/>
      <c r="ALN2274" s="0"/>
      <c r="ALO2274" s="0"/>
      <c r="ALP2274" s="0"/>
      <c r="ALQ2274" s="0"/>
      <c r="ALR2274" s="0"/>
      <c r="ALS2274" s="0"/>
      <c r="ALT2274" s="0"/>
      <c r="ALU2274" s="0"/>
      <c r="ALV2274" s="0"/>
      <c r="ALW2274" s="0"/>
      <c r="ALX2274" s="0"/>
      <c r="ALY2274" s="0"/>
      <c r="ALZ2274" s="0"/>
      <c r="AMA2274" s="0"/>
      <c r="AMB2274" s="0"/>
      <c r="AMC2274" s="0"/>
      <c r="AMD2274" s="0"/>
      <c r="AME2274" s="0"/>
      <c r="AMF2274" s="0"/>
      <c r="AMG2274" s="0"/>
      <c r="AMH2274" s="0"/>
      <c r="AMI2274" s="0"/>
      <c r="AMJ2274" s="0"/>
    </row>
    <row r="2275" customFormat="false" ht="13.8" hidden="false" customHeight="false" outlineLevel="0" collapsed="false">
      <c r="A2275" s="38" t="s">
        <v>52</v>
      </c>
      <c r="B2275" s="39" t="s">
        <v>5170</v>
      </c>
      <c r="C2275" s="40" t="s">
        <v>4754</v>
      </c>
      <c r="D2275" s="40"/>
      <c r="E2275" s="40" t="s">
        <v>4030</v>
      </c>
      <c r="F2275" s="38" t="n">
        <v>2017</v>
      </c>
      <c r="G2275" s="31" t="s">
        <v>5171</v>
      </c>
      <c r="H2275" s="13"/>
      <c r="I2275" s="13"/>
      <c r="J2275" s="13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3"/>
      <c r="AA2275" s="13"/>
      <c r="AB2275" s="13"/>
      <c r="AC2275" s="13"/>
      <c r="AD2275" s="13"/>
      <c r="AE2275" s="13"/>
      <c r="AF2275" s="13"/>
      <c r="AG2275" s="13"/>
      <c r="AH2275" s="13"/>
      <c r="AI2275" s="13"/>
      <c r="AJ2275" s="13"/>
      <c r="AK2275" s="13"/>
      <c r="AL2275" s="13"/>
      <c r="AM2275" s="13"/>
      <c r="AN2275" s="13"/>
      <c r="AO2275" s="13"/>
      <c r="AP2275" s="13"/>
      <c r="AQ2275" s="13"/>
      <c r="AR2275" s="13"/>
      <c r="AS2275" s="13"/>
      <c r="AT2275" s="13"/>
      <c r="AU2275" s="13"/>
      <c r="AV2275" s="0"/>
      <c r="AW2275" s="0"/>
      <c r="AX2275" s="0"/>
      <c r="AY2275" s="0"/>
      <c r="AZ2275" s="0"/>
      <c r="BA2275" s="0"/>
      <c r="BB2275" s="0"/>
      <c r="BC2275" s="0"/>
      <c r="BD2275" s="0"/>
      <c r="BE2275" s="0"/>
      <c r="BF2275" s="0"/>
      <c r="BG2275" s="0"/>
      <c r="BH2275" s="0"/>
      <c r="BI2275" s="0"/>
      <c r="BJ2275" s="0"/>
      <c r="BK2275" s="0"/>
      <c r="BL2275" s="0"/>
      <c r="BM2275" s="0"/>
      <c r="BN2275" s="0"/>
      <c r="BO2275" s="0"/>
      <c r="BP2275" s="0"/>
      <c r="BQ2275" s="0"/>
      <c r="BR2275" s="0"/>
      <c r="BS2275" s="0"/>
      <c r="BT2275" s="0"/>
      <c r="BU2275" s="0"/>
      <c r="BV2275" s="0"/>
      <c r="BW2275" s="0"/>
      <c r="BX2275" s="0"/>
      <c r="BY2275" s="0"/>
      <c r="BZ2275" s="0"/>
      <c r="CA2275" s="0"/>
      <c r="CB2275" s="0"/>
      <c r="CC2275" s="0"/>
      <c r="CD2275" s="0"/>
      <c r="CE2275" s="0"/>
      <c r="CF2275" s="0"/>
      <c r="CG2275" s="0"/>
      <c r="CH2275" s="0"/>
      <c r="CI2275" s="0"/>
      <c r="CJ2275" s="0"/>
      <c r="CK2275" s="0"/>
      <c r="CL2275" s="0"/>
      <c r="CM2275" s="0"/>
      <c r="CN2275" s="0"/>
      <c r="CO2275" s="0"/>
      <c r="CP2275" s="0"/>
      <c r="CQ2275" s="0"/>
      <c r="CR2275" s="0"/>
      <c r="CS2275" s="0"/>
      <c r="CT2275" s="0"/>
      <c r="CU2275" s="0"/>
      <c r="CV2275" s="0"/>
      <c r="CW2275" s="0"/>
      <c r="CX2275" s="0"/>
      <c r="CY2275" s="0"/>
      <c r="CZ2275" s="0"/>
      <c r="DA2275" s="0"/>
      <c r="DB2275" s="0"/>
      <c r="DC2275" s="0"/>
      <c r="DD2275" s="0"/>
      <c r="DE2275" s="0"/>
      <c r="DF2275" s="0"/>
      <c r="DG2275" s="0"/>
      <c r="DH2275" s="0"/>
      <c r="DI2275" s="0"/>
      <c r="DJ2275" s="0"/>
      <c r="DK2275" s="0"/>
      <c r="DL2275" s="0"/>
      <c r="DM2275" s="0"/>
      <c r="DN2275" s="0"/>
      <c r="DO2275" s="0"/>
      <c r="DP2275" s="0"/>
      <c r="DQ2275" s="0"/>
      <c r="DR2275" s="0"/>
      <c r="DS2275" s="0"/>
      <c r="DT2275" s="0"/>
      <c r="DU2275" s="0"/>
      <c r="DV2275" s="0"/>
      <c r="DW2275" s="0"/>
      <c r="DX2275" s="0"/>
      <c r="DY2275" s="0"/>
      <c r="DZ2275" s="0"/>
      <c r="EA2275" s="0"/>
      <c r="EB2275" s="0"/>
      <c r="EC2275" s="0"/>
      <c r="ED2275" s="0"/>
      <c r="EE2275" s="0"/>
      <c r="EF2275" s="0"/>
      <c r="EG2275" s="0"/>
      <c r="EH2275" s="0"/>
      <c r="EI2275" s="0"/>
      <c r="EJ2275" s="0"/>
      <c r="EK2275" s="0"/>
      <c r="EL2275" s="0"/>
      <c r="EM2275" s="0"/>
      <c r="EN2275" s="0"/>
      <c r="EO2275" s="0"/>
      <c r="EP2275" s="0"/>
      <c r="EQ2275" s="0"/>
      <c r="ER2275" s="0"/>
      <c r="ES2275" s="0"/>
      <c r="ET2275" s="0"/>
      <c r="EU2275" s="0"/>
      <c r="EV2275" s="0"/>
      <c r="EW2275" s="0"/>
      <c r="EX2275" s="0"/>
      <c r="EY2275" s="0"/>
      <c r="EZ2275" s="0"/>
      <c r="FA2275" s="0"/>
      <c r="FB2275" s="0"/>
      <c r="FC2275" s="0"/>
      <c r="FD2275" s="0"/>
      <c r="FE2275" s="0"/>
      <c r="FF2275" s="0"/>
      <c r="FG2275" s="0"/>
      <c r="FH2275" s="0"/>
      <c r="FI2275" s="0"/>
      <c r="FJ2275" s="0"/>
      <c r="FK2275" s="0"/>
      <c r="FL2275" s="0"/>
      <c r="FM2275" s="0"/>
      <c r="FN2275" s="0"/>
      <c r="FO2275" s="0"/>
      <c r="FP2275" s="0"/>
      <c r="FQ2275" s="0"/>
      <c r="FR2275" s="0"/>
      <c r="FS2275" s="0"/>
      <c r="FT2275" s="0"/>
      <c r="FU2275" s="0"/>
      <c r="FV2275" s="0"/>
      <c r="FW2275" s="0"/>
      <c r="FX2275" s="0"/>
      <c r="FY2275" s="0"/>
      <c r="FZ2275" s="0"/>
      <c r="GA2275" s="0"/>
      <c r="GB2275" s="0"/>
      <c r="GC2275" s="0"/>
      <c r="GD2275" s="0"/>
      <c r="GE2275" s="0"/>
      <c r="GF2275" s="0"/>
      <c r="GG2275" s="0"/>
      <c r="GH2275" s="0"/>
      <c r="GI2275" s="0"/>
      <c r="GJ2275" s="0"/>
      <c r="GK2275" s="0"/>
      <c r="GL2275" s="0"/>
      <c r="GM2275" s="0"/>
      <c r="GN2275" s="0"/>
      <c r="GO2275" s="0"/>
      <c r="GP2275" s="0"/>
      <c r="GQ2275" s="0"/>
      <c r="GR2275" s="0"/>
      <c r="GS2275" s="0"/>
      <c r="GT2275" s="0"/>
      <c r="GU2275" s="0"/>
      <c r="GV2275" s="0"/>
      <c r="GW2275" s="0"/>
      <c r="GX2275" s="0"/>
      <c r="GY2275" s="0"/>
      <c r="GZ2275" s="0"/>
      <c r="HA2275" s="0"/>
      <c r="HB2275" s="0"/>
      <c r="HC2275" s="0"/>
      <c r="HD2275" s="0"/>
      <c r="HE2275" s="0"/>
      <c r="HF2275" s="0"/>
      <c r="HG2275" s="0"/>
      <c r="HH2275" s="0"/>
      <c r="HI2275" s="0"/>
      <c r="HJ2275" s="0"/>
      <c r="HK2275" s="0"/>
      <c r="HL2275" s="0"/>
      <c r="HM2275" s="0"/>
      <c r="HN2275" s="0"/>
      <c r="HO2275" s="0"/>
      <c r="HP2275" s="0"/>
      <c r="HQ2275" s="0"/>
      <c r="HR2275" s="0"/>
      <c r="HS2275" s="0"/>
      <c r="HT2275" s="0"/>
      <c r="HU2275" s="0"/>
      <c r="HV2275" s="0"/>
      <c r="HW2275" s="0"/>
      <c r="HX2275" s="0"/>
      <c r="HY2275" s="0"/>
      <c r="HZ2275" s="0"/>
      <c r="IA2275" s="0"/>
      <c r="IB2275" s="0"/>
      <c r="IC2275" s="0"/>
      <c r="ID2275" s="0"/>
      <c r="IE2275" s="0"/>
      <c r="IF2275" s="0"/>
      <c r="IG2275" s="0"/>
      <c r="IH2275" s="0"/>
      <c r="II2275" s="0"/>
      <c r="IJ2275" s="0"/>
      <c r="IK2275" s="0"/>
      <c r="IL2275" s="0"/>
      <c r="IM2275" s="0"/>
      <c r="IN2275" s="0"/>
      <c r="IO2275" s="0"/>
      <c r="IP2275" s="0"/>
      <c r="IQ2275" s="0"/>
      <c r="IR2275" s="0"/>
      <c r="IS2275" s="0"/>
      <c r="IT2275" s="0"/>
      <c r="IU2275" s="0"/>
      <c r="IV2275" s="0"/>
      <c r="IW2275" s="0"/>
      <c r="IX2275" s="0"/>
      <c r="IY2275" s="0"/>
      <c r="IZ2275" s="0"/>
      <c r="JA2275" s="0"/>
      <c r="JB2275" s="0"/>
      <c r="JC2275" s="0"/>
      <c r="JD2275" s="0"/>
      <c r="JE2275" s="0"/>
      <c r="JF2275" s="0"/>
      <c r="JG2275" s="0"/>
      <c r="JH2275" s="0"/>
      <c r="JI2275" s="0"/>
      <c r="JJ2275" s="0"/>
      <c r="JK2275" s="0"/>
      <c r="JL2275" s="0"/>
      <c r="JM2275" s="0"/>
      <c r="JN2275" s="0"/>
      <c r="JO2275" s="0"/>
      <c r="JP2275" s="0"/>
      <c r="JQ2275" s="0"/>
      <c r="JR2275" s="0"/>
      <c r="JS2275" s="0"/>
      <c r="JT2275" s="0"/>
      <c r="JU2275" s="0"/>
      <c r="JV2275" s="0"/>
      <c r="JW2275" s="0"/>
      <c r="JX2275" s="0"/>
      <c r="JY2275" s="0"/>
      <c r="JZ2275" s="0"/>
      <c r="KA2275" s="0"/>
      <c r="KB2275" s="0"/>
      <c r="KC2275" s="0"/>
      <c r="KD2275" s="0"/>
      <c r="KE2275" s="0"/>
      <c r="KF2275" s="0"/>
      <c r="KG2275" s="0"/>
      <c r="KH2275" s="0"/>
      <c r="KI2275" s="0"/>
      <c r="KJ2275" s="0"/>
      <c r="KK2275" s="0"/>
      <c r="KL2275" s="0"/>
      <c r="KM2275" s="0"/>
      <c r="KN2275" s="0"/>
      <c r="KO2275" s="0"/>
      <c r="KP2275" s="0"/>
      <c r="KQ2275" s="0"/>
      <c r="KR2275" s="0"/>
      <c r="KS2275" s="0"/>
      <c r="KT2275" s="0"/>
      <c r="KU2275" s="0"/>
      <c r="KV2275" s="0"/>
      <c r="KW2275" s="0"/>
      <c r="KX2275" s="0"/>
      <c r="KY2275" s="0"/>
      <c r="KZ2275" s="0"/>
      <c r="LA2275" s="0"/>
      <c r="LB2275" s="0"/>
      <c r="LC2275" s="0"/>
      <c r="LD2275" s="0"/>
      <c r="LE2275" s="0"/>
      <c r="LF2275" s="0"/>
      <c r="LG2275" s="0"/>
      <c r="LH2275" s="0"/>
      <c r="LI2275" s="0"/>
      <c r="LJ2275" s="0"/>
      <c r="LK2275" s="0"/>
      <c r="LL2275" s="0"/>
      <c r="LM2275" s="0"/>
      <c r="LN2275" s="0"/>
      <c r="LO2275" s="0"/>
      <c r="LP2275" s="0"/>
      <c r="LQ2275" s="0"/>
      <c r="LR2275" s="0"/>
      <c r="LS2275" s="0"/>
      <c r="LT2275" s="0"/>
      <c r="LU2275" s="0"/>
      <c r="LV2275" s="0"/>
      <c r="LW2275" s="0"/>
      <c r="LX2275" s="0"/>
      <c r="LY2275" s="0"/>
      <c r="LZ2275" s="0"/>
      <c r="MA2275" s="0"/>
      <c r="MB2275" s="0"/>
      <c r="MC2275" s="0"/>
      <c r="MD2275" s="0"/>
      <c r="ME2275" s="0"/>
      <c r="MF2275" s="0"/>
      <c r="MG2275" s="0"/>
      <c r="MH2275" s="0"/>
      <c r="MI2275" s="0"/>
      <c r="MJ2275" s="0"/>
      <c r="MK2275" s="0"/>
      <c r="ML2275" s="0"/>
      <c r="MM2275" s="0"/>
      <c r="MN2275" s="0"/>
      <c r="MO2275" s="0"/>
      <c r="MP2275" s="0"/>
      <c r="MQ2275" s="0"/>
      <c r="MR2275" s="0"/>
      <c r="MS2275" s="0"/>
      <c r="MT2275" s="0"/>
      <c r="MU2275" s="0"/>
      <c r="MV2275" s="0"/>
      <c r="MW2275" s="0"/>
      <c r="MX2275" s="0"/>
      <c r="MY2275" s="0"/>
      <c r="MZ2275" s="0"/>
      <c r="NA2275" s="0"/>
      <c r="NB2275" s="0"/>
      <c r="NC2275" s="0"/>
      <c r="ND2275" s="0"/>
      <c r="NE2275" s="0"/>
      <c r="NF2275" s="0"/>
      <c r="NG2275" s="0"/>
      <c r="NH2275" s="0"/>
      <c r="NI2275" s="0"/>
      <c r="NJ2275" s="0"/>
      <c r="NK2275" s="0"/>
      <c r="NL2275" s="0"/>
      <c r="NM2275" s="0"/>
      <c r="NN2275" s="0"/>
      <c r="NO2275" s="0"/>
      <c r="NP2275" s="0"/>
      <c r="NQ2275" s="0"/>
      <c r="NR2275" s="0"/>
      <c r="NS2275" s="0"/>
      <c r="NT2275" s="0"/>
      <c r="NU2275" s="0"/>
      <c r="NV2275" s="0"/>
      <c r="NW2275" s="0"/>
      <c r="NX2275" s="0"/>
      <c r="NY2275" s="0"/>
      <c r="NZ2275" s="0"/>
      <c r="OA2275" s="0"/>
      <c r="OB2275" s="0"/>
      <c r="OC2275" s="0"/>
      <c r="OD2275" s="0"/>
      <c r="OE2275" s="0"/>
      <c r="OF2275" s="0"/>
      <c r="OG2275" s="0"/>
      <c r="OH2275" s="0"/>
      <c r="OI2275" s="0"/>
      <c r="OJ2275" s="0"/>
      <c r="OK2275" s="0"/>
      <c r="OL2275" s="0"/>
      <c r="OM2275" s="0"/>
      <c r="ON2275" s="0"/>
      <c r="OO2275" s="0"/>
      <c r="OP2275" s="0"/>
      <c r="OQ2275" s="0"/>
      <c r="OR2275" s="0"/>
      <c r="OS2275" s="0"/>
      <c r="OT2275" s="0"/>
      <c r="OU2275" s="0"/>
      <c r="OV2275" s="0"/>
      <c r="OW2275" s="0"/>
      <c r="OX2275" s="0"/>
      <c r="OY2275" s="0"/>
      <c r="OZ2275" s="0"/>
      <c r="PA2275" s="0"/>
      <c r="PB2275" s="0"/>
      <c r="PC2275" s="0"/>
      <c r="PD2275" s="0"/>
      <c r="PE2275" s="0"/>
      <c r="PF2275" s="0"/>
      <c r="PG2275" s="0"/>
      <c r="PH2275" s="0"/>
      <c r="PI2275" s="0"/>
      <c r="PJ2275" s="0"/>
      <c r="PK2275" s="0"/>
      <c r="PL2275" s="0"/>
      <c r="PM2275" s="0"/>
      <c r="PN2275" s="0"/>
      <c r="PO2275" s="0"/>
      <c r="PP2275" s="0"/>
      <c r="PQ2275" s="0"/>
      <c r="PR2275" s="0"/>
      <c r="PS2275" s="0"/>
      <c r="PT2275" s="0"/>
      <c r="PU2275" s="0"/>
      <c r="PV2275" s="0"/>
      <c r="PW2275" s="0"/>
      <c r="PX2275" s="0"/>
      <c r="PY2275" s="0"/>
      <c r="PZ2275" s="0"/>
      <c r="QA2275" s="0"/>
      <c r="QB2275" s="0"/>
      <c r="QC2275" s="0"/>
      <c r="QD2275" s="0"/>
      <c r="QE2275" s="0"/>
      <c r="QF2275" s="0"/>
      <c r="QG2275" s="0"/>
      <c r="QH2275" s="0"/>
      <c r="QI2275" s="0"/>
      <c r="QJ2275" s="0"/>
      <c r="QK2275" s="0"/>
      <c r="QL2275" s="0"/>
      <c r="QM2275" s="0"/>
      <c r="QN2275" s="0"/>
      <c r="QO2275" s="0"/>
      <c r="QP2275" s="0"/>
      <c r="QQ2275" s="0"/>
      <c r="QR2275" s="0"/>
      <c r="QS2275" s="0"/>
      <c r="QT2275" s="0"/>
      <c r="QU2275" s="0"/>
      <c r="QV2275" s="0"/>
      <c r="QW2275" s="0"/>
      <c r="QX2275" s="0"/>
      <c r="QY2275" s="0"/>
      <c r="QZ2275" s="0"/>
      <c r="RA2275" s="0"/>
      <c r="RB2275" s="0"/>
      <c r="RC2275" s="0"/>
      <c r="RD2275" s="0"/>
      <c r="RE2275" s="0"/>
      <c r="RF2275" s="0"/>
      <c r="RG2275" s="0"/>
      <c r="RH2275" s="0"/>
      <c r="RI2275" s="0"/>
      <c r="RJ2275" s="0"/>
      <c r="RK2275" s="0"/>
      <c r="RL2275" s="0"/>
      <c r="RM2275" s="0"/>
      <c r="RN2275" s="0"/>
      <c r="RO2275" s="0"/>
      <c r="RP2275" s="0"/>
      <c r="RQ2275" s="0"/>
      <c r="RR2275" s="0"/>
      <c r="RS2275" s="0"/>
      <c r="RT2275" s="0"/>
      <c r="RU2275" s="0"/>
      <c r="RV2275" s="0"/>
      <c r="RW2275" s="0"/>
      <c r="RX2275" s="0"/>
      <c r="RY2275" s="0"/>
      <c r="RZ2275" s="0"/>
      <c r="SA2275" s="0"/>
      <c r="SB2275" s="0"/>
      <c r="SC2275" s="0"/>
      <c r="SD2275" s="0"/>
      <c r="SE2275" s="0"/>
      <c r="SF2275" s="0"/>
      <c r="SG2275" s="0"/>
      <c r="SH2275" s="0"/>
      <c r="SI2275" s="0"/>
      <c r="SJ2275" s="0"/>
      <c r="SK2275" s="0"/>
      <c r="SL2275" s="0"/>
      <c r="SM2275" s="0"/>
      <c r="SN2275" s="0"/>
      <c r="SO2275" s="0"/>
      <c r="SP2275" s="0"/>
      <c r="SQ2275" s="0"/>
      <c r="SR2275" s="0"/>
      <c r="SS2275" s="0"/>
      <c r="ST2275" s="0"/>
      <c r="SU2275" s="0"/>
      <c r="SV2275" s="0"/>
      <c r="SW2275" s="0"/>
      <c r="SX2275" s="0"/>
      <c r="SY2275" s="0"/>
      <c r="SZ2275" s="0"/>
      <c r="TA2275" s="0"/>
      <c r="TB2275" s="0"/>
      <c r="TC2275" s="0"/>
      <c r="TD2275" s="0"/>
      <c r="TE2275" s="0"/>
      <c r="TF2275" s="0"/>
      <c r="TG2275" s="0"/>
      <c r="TH2275" s="0"/>
      <c r="TI2275" s="0"/>
      <c r="TJ2275" s="0"/>
      <c r="TK2275" s="0"/>
      <c r="TL2275" s="0"/>
      <c r="TM2275" s="0"/>
      <c r="TN2275" s="0"/>
      <c r="TO2275" s="0"/>
      <c r="TP2275" s="0"/>
      <c r="TQ2275" s="0"/>
      <c r="TR2275" s="0"/>
      <c r="TS2275" s="0"/>
      <c r="TT2275" s="0"/>
      <c r="TU2275" s="0"/>
      <c r="TV2275" s="0"/>
      <c r="TW2275" s="0"/>
      <c r="TX2275" s="0"/>
      <c r="TY2275" s="0"/>
      <c r="TZ2275" s="0"/>
      <c r="UA2275" s="0"/>
      <c r="UB2275" s="0"/>
      <c r="UC2275" s="0"/>
      <c r="UD2275" s="0"/>
      <c r="UE2275" s="0"/>
      <c r="UF2275" s="0"/>
      <c r="UG2275" s="0"/>
      <c r="UH2275" s="0"/>
      <c r="UI2275" s="0"/>
      <c r="UJ2275" s="0"/>
      <c r="UK2275" s="0"/>
      <c r="UL2275" s="0"/>
      <c r="UM2275" s="0"/>
      <c r="UN2275" s="0"/>
      <c r="UO2275" s="0"/>
      <c r="UP2275" s="0"/>
      <c r="UQ2275" s="0"/>
      <c r="UR2275" s="0"/>
      <c r="US2275" s="0"/>
      <c r="UT2275" s="0"/>
      <c r="UU2275" s="0"/>
      <c r="UV2275" s="0"/>
      <c r="UW2275" s="0"/>
      <c r="UX2275" s="0"/>
      <c r="UY2275" s="0"/>
      <c r="UZ2275" s="0"/>
      <c r="VA2275" s="0"/>
      <c r="VB2275" s="0"/>
      <c r="VC2275" s="0"/>
      <c r="VD2275" s="0"/>
      <c r="VE2275" s="0"/>
      <c r="VF2275" s="0"/>
      <c r="VG2275" s="0"/>
      <c r="VH2275" s="0"/>
      <c r="VI2275" s="0"/>
      <c r="VJ2275" s="0"/>
      <c r="VK2275" s="0"/>
      <c r="VL2275" s="0"/>
      <c r="VM2275" s="0"/>
      <c r="VN2275" s="0"/>
      <c r="VO2275" s="0"/>
      <c r="VP2275" s="0"/>
      <c r="VQ2275" s="0"/>
      <c r="VR2275" s="0"/>
      <c r="VS2275" s="0"/>
      <c r="VT2275" s="0"/>
      <c r="VU2275" s="0"/>
      <c r="VV2275" s="0"/>
      <c r="VW2275" s="0"/>
      <c r="VX2275" s="0"/>
      <c r="VY2275" s="0"/>
      <c r="VZ2275" s="0"/>
      <c r="WA2275" s="0"/>
      <c r="WB2275" s="0"/>
      <c r="WC2275" s="0"/>
      <c r="WD2275" s="0"/>
      <c r="WE2275" s="0"/>
      <c r="WF2275" s="0"/>
      <c r="WG2275" s="0"/>
      <c r="WH2275" s="0"/>
      <c r="WI2275" s="0"/>
      <c r="WJ2275" s="0"/>
      <c r="WK2275" s="0"/>
      <c r="WL2275" s="0"/>
      <c r="WM2275" s="0"/>
      <c r="WN2275" s="0"/>
      <c r="WO2275" s="0"/>
      <c r="WP2275" s="0"/>
      <c r="WQ2275" s="0"/>
      <c r="WR2275" s="0"/>
      <c r="WS2275" s="0"/>
      <c r="WT2275" s="0"/>
      <c r="WU2275" s="0"/>
      <c r="WV2275" s="0"/>
      <c r="WW2275" s="0"/>
      <c r="WX2275" s="0"/>
      <c r="WY2275" s="0"/>
      <c r="WZ2275" s="0"/>
      <c r="XA2275" s="0"/>
      <c r="XB2275" s="0"/>
      <c r="XC2275" s="0"/>
      <c r="XD2275" s="0"/>
      <c r="XE2275" s="0"/>
      <c r="XF2275" s="0"/>
      <c r="XG2275" s="0"/>
      <c r="XH2275" s="0"/>
      <c r="XI2275" s="0"/>
      <c r="XJ2275" s="0"/>
      <c r="XK2275" s="0"/>
      <c r="XL2275" s="0"/>
      <c r="XM2275" s="0"/>
      <c r="XN2275" s="0"/>
      <c r="XO2275" s="0"/>
      <c r="XP2275" s="0"/>
      <c r="XQ2275" s="0"/>
      <c r="XR2275" s="0"/>
      <c r="XS2275" s="0"/>
      <c r="XT2275" s="0"/>
      <c r="XU2275" s="0"/>
      <c r="XV2275" s="0"/>
      <c r="XW2275" s="0"/>
      <c r="XX2275" s="0"/>
      <c r="XY2275" s="0"/>
      <c r="XZ2275" s="0"/>
      <c r="YA2275" s="0"/>
      <c r="YB2275" s="0"/>
      <c r="YC2275" s="0"/>
      <c r="YD2275" s="0"/>
      <c r="YE2275" s="0"/>
      <c r="YF2275" s="0"/>
      <c r="YG2275" s="0"/>
      <c r="YH2275" s="0"/>
      <c r="YI2275" s="0"/>
      <c r="YJ2275" s="0"/>
      <c r="YK2275" s="0"/>
      <c r="YL2275" s="0"/>
      <c r="YM2275" s="0"/>
      <c r="YN2275" s="0"/>
      <c r="YO2275" s="0"/>
      <c r="YP2275" s="0"/>
      <c r="YQ2275" s="0"/>
      <c r="YR2275" s="0"/>
      <c r="YS2275" s="0"/>
      <c r="YT2275" s="0"/>
      <c r="YU2275" s="0"/>
      <c r="YV2275" s="0"/>
      <c r="YW2275" s="0"/>
      <c r="YX2275" s="0"/>
      <c r="YY2275" s="0"/>
      <c r="YZ2275" s="0"/>
      <c r="ZA2275" s="0"/>
      <c r="ZB2275" s="0"/>
      <c r="ZC2275" s="0"/>
      <c r="ZD2275" s="0"/>
      <c r="ZE2275" s="0"/>
      <c r="ZF2275" s="0"/>
      <c r="ZG2275" s="0"/>
      <c r="ZH2275" s="0"/>
      <c r="ZI2275" s="0"/>
      <c r="ZJ2275" s="0"/>
      <c r="ZK2275" s="0"/>
      <c r="ZL2275" s="0"/>
      <c r="ZM2275" s="0"/>
      <c r="ZN2275" s="0"/>
      <c r="ZO2275" s="0"/>
      <c r="ZP2275" s="0"/>
      <c r="ZQ2275" s="0"/>
      <c r="ZR2275" s="0"/>
      <c r="ZS2275" s="0"/>
      <c r="ZT2275" s="0"/>
      <c r="ZU2275" s="0"/>
      <c r="ZV2275" s="0"/>
      <c r="ZW2275" s="0"/>
      <c r="ZX2275" s="0"/>
      <c r="ZY2275" s="0"/>
      <c r="ZZ2275" s="0"/>
      <c r="AAA2275" s="0"/>
      <c r="AAB2275" s="0"/>
      <c r="AAC2275" s="0"/>
      <c r="AAD2275" s="0"/>
      <c r="AAE2275" s="0"/>
      <c r="AAF2275" s="0"/>
      <c r="AAG2275" s="0"/>
      <c r="AAH2275" s="0"/>
      <c r="AAI2275" s="0"/>
      <c r="AAJ2275" s="0"/>
      <c r="AAK2275" s="0"/>
      <c r="AAL2275" s="0"/>
      <c r="AAM2275" s="0"/>
      <c r="AAN2275" s="0"/>
      <c r="AAO2275" s="0"/>
      <c r="AAP2275" s="0"/>
      <c r="AAQ2275" s="0"/>
      <c r="AAR2275" s="0"/>
      <c r="AAS2275" s="0"/>
      <c r="AAT2275" s="0"/>
      <c r="AAU2275" s="0"/>
      <c r="AAV2275" s="0"/>
      <c r="AAW2275" s="0"/>
      <c r="AAX2275" s="0"/>
      <c r="AAY2275" s="0"/>
      <c r="AAZ2275" s="0"/>
      <c r="ABA2275" s="0"/>
      <c r="ABB2275" s="0"/>
      <c r="ABC2275" s="0"/>
      <c r="ABD2275" s="0"/>
      <c r="ABE2275" s="0"/>
      <c r="ABF2275" s="0"/>
      <c r="ABG2275" s="0"/>
      <c r="ABH2275" s="0"/>
      <c r="ABI2275" s="0"/>
      <c r="ABJ2275" s="0"/>
      <c r="ABK2275" s="0"/>
      <c r="ABL2275" s="0"/>
      <c r="ABM2275" s="0"/>
      <c r="ABN2275" s="0"/>
      <c r="ABO2275" s="0"/>
      <c r="ABP2275" s="0"/>
      <c r="ABQ2275" s="0"/>
      <c r="ABR2275" s="0"/>
      <c r="ABS2275" s="0"/>
      <c r="ABT2275" s="0"/>
      <c r="ABU2275" s="0"/>
      <c r="ABV2275" s="0"/>
      <c r="ABW2275" s="0"/>
      <c r="ABX2275" s="0"/>
      <c r="ABY2275" s="0"/>
      <c r="ABZ2275" s="0"/>
      <c r="ACA2275" s="0"/>
      <c r="ACB2275" s="0"/>
      <c r="ACC2275" s="0"/>
      <c r="ACD2275" s="0"/>
      <c r="ACE2275" s="0"/>
      <c r="ACF2275" s="0"/>
      <c r="ACG2275" s="0"/>
      <c r="ACH2275" s="0"/>
      <c r="ACI2275" s="0"/>
      <c r="ACJ2275" s="0"/>
      <c r="ACK2275" s="0"/>
      <c r="ACL2275" s="0"/>
      <c r="ACM2275" s="0"/>
      <c r="ACN2275" s="0"/>
      <c r="ACO2275" s="0"/>
      <c r="ACP2275" s="0"/>
      <c r="ACQ2275" s="0"/>
      <c r="ACR2275" s="0"/>
      <c r="ACS2275" s="0"/>
      <c r="ACT2275" s="0"/>
      <c r="ACU2275" s="0"/>
      <c r="ACV2275" s="0"/>
      <c r="ACW2275" s="0"/>
      <c r="ACX2275" s="0"/>
      <c r="ACY2275" s="0"/>
      <c r="ACZ2275" s="0"/>
      <c r="ADA2275" s="0"/>
      <c r="ADB2275" s="0"/>
      <c r="ADC2275" s="0"/>
      <c r="ADD2275" s="0"/>
      <c r="ADE2275" s="0"/>
      <c r="ADF2275" s="0"/>
      <c r="ADG2275" s="0"/>
      <c r="ADH2275" s="0"/>
      <c r="ADI2275" s="0"/>
      <c r="ADJ2275" s="0"/>
      <c r="ADK2275" s="0"/>
      <c r="ADL2275" s="0"/>
      <c r="ADM2275" s="0"/>
      <c r="ADN2275" s="0"/>
      <c r="ADO2275" s="0"/>
      <c r="ADP2275" s="0"/>
      <c r="ADQ2275" s="0"/>
      <c r="ADR2275" s="0"/>
      <c r="ADS2275" s="0"/>
      <c r="ADT2275" s="0"/>
      <c r="ADU2275" s="0"/>
      <c r="ADV2275" s="0"/>
      <c r="ADW2275" s="0"/>
      <c r="ADX2275" s="0"/>
      <c r="ADY2275" s="0"/>
      <c r="ADZ2275" s="0"/>
      <c r="AEA2275" s="0"/>
      <c r="AEB2275" s="0"/>
      <c r="AEC2275" s="0"/>
      <c r="AED2275" s="0"/>
      <c r="AEE2275" s="0"/>
      <c r="AEF2275" s="0"/>
      <c r="AEG2275" s="0"/>
      <c r="AEH2275" s="0"/>
      <c r="AEI2275" s="0"/>
      <c r="AEJ2275" s="0"/>
      <c r="AEK2275" s="0"/>
      <c r="AEL2275" s="0"/>
      <c r="AEM2275" s="0"/>
      <c r="AEN2275" s="0"/>
      <c r="AEO2275" s="0"/>
      <c r="AEP2275" s="0"/>
      <c r="AEQ2275" s="0"/>
      <c r="AER2275" s="0"/>
      <c r="AES2275" s="0"/>
      <c r="AET2275" s="0"/>
      <c r="AEU2275" s="0"/>
      <c r="AEV2275" s="0"/>
      <c r="AEW2275" s="0"/>
      <c r="AEX2275" s="0"/>
      <c r="AEY2275" s="0"/>
      <c r="AEZ2275" s="0"/>
      <c r="AFA2275" s="0"/>
      <c r="AFB2275" s="0"/>
      <c r="AFC2275" s="0"/>
      <c r="AFD2275" s="0"/>
      <c r="AFE2275" s="0"/>
      <c r="AFF2275" s="0"/>
      <c r="AFG2275" s="0"/>
      <c r="AFH2275" s="0"/>
      <c r="AFI2275" s="0"/>
      <c r="AFJ2275" s="0"/>
      <c r="AFK2275" s="0"/>
      <c r="AFL2275" s="0"/>
      <c r="AFM2275" s="0"/>
      <c r="AFN2275" s="0"/>
      <c r="AFO2275" s="0"/>
      <c r="AFP2275" s="0"/>
      <c r="AFQ2275" s="0"/>
      <c r="AFR2275" s="0"/>
      <c r="AFS2275" s="0"/>
      <c r="AFT2275" s="0"/>
      <c r="AFU2275" s="0"/>
      <c r="AFV2275" s="0"/>
      <c r="AFW2275" s="0"/>
      <c r="AFX2275" s="0"/>
      <c r="AFY2275" s="0"/>
      <c r="AFZ2275" s="0"/>
      <c r="AGA2275" s="0"/>
      <c r="AGB2275" s="0"/>
      <c r="AGC2275" s="0"/>
      <c r="AGD2275" s="0"/>
      <c r="AGE2275" s="0"/>
      <c r="AGF2275" s="0"/>
      <c r="AGG2275" s="0"/>
      <c r="AGH2275" s="0"/>
      <c r="AGI2275" s="0"/>
      <c r="AGJ2275" s="0"/>
      <c r="AGK2275" s="0"/>
      <c r="AGL2275" s="0"/>
      <c r="AGM2275" s="0"/>
      <c r="AGN2275" s="0"/>
      <c r="AGO2275" s="0"/>
      <c r="AGP2275" s="0"/>
      <c r="AGQ2275" s="0"/>
      <c r="AGR2275" s="0"/>
      <c r="AGS2275" s="0"/>
      <c r="AGT2275" s="0"/>
      <c r="AGU2275" s="0"/>
      <c r="AGV2275" s="0"/>
      <c r="AGW2275" s="0"/>
      <c r="AGX2275" s="0"/>
      <c r="AGY2275" s="0"/>
      <c r="AGZ2275" s="0"/>
      <c r="AHA2275" s="0"/>
      <c r="AHB2275" s="0"/>
      <c r="AHC2275" s="0"/>
      <c r="AHD2275" s="0"/>
      <c r="AHE2275" s="0"/>
      <c r="AHF2275" s="0"/>
      <c r="AHG2275" s="0"/>
      <c r="AHH2275" s="0"/>
      <c r="AHI2275" s="0"/>
      <c r="AHJ2275" s="0"/>
      <c r="AHK2275" s="0"/>
      <c r="AHL2275" s="0"/>
      <c r="AHM2275" s="0"/>
      <c r="AHN2275" s="0"/>
      <c r="AHO2275" s="0"/>
      <c r="AHP2275" s="0"/>
      <c r="AHQ2275" s="0"/>
      <c r="AHR2275" s="0"/>
      <c r="AHS2275" s="0"/>
      <c r="AHT2275" s="0"/>
      <c r="AHU2275" s="0"/>
      <c r="AHV2275" s="0"/>
      <c r="AHW2275" s="0"/>
      <c r="AHX2275" s="0"/>
      <c r="AHY2275" s="0"/>
      <c r="AHZ2275" s="0"/>
      <c r="AIA2275" s="0"/>
      <c r="AIB2275" s="0"/>
      <c r="AIC2275" s="0"/>
      <c r="AID2275" s="0"/>
      <c r="AIE2275" s="0"/>
      <c r="AIF2275" s="0"/>
      <c r="AIG2275" s="0"/>
      <c r="AIH2275" s="0"/>
      <c r="AII2275" s="0"/>
      <c r="AIJ2275" s="0"/>
      <c r="AIK2275" s="0"/>
      <c r="AIL2275" s="0"/>
      <c r="AIM2275" s="0"/>
      <c r="AIN2275" s="0"/>
      <c r="AIO2275" s="0"/>
      <c r="AIP2275" s="0"/>
      <c r="AIQ2275" s="0"/>
      <c r="AIR2275" s="0"/>
      <c r="AIS2275" s="0"/>
      <c r="AIT2275" s="0"/>
      <c r="AIU2275" s="0"/>
      <c r="AIV2275" s="0"/>
      <c r="AIW2275" s="0"/>
      <c r="AIX2275" s="0"/>
      <c r="AIY2275" s="0"/>
      <c r="AIZ2275" s="0"/>
      <c r="AJA2275" s="0"/>
      <c r="AJB2275" s="0"/>
      <c r="AJC2275" s="0"/>
      <c r="AJD2275" s="0"/>
      <c r="AJE2275" s="0"/>
      <c r="AJF2275" s="0"/>
      <c r="AJG2275" s="0"/>
      <c r="AJH2275" s="0"/>
      <c r="AJI2275" s="0"/>
      <c r="AJJ2275" s="0"/>
      <c r="AJK2275" s="0"/>
      <c r="AJL2275" s="0"/>
      <c r="AJM2275" s="0"/>
      <c r="AJN2275" s="0"/>
      <c r="AJO2275" s="0"/>
      <c r="AJP2275" s="0"/>
      <c r="AJQ2275" s="0"/>
      <c r="AJR2275" s="0"/>
      <c r="AJS2275" s="0"/>
      <c r="AJT2275" s="0"/>
      <c r="AJU2275" s="0"/>
      <c r="AJV2275" s="0"/>
      <c r="AJW2275" s="0"/>
      <c r="AJX2275" s="0"/>
      <c r="AJY2275" s="0"/>
      <c r="AJZ2275" s="0"/>
      <c r="AKA2275" s="0"/>
      <c r="AKB2275" s="0"/>
      <c r="AKC2275" s="0"/>
      <c r="AKD2275" s="0"/>
      <c r="AKE2275" s="0"/>
      <c r="AKF2275" s="0"/>
      <c r="AKG2275" s="0"/>
      <c r="AKH2275" s="0"/>
      <c r="AKI2275" s="0"/>
      <c r="AKJ2275" s="0"/>
      <c r="AKK2275" s="0"/>
      <c r="AKL2275" s="0"/>
      <c r="AKM2275" s="0"/>
      <c r="AKN2275" s="0"/>
      <c r="AKO2275" s="0"/>
      <c r="AKP2275" s="0"/>
      <c r="AKQ2275" s="0"/>
      <c r="AKR2275" s="0"/>
      <c r="AKS2275" s="0"/>
      <c r="AKT2275" s="0"/>
      <c r="AKU2275" s="0"/>
      <c r="AKV2275" s="0"/>
      <c r="AKW2275" s="0"/>
      <c r="AKX2275" s="0"/>
      <c r="AKY2275" s="0"/>
      <c r="AKZ2275" s="0"/>
      <c r="ALA2275" s="0"/>
      <c r="ALB2275" s="0"/>
      <c r="ALC2275" s="0"/>
      <c r="ALD2275" s="0"/>
      <c r="ALE2275" s="0"/>
      <c r="ALF2275" s="0"/>
      <c r="ALG2275" s="0"/>
      <c r="ALH2275" s="0"/>
      <c r="ALI2275" s="0"/>
      <c r="ALJ2275" s="0"/>
      <c r="ALK2275" s="0"/>
      <c r="ALL2275" s="0"/>
      <c r="ALM2275" s="0"/>
      <c r="ALN2275" s="0"/>
      <c r="ALO2275" s="0"/>
      <c r="ALP2275" s="0"/>
      <c r="ALQ2275" s="0"/>
      <c r="ALR2275" s="0"/>
      <c r="ALS2275" s="0"/>
      <c r="ALT2275" s="0"/>
      <c r="ALU2275" s="0"/>
      <c r="ALV2275" s="0"/>
      <c r="ALW2275" s="0"/>
      <c r="ALX2275" s="0"/>
      <c r="ALY2275" s="0"/>
      <c r="ALZ2275" s="0"/>
      <c r="AMA2275" s="0"/>
      <c r="AMB2275" s="0"/>
      <c r="AMC2275" s="0"/>
      <c r="AMD2275" s="0"/>
      <c r="AME2275" s="0"/>
      <c r="AMF2275" s="0"/>
      <c r="AMG2275" s="0"/>
      <c r="AMH2275" s="0"/>
      <c r="AMI2275" s="0"/>
      <c r="AMJ2275" s="0"/>
    </row>
    <row r="2276" customFormat="false" ht="13.8" hidden="false" customHeight="false" outlineLevel="0" collapsed="false">
      <c r="B2276" s="2"/>
      <c r="C2276" s="2"/>
      <c r="D2276" s="2"/>
      <c r="E2276" s="2"/>
    </row>
    <row r="2277" customFormat="false" ht="13.8" hidden="false" customHeight="false" outlineLevel="0" collapsed="false">
      <c r="A2277" s="38" t="s">
        <v>52</v>
      </c>
      <c r="B2277" s="39" t="s">
        <v>5239</v>
      </c>
      <c r="C2277" s="40" t="s">
        <v>5240</v>
      </c>
      <c r="D2277" s="40"/>
      <c r="E2277" s="40" t="s">
        <v>4530</v>
      </c>
      <c r="F2277" s="38" t="n">
        <v>2018</v>
      </c>
      <c r="G2277" s="31" t="s">
        <v>5241</v>
      </c>
    </row>
    <row r="2278" customFormat="false" ht="13.2" hidden="false" customHeight="true" outlineLevel="0" collapsed="false">
      <c r="A2278" s="38" t="s">
        <v>52</v>
      </c>
      <c r="B2278" s="40" t="s">
        <v>5242</v>
      </c>
      <c r="C2278" s="40" t="s">
        <v>2336</v>
      </c>
      <c r="D2278" s="40"/>
      <c r="E2278" s="40" t="s">
        <v>781</v>
      </c>
      <c r="F2278" s="38" t="n">
        <v>2018</v>
      </c>
      <c r="G2278" s="13" t="s">
        <v>5243</v>
      </c>
    </row>
    <row r="2279" customFormat="false" ht="13.8" hidden="false" customHeight="false" outlineLevel="0" collapsed="false">
      <c r="A2279" s="38" t="s">
        <v>52</v>
      </c>
      <c r="B2279" s="39" t="s">
        <v>5244</v>
      </c>
      <c r="C2279" s="40" t="s">
        <v>4475</v>
      </c>
      <c r="D2279" s="40" t="s">
        <v>773</v>
      </c>
      <c r="E2279" s="40" t="s">
        <v>1027</v>
      </c>
      <c r="F2279" s="38" t="n">
        <v>2018</v>
      </c>
      <c r="G2279" s="31" t="s">
        <v>5245</v>
      </c>
    </row>
    <row r="2280" customFormat="false" ht="13.8" hidden="false" customHeight="false" outlineLevel="0" collapsed="false">
      <c r="A2280" s="38" t="s">
        <v>52</v>
      </c>
      <c r="B2280" s="39" t="s">
        <v>2882</v>
      </c>
      <c r="C2280" s="40" t="s">
        <v>3900</v>
      </c>
      <c r="D2280" s="40"/>
      <c r="E2280" s="40" t="s">
        <v>5013</v>
      </c>
      <c r="F2280" s="38" t="n">
        <v>2018</v>
      </c>
      <c r="G2280" s="31" t="s">
        <v>5246</v>
      </c>
    </row>
    <row r="2281" customFormat="false" ht="14.4" hidden="false" customHeight="true" outlineLevel="0" collapsed="false">
      <c r="A2281" s="38" t="s">
        <v>52</v>
      </c>
      <c r="B2281" s="39" t="s">
        <v>5247</v>
      </c>
      <c r="C2281" s="40" t="s">
        <v>5248</v>
      </c>
      <c r="D2281" s="40"/>
      <c r="E2281" s="40" t="s">
        <v>2759</v>
      </c>
      <c r="F2281" s="38" t="n">
        <v>2018</v>
      </c>
      <c r="G2281" s="31" t="s">
        <v>5249</v>
      </c>
    </row>
    <row r="2282" customFormat="false" ht="13.8" hidden="false" customHeight="false" outlineLevel="0" collapsed="false">
      <c r="A2282" s="38" t="s">
        <v>52</v>
      </c>
      <c r="B2282" s="39" t="s">
        <v>5250</v>
      </c>
      <c r="C2282" s="40" t="s">
        <v>5251</v>
      </c>
      <c r="D2282" s="40"/>
      <c r="E2282" s="40" t="s">
        <v>5252</v>
      </c>
      <c r="F2282" s="38" t="n">
        <v>2018</v>
      </c>
      <c r="G2282" s="31" t="s">
        <v>5253</v>
      </c>
    </row>
    <row r="2283" customFormat="false" ht="13.8" hidden="false" customHeight="false" outlineLevel="0" collapsed="false">
      <c r="A2283" s="38" t="s">
        <v>52</v>
      </c>
      <c r="B2283" s="40" t="s">
        <v>5254</v>
      </c>
      <c r="C2283" s="40" t="s">
        <v>5255</v>
      </c>
      <c r="D2283" s="40" t="s">
        <v>3804</v>
      </c>
      <c r="E2283" s="40" t="s">
        <v>4769</v>
      </c>
      <c r="F2283" s="38" t="n">
        <v>2018</v>
      </c>
      <c r="G2283" s="31" t="s">
        <v>5256</v>
      </c>
    </row>
    <row r="2284" customFormat="false" ht="13.8" hidden="false" customHeight="false" outlineLevel="0" collapsed="false">
      <c r="A2284" s="38" t="s">
        <v>52</v>
      </c>
      <c r="B2284" s="40" t="s">
        <v>5257</v>
      </c>
      <c r="C2284" s="40" t="s">
        <v>2394</v>
      </c>
      <c r="D2284" s="40"/>
      <c r="E2284" s="40" t="s">
        <v>5258</v>
      </c>
      <c r="F2284" s="38" t="n">
        <v>2018</v>
      </c>
      <c r="G2284" s="13" t="s">
        <v>5259</v>
      </c>
    </row>
    <row r="2285" customFormat="false" ht="13.8" hidden="false" customHeight="false" outlineLevel="0" collapsed="false">
      <c r="A2285" s="44" t="s">
        <v>52</v>
      </c>
      <c r="B2285" s="39" t="s">
        <v>481</v>
      </c>
      <c r="C2285" s="40" t="s">
        <v>4593</v>
      </c>
      <c r="D2285" s="40"/>
      <c r="E2285" s="40" t="s">
        <v>3465</v>
      </c>
      <c r="F2285" s="38" t="n">
        <v>2018</v>
      </c>
      <c r="G2285" s="31" t="s">
        <v>5260</v>
      </c>
    </row>
    <row r="2286" customFormat="false" ht="13.8" hidden="false" customHeight="false" outlineLevel="0" collapsed="false">
      <c r="A2286" s="38" t="s">
        <v>52</v>
      </c>
      <c r="B2286" s="39" t="s">
        <v>5261</v>
      </c>
      <c r="C2286" s="40" t="s">
        <v>5262</v>
      </c>
      <c r="D2286" s="40" t="s">
        <v>931</v>
      </c>
      <c r="E2286" s="40" t="s">
        <v>5263</v>
      </c>
      <c r="F2286" s="38" t="n">
        <v>2018</v>
      </c>
      <c r="G2286" s="31" t="s">
        <v>5264</v>
      </c>
    </row>
    <row r="2287" customFormat="false" ht="13.8" hidden="false" customHeight="false" outlineLevel="0" collapsed="false">
      <c r="A2287" s="38" t="s">
        <v>52</v>
      </c>
      <c r="B2287" s="39" t="s">
        <v>5265</v>
      </c>
      <c r="C2287" s="40" t="s">
        <v>3185</v>
      </c>
      <c r="D2287" s="40" t="s">
        <v>3606</v>
      </c>
      <c r="E2287" s="40" t="s">
        <v>5266</v>
      </c>
      <c r="F2287" s="38" t="n">
        <v>2018</v>
      </c>
      <c r="G2287" s="31" t="s">
        <v>5267</v>
      </c>
    </row>
    <row r="2288" customFormat="false" ht="13.8" hidden="false" customHeight="false" outlineLevel="0" collapsed="false">
      <c r="A2288" s="38" t="s">
        <v>52</v>
      </c>
      <c r="B2288" s="39" t="s">
        <v>5268</v>
      </c>
      <c r="C2288" s="40" t="s">
        <v>2136</v>
      </c>
      <c r="D2288" s="40"/>
      <c r="E2288" s="40" t="s">
        <v>5269</v>
      </c>
      <c r="F2288" s="38" t="n">
        <v>2018</v>
      </c>
      <c r="G2288" s="31" t="s">
        <v>5270</v>
      </c>
    </row>
    <row r="2289" customFormat="false" ht="13.8" hidden="false" customHeight="false" outlineLevel="0" collapsed="false">
      <c r="A2289" s="38" t="s">
        <v>52</v>
      </c>
      <c r="B2289" s="39" t="s">
        <v>5271</v>
      </c>
      <c r="C2289" s="40" t="s">
        <v>1714</v>
      </c>
      <c r="D2289" s="40" t="s">
        <v>76</v>
      </c>
      <c r="E2289" s="40" t="s">
        <v>5263</v>
      </c>
      <c r="F2289" s="38" t="n">
        <v>2018</v>
      </c>
      <c r="G2289" s="31" t="s">
        <v>5272</v>
      </c>
    </row>
    <row r="2290" customFormat="false" ht="13.8" hidden="false" customHeight="false" outlineLevel="0" collapsed="false">
      <c r="A2290" s="38" t="s">
        <v>52</v>
      </c>
      <c r="B2290" s="39" t="s">
        <v>5273</v>
      </c>
      <c r="C2290" s="40" t="s">
        <v>3252</v>
      </c>
      <c r="D2290" s="40" t="s">
        <v>5274</v>
      </c>
      <c r="E2290" s="40" t="s">
        <v>4769</v>
      </c>
      <c r="F2290" s="38" t="n">
        <v>2018</v>
      </c>
      <c r="G2290" s="41" t="s">
        <v>5275</v>
      </c>
    </row>
    <row r="2291" customFormat="false" ht="13.8" hidden="false" customHeight="false" outlineLevel="0" collapsed="false">
      <c r="A2291" s="38" t="s">
        <v>52</v>
      </c>
      <c r="B2291" s="39" t="s">
        <v>5276</v>
      </c>
      <c r="C2291" s="40" t="s">
        <v>5277</v>
      </c>
      <c r="D2291" s="40"/>
      <c r="E2291" s="40" t="s">
        <v>1407</v>
      </c>
      <c r="F2291" s="38" t="n">
        <v>2018</v>
      </c>
      <c r="G2291" s="31" t="s">
        <v>5278</v>
      </c>
    </row>
    <row r="2292" customFormat="false" ht="13.8" hidden="false" customHeight="false" outlineLevel="0" collapsed="false">
      <c r="A2292" s="38" t="s">
        <v>52</v>
      </c>
      <c r="B2292" s="39" t="s">
        <v>5279</v>
      </c>
      <c r="C2292" s="40" t="s">
        <v>5280</v>
      </c>
      <c r="D2292" s="40"/>
      <c r="E2292" s="40" t="s">
        <v>5281</v>
      </c>
      <c r="F2292" s="38" t="n">
        <v>2018</v>
      </c>
      <c r="G2292" s="31" t="s">
        <v>5282</v>
      </c>
    </row>
    <row r="2293" customFormat="false" ht="13.8" hidden="false" customHeight="false" outlineLevel="0" collapsed="false">
      <c r="A2293" s="38" t="s">
        <v>52</v>
      </c>
      <c r="B2293" s="39" t="s">
        <v>54</v>
      </c>
      <c r="C2293" s="40" t="s">
        <v>811</v>
      </c>
      <c r="D2293" s="40"/>
      <c r="E2293" s="40" t="s">
        <v>4530</v>
      </c>
      <c r="F2293" s="38" t="n">
        <v>2018</v>
      </c>
      <c r="G2293" s="31" t="s">
        <v>5283</v>
      </c>
    </row>
    <row r="2294" customFormat="false" ht="13.8" hidden="false" customHeight="false" outlineLevel="0" collapsed="false">
      <c r="A2294" s="38" t="s">
        <v>52</v>
      </c>
      <c r="B2294" s="39" t="s">
        <v>5284</v>
      </c>
      <c r="C2294" s="40" t="s">
        <v>2300</v>
      </c>
      <c r="D2294" s="40"/>
      <c r="E2294" s="40" t="s">
        <v>5013</v>
      </c>
      <c r="F2294" s="38" t="n">
        <v>2018</v>
      </c>
      <c r="G2294" s="41" t="s">
        <v>5285</v>
      </c>
    </row>
    <row r="2295" customFormat="false" ht="13.8" hidden="false" customHeight="false" outlineLevel="0" collapsed="false">
      <c r="A2295" s="38" t="s">
        <v>52</v>
      </c>
      <c r="B2295" s="39" t="s">
        <v>5286</v>
      </c>
      <c r="C2295" s="40" t="s">
        <v>5287</v>
      </c>
      <c r="D2295" s="40" t="s">
        <v>101</v>
      </c>
      <c r="E2295" s="40" t="s">
        <v>3307</v>
      </c>
      <c r="F2295" s="38" t="n">
        <v>2018</v>
      </c>
      <c r="G2295" s="31" t="s">
        <v>5288</v>
      </c>
    </row>
    <row r="2296" customFormat="false" ht="13.8" hidden="false" customHeight="false" outlineLevel="0" collapsed="false">
      <c r="A2296" s="44" t="s">
        <v>52</v>
      </c>
      <c r="B2296" s="39" t="s">
        <v>5289</v>
      </c>
      <c r="C2296" s="40" t="s">
        <v>2363</v>
      </c>
      <c r="D2296" s="40" t="s">
        <v>5290</v>
      </c>
      <c r="E2296" s="40" t="s">
        <v>5291</v>
      </c>
      <c r="F2296" s="38" t="n">
        <v>2018</v>
      </c>
      <c r="G2296" s="31" t="s">
        <v>5292</v>
      </c>
    </row>
    <row r="2297" customFormat="false" ht="13.2" hidden="false" customHeight="true" outlineLevel="0" collapsed="false">
      <c r="A2297" s="38" t="s">
        <v>245</v>
      </c>
      <c r="B2297" s="39" t="s">
        <v>5293</v>
      </c>
      <c r="C2297" s="40" t="s">
        <v>1190</v>
      </c>
      <c r="D2297" s="40"/>
      <c r="E2297" s="40" t="s">
        <v>3669</v>
      </c>
      <c r="F2297" s="38" t="n">
        <v>2018</v>
      </c>
      <c r="G2297" s="31" t="s">
        <v>5294</v>
      </c>
    </row>
    <row r="2298" customFormat="false" ht="12" hidden="false" customHeight="true" outlineLevel="0" collapsed="false">
      <c r="A2298" s="38" t="s">
        <v>245</v>
      </c>
      <c r="B2298" s="39" t="s">
        <v>3764</v>
      </c>
      <c r="C2298" s="40" t="s">
        <v>3765</v>
      </c>
      <c r="D2298" s="40" t="s">
        <v>1432</v>
      </c>
      <c r="E2298" s="40" t="s">
        <v>3170</v>
      </c>
      <c r="F2298" s="38" t="n">
        <v>2018</v>
      </c>
      <c r="G2298" s="31" t="s">
        <v>5295</v>
      </c>
    </row>
    <row r="2299" customFormat="false" ht="13.8" hidden="false" customHeight="false" outlineLevel="0" collapsed="false">
      <c r="A2299" s="38" t="s">
        <v>245</v>
      </c>
      <c r="B2299" s="39" t="s">
        <v>5296</v>
      </c>
      <c r="C2299" s="40" t="s">
        <v>3786</v>
      </c>
      <c r="D2299" s="40"/>
      <c r="E2299" s="40" t="s">
        <v>4869</v>
      </c>
      <c r="F2299" s="38" t="n">
        <v>2018</v>
      </c>
      <c r="G2299" s="31" t="s">
        <v>5297</v>
      </c>
    </row>
    <row r="2300" customFormat="false" ht="13.8" hidden="false" customHeight="false" outlineLevel="0" collapsed="false">
      <c r="A2300" s="38" t="s">
        <v>245</v>
      </c>
      <c r="B2300" s="39" t="s">
        <v>5298</v>
      </c>
      <c r="C2300" s="40" t="s">
        <v>5299</v>
      </c>
      <c r="D2300" s="40"/>
      <c r="E2300" s="40" t="s">
        <v>798</v>
      </c>
      <c r="F2300" s="38" t="n">
        <v>2018</v>
      </c>
      <c r="G2300" s="31" t="s">
        <v>5300</v>
      </c>
    </row>
    <row r="2301" customFormat="false" ht="13.2" hidden="false" customHeight="true" outlineLevel="0" collapsed="false">
      <c r="A2301" s="38" t="s">
        <v>245</v>
      </c>
      <c r="B2301" s="39" t="s">
        <v>101</v>
      </c>
      <c r="C2301" s="40" t="s">
        <v>2893</v>
      </c>
      <c r="D2301" s="40" t="s">
        <v>4206</v>
      </c>
      <c r="E2301" s="40" t="s">
        <v>798</v>
      </c>
      <c r="F2301" s="38" t="n">
        <v>2018</v>
      </c>
      <c r="G2301" s="31" t="s">
        <v>5301</v>
      </c>
    </row>
    <row r="2302" customFormat="false" ht="13.8" hidden="false" customHeight="false" outlineLevel="0" collapsed="false">
      <c r="A2302" s="38" t="s">
        <v>245</v>
      </c>
      <c r="B2302" s="39" t="s">
        <v>5070</v>
      </c>
      <c r="C2302" s="40" t="s">
        <v>3843</v>
      </c>
      <c r="D2302" s="40"/>
      <c r="E2302" s="40" t="s">
        <v>5266</v>
      </c>
      <c r="F2302" s="38" t="n">
        <v>2018</v>
      </c>
      <c r="G2302" s="31" t="s">
        <v>5302</v>
      </c>
    </row>
    <row r="2303" customFormat="false" ht="13.8" hidden="false" customHeight="false" outlineLevel="0" collapsed="false">
      <c r="A2303" s="38" t="s">
        <v>245</v>
      </c>
      <c r="B2303" s="39" t="s">
        <v>5303</v>
      </c>
      <c r="C2303" s="40" t="s">
        <v>4778</v>
      </c>
      <c r="D2303" s="40" t="s">
        <v>3506</v>
      </c>
      <c r="E2303" s="40" t="s">
        <v>4538</v>
      </c>
      <c r="F2303" s="38" t="n">
        <v>2018</v>
      </c>
      <c r="G2303" s="31" t="s">
        <v>5304</v>
      </c>
    </row>
    <row r="2304" customFormat="false" ht="13.8" hidden="false" customHeight="false" outlineLevel="0" collapsed="false">
      <c r="A2304" s="38" t="s">
        <v>245</v>
      </c>
      <c r="B2304" s="39" t="s">
        <v>5305</v>
      </c>
      <c r="C2304" s="40" t="s">
        <v>5306</v>
      </c>
      <c r="D2304" s="40"/>
      <c r="E2304" s="40" t="s">
        <v>3684</v>
      </c>
      <c r="F2304" s="38" t="n">
        <v>2018</v>
      </c>
      <c r="G2304" s="31" t="s">
        <v>5307</v>
      </c>
    </row>
    <row r="2305" customFormat="false" ht="13.8" hidden="false" customHeight="false" outlineLevel="0" collapsed="false">
      <c r="A2305" s="38" t="s">
        <v>245</v>
      </c>
      <c r="B2305" s="39" t="s">
        <v>2343</v>
      </c>
      <c r="C2305" s="40" t="s">
        <v>2161</v>
      </c>
      <c r="D2305" s="40"/>
      <c r="E2305" s="40" t="s">
        <v>2312</v>
      </c>
      <c r="F2305" s="38" t="n">
        <v>2018</v>
      </c>
      <c r="G2305" s="31" t="s">
        <v>5308</v>
      </c>
    </row>
    <row r="2306" customFormat="false" ht="13.8" hidden="false" customHeight="false" outlineLevel="0" collapsed="false">
      <c r="A2306" s="38" t="s">
        <v>245</v>
      </c>
      <c r="B2306" s="39" t="s">
        <v>5102</v>
      </c>
      <c r="C2306" s="40" t="s">
        <v>5309</v>
      </c>
      <c r="D2306" s="40" t="s">
        <v>339</v>
      </c>
      <c r="E2306" s="40" t="s">
        <v>3669</v>
      </c>
      <c r="F2306" s="38" t="n">
        <v>2018</v>
      </c>
      <c r="G2306" s="31" t="s">
        <v>5310</v>
      </c>
    </row>
    <row r="2308" s="46" customFormat="true" ht="17" hidden="false" customHeight="false" outlineLevel="0" collapsed="false">
      <c r="A2308" s="45" t="s">
        <v>52</v>
      </c>
      <c r="B2308" s="46" t="s">
        <v>5311</v>
      </c>
      <c r="C2308" s="46" t="s">
        <v>5312</v>
      </c>
      <c r="D2308" s="46" t="s">
        <v>5313</v>
      </c>
      <c r="E2308" s="46" t="s">
        <v>4606</v>
      </c>
      <c r="F2308" s="45" t="n">
        <v>2019</v>
      </c>
      <c r="G2308" s="47" t="s">
        <v>5314</v>
      </c>
    </row>
    <row r="2309" s="46" customFormat="true" ht="17" hidden="false" customHeight="false" outlineLevel="0" collapsed="false">
      <c r="A2309" s="45" t="s">
        <v>52</v>
      </c>
      <c r="B2309" s="46" t="s">
        <v>5315</v>
      </c>
      <c r="C2309" s="46" t="s">
        <v>5316</v>
      </c>
      <c r="E2309" s="46" t="s">
        <v>5317</v>
      </c>
      <c r="F2309" s="45" t="n">
        <v>2019</v>
      </c>
      <c r="G2309" s="47" t="s">
        <v>5318</v>
      </c>
    </row>
    <row r="2310" s="46" customFormat="true" ht="17" hidden="false" customHeight="false" outlineLevel="0" collapsed="false">
      <c r="A2310" s="45" t="s">
        <v>52</v>
      </c>
      <c r="B2310" s="46" t="s">
        <v>3246</v>
      </c>
      <c r="C2310" s="46" t="s">
        <v>5319</v>
      </c>
      <c r="E2310" s="46" t="s">
        <v>5320</v>
      </c>
      <c r="F2310" s="45" t="n">
        <v>2019</v>
      </c>
      <c r="G2310" s="47" t="s">
        <v>5321</v>
      </c>
    </row>
    <row r="2311" s="46" customFormat="true" ht="15" hidden="false" customHeight="false" outlineLevel="0" collapsed="false">
      <c r="A2311" s="45" t="s">
        <v>52</v>
      </c>
      <c r="B2311" s="46" t="s">
        <v>5322</v>
      </c>
      <c r="C2311" s="46" t="s">
        <v>5323</v>
      </c>
      <c r="E2311" s="46" t="s">
        <v>5174</v>
      </c>
      <c r="F2311" s="45" t="n">
        <v>2019</v>
      </c>
      <c r="G2311" s="13" t="s">
        <v>5324</v>
      </c>
    </row>
    <row r="2312" s="46" customFormat="true" ht="15" hidden="false" customHeight="false" outlineLevel="0" collapsed="false">
      <c r="A2312" s="45" t="s">
        <v>52</v>
      </c>
      <c r="B2312" s="46" t="s">
        <v>5325</v>
      </c>
      <c r="C2312" s="46" t="s">
        <v>3725</v>
      </c>
      <c r="E2312" s="46" t="s">
        <v>5326</v>
      </c>
      <c r="F2312" s="45" t="n">
        <v>2019</v>
      </c>
      <c r="G2312" s="13" t="s">
        <v>5327</v>
      </c>
    </row>
    <row r="2313" s="46" customFormat="true" ht="15" hidden="false" customHeight="false" outlineLevel="0" collapsed="false">
      <c r="A2313" s="45" t="s">
        <v>52</v>
      </c>
      <c r="B2313" s="46" t="s">
        <v>5328</v>
      </c>
      <c r="C2313" s="46" t="s">
        <v>5329</v>
      </c>
      <c r="D2313" s="46" t="s">
        <v>5330</v>
      </c>
      <c r="E2313" s="46" t="s">
        <v>481</v>
      </c>
      <c r="F2313" s="45" t="n">
        <v>2019</v>
      </c>
      <c r="G2313" s="13" t="s">
        <v>5331</v>
      </c>
    </row>
    <row r="2314" s="46" customFormat="true" ht="15" hidden="false" customHeight="false" outlineLevel="0" collapsed="false">
      <c r="A2314" s="45" t="s">
        <v>52</v>
      </c>
      <c r="B2314" s="46" t="s">
        <v>5332</v>
      </c>
      <c r="C2314" s="46" t="s">
        <v>3530</v>
      </c>
      <c r="D2314" s="46" t="s">
        <v>5333</v>
      </c>
      <c r="E2314" s="46" t="s">
        <v>481</v>
      </c>
      <c r="F2314" s="45" t="n">
        <v>2019</v>
      </c>
      <c r="G2314" s="13" t="s">
        <v>5334</v>
      </c>
    </row>
    <row r="2315" s="46" customFormat="true" ht="15" hidden="false" customHeight="false" outlineLevel="0" collapsed="false">
      <c r="A2315" s="45" t="s">
        <v>52</v>
      </c>
      <c r="B2315" s="46" t="s">
        <v>2631</v>
      </c>
      <c r="C2315" s="46" t="s">
        <v>1676</v>
      </c>
      <c r="D2315" s="46" t="s">
        <v>5335</v>
      </c>
      <c r="E2315" s="46" t="s">
        <v>5336</v>
      </c>
      <c r="F2315" s="45" t="n">
        <v>2019</v>
      </c>
      <c r="G2315" s="13" t="s">
        <v>5337</v>
      </c>
    </row>
    <row r="2316" s="46" customFormat="true" ht="15" hidden="false" customHeight="false" outlineLevel="0" collapsed="false">
      <c r="A2316" s="45" t="s">
        <v>52</v>
      </c>
      <c r="B2316" s="46" t="s">
        <v>5338</v>
      </c>
      <c r="C2316" s="46" t="s">
        <v>5339</v>
      </c>
      <c r="D2316" s="46" t="s">
        <v>5340</v>
      </c>
      <c r="E2316" s="46" t="s">
        <v>2759</v>
      </c>
      <c r="F2316" s="45" t="n">
        <v>2019</v>
      </c>
      <c r="G2316" s="48" t="s">
        <v>5341</v>
      </c>
    </row>
    <row r="2317" s="46" customFormat="true" ht="15" hidden="false" customHeight="false" outlineLevel="0" collapsed="false">
      <c r="A2317" s="45" t="s">
        <v>52</v>
      </c>
      <c r="B2317" s="46" t="s">
        <v>5342</v>
      </c>
      <c r="C2317" s="46" t="s">
        <v>799</v>
      </c>
      <c r="D2317" s="46" t="s">
        <v>1125</v>
      </c>
      <c r="E2317" s="46" t="s">
        <v>3669</v>
      </c>
      <c r="F2317" s="45" t="n">
        <v>2019</v>
      </c>
      <c r="G2317" s="13" t="s">
        <v>5343</v>
      </c>
    </row>
    <row r="2318" s="46" customFormat="true" ht="15" hidden="false" customHeight="false" outlineLevel="0" collapsed="false">
      <c r="A2318" s="45" t="s">
        <v>52</v>
      </c>
      <c r="B2318" s="46" t="s">
        <v>5344</v>
      </c>
      <c r="C2318" s="46" t="s">
        <v>20</v>
      </c>
      <c r="D2318" s="46" t="s">
        <v>101</v>
      </c>
      <c r="E2318" s="46" t="s">
        <v>3465</v>
      </c>
      <c r="F2318" s="45" t="n">
        <v>2019</v>
      </c>
      <c r="G2318" s="13" t="s">
        <v>5345</v>
      </c>
    </row>
    <row r="2319" s="46" customFormat="true" ht="15" hidden="false" customHeight="false" outlineLevel="0" collapsed="false">
      <c r="A2319" s="45" t="s">
        <v>52</v>
      </c>
      <c r="B2319" s="46" t="s">
        <v>5346</v>
      </c>
      <c r="C2319" s="46" t="s">
        <v>5347</v>
      </c>
      <c r="D2319" s="46" t="s">
        <v>5348</v>
      </c>
      <c r="E2319" s="46" t="s">
        <v>5263</v>
      </c>
      <c r="F2319" s="45" t="n">
        <v>2019</v>
      </c>
      <c r="G2319" s="13" t="s">
        <v>5349</v>
      </c>
    </row>
    <row r="2320" s="46" customFormat="true" ht="15" hidden="false" customHeight="false" outlineLevel="0" collapsed="false">
      <c r="A2320" s="45" t="s">
        <v>52</v>
      </c>
      <c r="B2320" s="46" t="s">
        <v>3655</v>
      </c>
      <c r="C2320" s="46" t="s">
        <v>5350</v>
      </c>
      <c r="D2320" s="46" t="s">
        <v>5351</v>
      </c>
      <c r="E2320" s="46" t="s">
        <v>4494</v>
      </c>
      <c r="F2320" s="45" t="n">
        <v>2019</v>
      </c>
      <c r="G2320" s="13" t="s">
        <v>5352</v>
      </c>
    </row>
    <row r="2321" s="46" customFormat="true" ht="15" hidden="false" customHeight="false" outlineLevel="0" collapsed="false">
      <c r="A2321" s="45" t="s">
        <v>52</v>
      </c>
      <c r="B2321" s="46" t="s">
        <v>54</v>
      </c>
      <c r="C2321" s="46" t="s">
        <v>580</v>
      </c>
      <c r="E2321" s="46" t="s">
        <v>5353</v>
      </c>
      <c r="F2321" s="45" t="n">
        <v>2019</v>
      </c>
      <c r="G2321" s="13" t="s">
        <v>5354</v>
      </c>
    </row>
    <row r="2322" s="46" customFormat="true" ht="15" hidden="false" customHeight="false" outlineLevel="0" collapsed="false">
      <c r="A2322" s="45" t="s">
        <v>245</v>
      </c>
      <c r="B2322" s="46" t="s">
        <v>5355</v>
      </c>
      <c r="C2322" s="46" t="s">
        <v>5356</v>
      </c>
      <c r="D2322" s="46" t="s">
        <v>5333</v>
      </c>
      <c r="E2322" s="46" t="s">
        <v>2336</v>
      </c>
      <c r="F2322" s="45" t="n">
        <v>2019</v>
      </c>
      <c r="G2322" s="13" t="s">
        <v>5357</v>
      </c>
    </row>
    <row r="2323" s="46" customFormat="true" ht="15" hidden="false" customHeight="false" outlineLevel="0" collapsed="false">
      <c r="A2323" s="45" t="s">
        <v>245</v>
      </c>
      <c r="B2323" s="46" t="s">
        <v>5358</v>
      </c>
      <c r="C2323" s="46" t="s">
        <v>5359</v>
      </c>
      <c r="D2323" s="46" t="s">
        <v>5360</v>
      </c>
      <c r="E2323" s="46" t="s">
        <v>3349</v>
      </c>
      <c r="F2323" s="45" t="n">
        <v>2019</v>
      </c>
      <c r="G2323" s="13" t="s">
        <v>5361</v>
      </c>
    </row>
    <row r="2324" s="46" customFormat="true" ht="15" hidden="false" customHeight="false" outlineLevel="0" collapsed="false">
      <c r="A2324" s="45" t="s">
        <v>245</v>
      </c>
      <c r="B2324" s="46" t="s">
        <v>5362</v>
      </c>
      <c r="C2324" s="46" t="s">
        <v>5363</v>
      </c>
      <c r="D2324" s="46" t="s">
        <v>2599</v>
      </c>
      <c r="E2324" s="46" t="s">
        <v>3349</v>
      </c>
      <c r="F2324" s="45" t="n">
        <v>2019</v>
      </c>
      <c r="G2324" s="48" t="s">
        <v>5364</v>
      </c>
    </row>
    <row r="2325" s="46" customFormat="true" ht="15" hidden="false" customHeight="false" outlineLevel="0" collapsed="false">
      <c r="A2325" s="45" t="s">
        <v>245</v>
      </c>
      <c r="B2325" s="46" t="s">
        <v>3547</v>
      </c>
      <c r="C2325" s="46" t="s">
        <v>596</v>
      </c>
      <c r="D2325" s="46" t="s">
        <v>5365</v>
      </c>
      <c r="E2325" s="46" t="s">
        <v>343</v>
      </c>
      <c r="F2325" s="45" t="n">
        <v>2019</v>
      </c>
      <c r="G2325" s="13" t="s">
        <v>5366</v>
      </c>
    </row>
    <row r="2326" s="46" customFormat="true" ht="15" hidden="false" customHeight="false" outlineLevel="0" collapsed="false">
      <c r="A2326" s="45" t="s">
        <v>245</v>
      </c>
      <c r="B2326" s="46" t="s">
        <v>347</v>
      </c>
      <c r="C2326" s="46" t="s">
        <v>5367</v>
      </c>
      <c r="E2326" s="46" t="s">
        <v>3349</v>
      </c>
      <c r="F2326" s="45" t="n">
        <v>2019</v>
      </c>
      <c r="G2326" s="13" t="s">
        <v>5368</v>
      </c>
    </row>
    <row r="2327" s="46" customFormat="true" ht="15" hidden="false" customHeight="false" outlineLevel="0" collapsed="false">
      <c r="A2327" s="45" t="s">
        <v>245</v>
      </c>
      <c r="B2327" s="46" t="s">
        <v>5369</v>
      </c>
      <c r="C2327" s="46" t="s">
        <v>380</v>
      </c>
      <c r="D2327" s="46" t="s">
        <v>5370</v>
      </c>
      <c r="E2327" s="46" t="s">
        <v>5371</v>
      </c>
      <c r="F2327" s="45" t="n">
        <v>2019</v>
      </c>
      <c r="G2327" s="13" t="s">
        <v>5372</v>
      </c>
    </row>
    <row r="2328" s="46" customFormat="true" ht="15" hidden="false" customHeight="false" outlineLevel="0" collapsed="false">
      <c r="A2328" s="45" t="s">
        <v>245</v>
      </c>
      <c r="B2328" s="46" t="s">
        <v>567</v>
      </c>
      <c r="C2328" s="46" t="s">
        <v>5373</v>
      </c>
      <c r="D2328" s="46" t="s">
        <v>5374</v>
      </c>
      <c r="E2328" s="46" t="s">
        <v>4494</v>
      </c>
      <c r="F2328" s="45" t="n">
        <v>2019</v>
      </c>
      <c r="G2328" s="13" t="s">
        <v>5375</v>
      </c>
    </row>
    <row r="2329" s="46" customFormat="true" ht="15" hidden="false" customHeight="false" outlineLevel="0" collapsed="false">
      <c r="A2329" s="45" t="s">
        <v>245</v>
      </c>
      <c r="B2329" s="46" t="s">
        <v>2660</v>
      </c>
      <c r="C2329" s="46" t="s">
        <v>5376</v>
      </c>
      <c r="E2329" s="46" t="s">
        <v>4494</v>
      </c>
      <c r="F2329" s="45" t="n">
        <v>2019</v>
      </c>
      <c r="G2329" s="13" t="s">
        <v>5377</v>
      </c>
      <c r="H2329" s="47"/>
      <c r="I2329" s="47"/>
      <c r="J2329" s="47"/>
      <c r="K2329" s="47"/>
      <c r="L2329" s="47"/>
      <c r="M2329" s="47"/>
      <c r="N2329" s="47"/>
      <c r="O2329" s="47"/>
      <c r="P2329" s="47"/>
      <c r="Q2329" s="47"/>
      <c r="R2329" s="47"/>
      <c r="S2329" s="47"/>
      <c r="T2329" s="47"/>
      <c r="U2329" s="47"/>
      <c r="V2329" s="47"/>
    </row>
    <row r="2330" customFormat="false" ht="13.8" hidden="false" customHeight="false" outlineLevel="0" collapsed="false">
      <c r="G2330" s="7"/>
    </row>
    <row r="2331" customFormat="false" ht="15" hidden="false" customHeight="false" outlineLevel="0" collapsed="false">
      <c r="A2331" s="45" t="s">
        <v>52</v>
      </c>
      <c r="B2331" s="47" t="s">
        <v>5378</v>
      </c>
      <c r="C2331" s="46"/>
      <c r="D2331" s="46"/>
      <c r="E2331" s="46" t="s">
        <v>5379</v>
      </c>
      <c r="F2331" s="45" t="n">
        <v>2020</v>
      </c>
      <c r="G2331" s="13" t="s">
        <v>5380</v>
      </c>
    </row>
    <row r="2332" customFormat="false" ht="15" hidden="false" customHeight="false" outlineLevel="0" collapsed="false">
      <c r="A2332" s="45" t="s">
        <v>52</v>
      </c>
      <c r="B2332" s="47" t="s">
        <v>5381</v>
      </c>
      <c r="C2332" s="46"/>
      <c r="D2332" s="46"/>
      <c r="E2332" s="46" t="s">
        <v>5353</v>
      </c>
      <c r="F2332" s="45" t="n">
        <v>2020</v>
      </c>
      <c r="G2332" s="13" t="s">
        <v>5382</v>
      </c>
    </row>
    <row r="2333" customFormat="false" ht="15" hidden="false" customHeight="false" outlineLevel="0" collapsed="false">
      <c r="A2333" s="45" t="s">
        <v>52</v>
      </c>
      <c r="B2333" s="46" t="s">
        <v>5383</v>
      </c>
      <c r="C2333" s="46" t="s">
        <v>5384</v>
      </c>
      <c r="D2333" s="46" t="s">
        <v>5385</v>
      </c>
      <c r="E2333" s="46" t="s">
        <v>5386</v>
      </c>
      <c r="F2333" s="45" t="n">
        <v>2020</v>
      </c>
      <c r="G2333" s="13" t="s">
        <v>5387</v>
      </c>
    </row>
    <row r="2334" customFormat="false" ht="15" hidden="false" customHeight="false" outlineLevel="0" collapsed="false">
      <c r="A2334" s="45" t="s">
        <v>52</v>
      </c>
      <c r="B2334" s="47" t="s">
        <v>5388</v>
      </c>
      <c r="C2334" s="47" t="s">
        <v>5389</v>
      </c>
      <c r="D2334" s="47" t="s">
        <v>5390</v>
      </c>
      <c r="E2334" s="46" t="s">
        <v>3684</v>
      </c>
      <c r="F2334" s="45" t="n">
        <v>2020</v>
      </c>
      <c r="G2334" s="13" t="s">
        <v>5391</v>
      </c>
    </row>
    <row r="2335" customFormat="false" ht="15" hidden="false" customHeight="false" outlineLevel="0" collapsed="false">
      <c r="A2335" s="45" t="s">
        <v>52</v>
      </c>
      <c r="B2335" s="47" t="s">
        <v>312</v>
      </c>
      <c r="C2335" s="47" t="s">
        <v>695</v>
      </c>
      <c r="D2335" s="47" t="s">
        <v>5392</v>
      </c>
      <c r="E2335" s="46" t="s">
        <v>5386</v>
      </c>
      <c r="F2335" s="45" t="n">
        <v>2020</v>
      </c>
      <c r="G2335" s="13" t="s">
        <v>5393</v>
      </c>
    </row>
    <row r="2336" s="13" customFormat="true" ht="13.8" hidden="false" customHeight="false" outlineLevel="0" collapsed="false">
      <c r="A2336" s="49" t="s">
        <v>52</v>
      </c>
      <c r="B2336" s="48" t="s">
        <v>1536</v>
      </c>
      <c r="C2336" s="48" t="s">
        <v>2347</v>
      </c>
      <c r="D2336" s="48" t="s">
        <v>5394</v>
      </c>
      <c r="E2336" s="48" t="s">
        <v>1407</v>
      </c>
      <c r="F2336" s="49" t="n">
        <v>2020</v>
      </c>
      <c r="G2336" s="13" t="s">
        <v>5395</v>
      </c>
    </row>
    <row r="2337" s="13" customFormat="true" ht="13.8" hidden="false" customHeight="false" outlineLevel="0" collapsed="false">
      <c r="A2337" s="49" t="s">
        <v>52</v>
      </c>
      <c r="B2337" s="48" t="s">
        <v>3789</v>
      </c>
      <c r="C2337" s="48" t="s">
        <v>3824</v>
      </c>
      <c r="D2337" s="48" t="s">
        <v>1676</v>
      </c>
      <c r="E2337" s="48" t="s">
        <v>481</v>
      </c>
      <c r="F2337" s="49" t="n">
        <v>2020</v>
      </c>
      <c r="G2337" s="13" t="s">
        <v>5396</v>
      </c>
    </row>
    <row r="2338" s="13" customFormat="true" ht="13.8" hidden="false" customHeight="false" outlineLevel="0" collapsed="false">
      <c r="A2338" s="49" t="s">
        <v>52</v>
      </c>
      <c r="B2338" s="48" t="s">
        <v>5397</v>
      </c>
      <c r="C2338" s="48" t="s">
        <v>5398</v>
      </c>
      <c r="D2338" s="48"/>
      <c r="E2338" s="48" t="s">
        <v>4538</v>
      </c>
      <c r="F2338" s="49" t="n">
        <v>2020</v>
      </c>
      <c r="G2338" s="13" t="s">
        <v>5399</v>
      </c>
    </row>
    <row r="2339" s="13" customFormat="true" ht="13.8" hidden="false" customHeight="false" outlineLevel="0" collapsed="false">
      <c r="A2339" s="49" t="s">
        <v>52</v>
      </c>
      <c r="B2339" s="48" t="s">
        <v>5400</v>
      </c>
      <c r="C2339" s="48" t="s">
        <v>2336</v>
      </c>
      <c r="D2339" s="48" t="s">
        <v>5401</v>
      </c>
      <c r="E2339" s="48" t="s">
        <v>1027</v>
      </c>
      <c r="F2339" s="49" t="n">
        <v>2020</v>
      </c>
      <c r="G2339" s="13" t="s">
        <v>5402</v>
      </c>
    </row>
    <row r="2340" s="13" customFormat="true" ht="13.8" hidden="false" customHeight="false" outlineLevel="0" collapsed="false">
      <c r="A2340" s="49" t="s">
        <v>52</v>
      </c>
      <c r="B2340" s="48" t="s">
        <v>5403</v>
      </c>
      <c r="C2340" s="48" t="s">
        <v>5404</v>
      </c>
      <c r="D2340" s="48"/>
      <c r="E2340" s="48" t="s">
        <v>5405</v>
      </c>
      <c r="F2340" s="49" t="n">
        <v>2020</v>
      </c>
      <c r="G2340" s="13" t="s">
        <v>5406</v>
      </c>
    </row>
    <row r="2341" s="13" customFormat="true" ht="13.8" hidden="false" customHeight="false" outlineLevel="0" collapsed="false">
      <c r="A2341" s="49" t="s">
        <v>245</v>
      </c>
      <c r="B2341" s="48" t="s">
        <v>5186</v>
      </c>
      <c r="C2341" s="48" t="s">
        <v>4484</v>
      </c>
      <c r="D2341" s="48"/>
      <c r="E2341" s="48" t="s">
        <v>5407</v>
      </c>
      <c r="F2341" s="49" t="n">
        <v>2020</v>
      </c>
      <c r="G2341" s="13" t="s">
        <v>5408</v>
      </c>
    </row>
    <row r="2342" s="13" customFormat="true" ht="13.8" hidden="false" customHeight="false" outlineLevel="0" collapsed="false">
      <c r="A2342" s="49" t="s">
        <v>245</v>
      </c>
      <c r="B2342" s="13" t="s">
        <v>3610</v>
      </c>
      <c r="C2342" s="48" t="s">
        <v>409</v>
      </c>
      <c r="D2342" s="48"/>
      <c r="E2342" s="48" t="s">
        <v>1027</v>
      </c>
      <c r="F2342" s="49" t="n">
        <v>2020</v>
      </c>
      <c r="G2342" s="13" t="s">
        <v>5409</v>
      </c>
    </row>
    <row r="2343" s="13" customFormat="true" ht="13.8" hidden="false" customHeight="false" outlineLevel="0" collapsed="false">
      <c r="A2343" s="49" t="s">
        <v>245</v>
      </c>
      <c r="B2343" s="48" t="s">
        <v>5410</v>
      </c>
      <c r="C2343" s="48" t="s">
        <v>1278</v>
      </c>
      <c r="D2343" s="48" t="s">
        <v>5411</v>
      </c>
      <c r="E2343" s="48" t="s">
        <v>2928</v>
      </c>
      <c r="F2343" s="49" t="n">
        <v>2020</v>
      </c>
      <c r="G2343" s="13" t="s">
        <v>5412</v>
      </c>
    </row>
    <row r="2344" s="13" customFormat="true" ht="13.8" hidden="false" customHeight="false" outlineLevel="0" collapsed="false">
      <c r="A2344" s="49" t="s">
        <v>245</v>
      </c>
      <c r="B2344" s="48" t="s">
        <v>5413</v>
      </c>
      <c r="C2344" s="48" t="s">
        <v>2625</v>
      </c>
      <c r="D2344" s="48" t="s">
        <v>2537</v>
      </c>
      <c r="E2344" s="48" t="s">
        <v>4869</v>
      </c>
      <c r="F2344" s="49" t="n">
        <v>2020</v>
      </c>
      <c r="G2344" s="13" t="s">
        <v>5414</v>
      </c>
    </row>
    <row r="2345" s="13" customFormat="true" ht="13.8" hidden="false" customHeight="false" outlineLevel="0" collapsed="false">
      <c r="A2345" s="49" t="s">
        <v>245</v>
      </c>
      <c r="B2345" s="48" t="s">
        <v>744</v>
      </c>
      <c r="C2345" s="48" t="s">
        <v>5136</v>
      </c>
      <c r="D2345" s="48"/>
      <c r="E2345" s="48" t="s">
        <v>5415</v>
      </c>
      <c r="F2345" s="49" t="n">
        <v>2020</v>
      </c>
      <c r="G2345" s="13" t="s">
        <v>5416</v>
      </c>
    </row>
    <row r="2346" s="13" customFormat="true" ht="13.8" hidden="false" customHeight="false" outlineLevel="0" collapsed="false">
      <c r="A2346" s="49" t="s">
        <v>245</v>
      </c>
      <c r="B2346" s="48" t="s">
        <v>567</v>
      </c>
      <c r="C2346" s="48" t="s">
        <v>4771</v>
      </c>
      <c r="D2346" s="48"/>
      <c r="E2346" s="48" t="s">
        <v>5405</v>
      </c>
      <c r="F2346" s="49" t="n">
        <v>2020</v>
      </c>
      <c r="G2346" s="13" t="s">
        <v>5417</v>
      </c>
    </row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588" colorId="64" zoomScale="110" zoomScaleNormal="110" zoomScalePageLayoutView="100" workbookViewId="0">
      <selection pane="topLeft" activeCell="A588" activeCellId="0" sqref="A588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1.52"/>
    <col collapsed="false" customWidth="true" hidden="false" outlineLevel="0" max="2" min="2" style="1" width="17.32"/>
    <col collapsed="false" customWidth="true" hidden="false" outlineLevel="0" max="3" min="3" style="1" width="15.15"/>
    <col collapsed="false" customWidth="true" hidden="false" outlineLevel="0" max="4" min="4" style="1" width="19.68"/>
    <col collapsed="false" customWidth="true" hidden="false" outlineLevel="0" max="5" min="5" style="1" width="22.15"/>
    <col collapsed="false" customWidth="true" hidden="false" outlineLevel="0" max="6" min="6" style="1" width="10.18"/>
    <col collapsed="false" customWidth="true" hidden="false" outlineLevel="0" max="7" min="7" style="2" width="179.55"/>
    <col collapsed="false" customWidth="false" hidden="false" outlineLevel="0" max="1024" min="8" style="3" width="8.54"/>
  </cols>
  <sheetData>
    <row r="1" customFormat="false" ht="16.15" hidden="false" customHeight="false" outlineLevel="0" collapsed="false">
      <c r="A1" s="4"/>
      <c r="B1" s="50" t="s">
        <v>5418</v>
      </c>
      <c r="C1" s="51"/>
      <c r="D1" s="7"/>
      <c r="E1" s="7"/>
      <c r="F1" s="4"/>
      <c r="G1" s="12"/>
    </row>
    <row r="2" customFormat="false" ht="13.8" hidden="false" customHeight="false" outlineLevel="0" collapsed="false">
      <c r="A2" s="4"/>
      <c r="B2" s="7"/>
      <c r="C2" s="11"/>
      <c r="D2" s="7"/>
      <c r="E2" s="7"/>
      <c r="F2" s="4"/>
      <c r="G2" s="12"/>
    </row>
    <row r="3" s="56" customFormat="true" ht="16.2" hidden="false" customHeight="false" outlineLevel="0" collapsed="false">
      <c r="A3" s="52" t="s">
        <v>1</v>
      </c>
      <c r="B3" s="53" t="s">
        <v>5419</v>
      </c>
      <c r="C3" s="54"/>
      <c r="D3" s="53"/>
      <c r="E3" s="53" t="s">
        <v>5420</v>
      </c>
      <c r="F3" s="52" t="s">
        <v>4</v>
      </c>
      <c r="G3" s="55" t="s">
        <v>5</v>
      </c>
    </row>
    <row r="4" customFormat="false" ht="13.8" hidden="false" customHeight="false" outlineLevel="0" collapsed="false">
      <c r="A4" s="4" t="s">
        <v>6</v>
      </c>
      <c r="B4" s="7" t="s">
        <v>7</v>
      </c>
      <c r="C4" s="11" t="s">
        <v>8</v>
      </c>
      <c r="D4" s="7" t="s">
        <v>9</v>
      </c>
      <c r="E4" s="7" t="s">
        <v>10</v>
      </c>
      <c r="F4" s="4" t="n">
        <v>1909</v>
      </c>
      <c r="G4" s="12" t="s">
        <v>11</v>
      </c>
    </row>
    <row r="5" customFormat="false" ht="13.8" hidden="false" customHeight="false" outlineLevel="0" collapsed="false">
      <c r="A5" s="4" t="s">
        <v>6</v>
      </c>
      <c r="B5" s="7" t="s">
        <v>12</v>
      </c>
      <c r="C5" s="12" t="s">
        <v>13</v>
      </c>
      <c r="D5" s="7"/>
      <c r="E5" s="7" t="s">
        <v>10</v>
      </c>
      <c r="F5" s="4" t="n">
        <v>1910</v>
      </c>
      <c r="G5" s="13" t="s">
        <v>14</v>
      </c>
    </row>
    <row r="6" s="56" customFormat="true" ht="16.15" hidden="false" customHeight="false" outlineLevel="0" collapsed="false">
      <c r="A6" s="4" t="s">
        <v>6</v>
      </c>
      <c r="B6" s="7" t="s">
        <v>15</v>
      </c>
      <c r="C6" s="12" t="s">
        <v>16</v>
      </c>
      <c r="D6" s="7" t="s">
        <v>17</v>
      </c>
      <c r="E6" s="7" t="s">
        <v>10</v>
      </c>
      <c r="F6" s="4" t="n">
        <v>1911</v>
      </c>
      <c r="G6" s="12" t="s">
        <v>18</v>
      </c>
    </row>
    <row r="7" customFormat="false" ht="13.8" hidden="false" customHeight="false" outlineLevel="0" collapsed="false">
      <c r="A7" s="4" t="s">
        <v>6</v>
      </c>
      <c r="B7" s="7" t="s">
        <v>19</v>
      </c>
      <c r="C7" s="12" t="s">
        <v>20</v>
      </c>
      <c r="D7" s="7" t="s">
        <v>21</v>
      </c>
      <c r="E7" s="7" t="s">
        <v>10</v>
      </c>
      <c r="F7" s="4" t="n">
        <v>1912</v>
      </c>
      <c r="G7" s="12" t="s">
        <v>22</v>
      </c>
    </row>
    <row r="8" customFormat="false" ht="13.8" hidden="false" customHeight="false" outlineLevel="0" collapsed="false">
      <c r="A8" s="4" t="s">
        <v>6</v>
      </c>
      <c r="B8" s="7" t="s">
        <v>27</v>
      </c>
      <c r="C8" s="12" t="s">
        <v>28</v>
      </c>
      <c r="D8" s="7"/>
      <c r="E8" s="7" t="s">
        <v>10</v>
      </c>
      <c r="F8" s="4" t="n">
        <v>1913</v>
      </c>
      <c r="G8" s="12" t="s">
        <v>29</v>
      </c>
    </row>
    <row r="9" customFormat="false" ht="13.8" hidden="false" customHeight="false" outlineLevel="0" collapsed="false">
      <c r="A9" s="4" t="s">
        <v>6</v>
      </c>
      <c r="B9" s="7" t="s">
        <v>30</v>
      </c>
      <c r="C9" s="12" t="s">
        <v>31</v>
      </c>
      <c r="D9" s="7" t="s">
        <v>32</v>
      </c>
      <c r="E9" s="7" t="s">
        <v>10</v>
      </c>
      <c r="F9" s="4" t="n">
        <v>1913</v>
      </c>
      <c r="G9" s="12" t="s">
        <v>33</v>
      </c>
    </row>
    <row r="10" customFormat="false" ht="13.8" hidden="false" customHeight="false" outlineLevel="0" collapsed="false">
      <c r="A10" s="4" t="s">
        <v>6</v>
      </c>
      <c r="B10" s="7" t="s">
        <v>34</v>
      </c>
      <c r="C10" s="12" t="s">
        <v>16</v>
      </c>
      <c r="D10" s="7" t="s">
        <v>35</v>
      </c>
      <c r="E10" s="7" t="s">
        <v>10</v>
      </c>
      <c r="F10" s="4" t="n">
        <v>1914</v>
      </c>
      <c r="G10" s="12" t="s">
        <v>36</v>
      </c>
    </row>
    <row r="11" customFormat="false" ht="13.8" hidden="false" customHeight="false" outlineLevel="0" collapsed="false">
      <c r="A11" s="4" t="s">
        <v>6</v>
      </c>
      <c r="B11" s="7" t="s">
        <v>37</v>
      </c>
      <c r="C11" s="12" t="s">
        <v>38</v>
      </c>
      <c r="D11" s="7" t="s">
        <v>39</v>
      </c>
      <c r="E11" s="7" t="s">
        <v>10</v>
      </c>
      <c r="F11" s="4" t="n">
        <v>1915</v>
      </c>
      <c r="G11" s="12" t="s">
        <v>40</v>
      </c>
    </row>
    <row r="12" customFormat="false" ht="13.8" hidden="false" customHeight="false" outlineLevel="0" collapsed="false">
      <c r="A12" s="4" t="s">
        <v>6</v>
      </c>
      <c r="B12" s="7" t="s">
        <v>41</v>
      </c>
      <c r="C12" s="12" t="s">
        <v>42</v>
      </c>
      <c r="D12" s="7"/>
      <c r="E12" s="7" t="s">
        <v>10</v>
      </c>
      <c r="F12" s="4" t="n">
        <v>1915</v>
      </c>
      <c r="G12" s="12" t="s">
        <v>43</v>
      </c>
    </row>
    <row r="13" customFormat="false" ht="13.8" hidden="false" customHeight="false" outlineLevel="0" collapsed="false">
      <c r="A13" s="4" t="s">
        <v>6</v>
      </c>
      <c r="B13" s="7" t="s">
        <v>44</v>
      </c>
      <c r="C13" s="14" t="s">
        <v>45</v>
      </c>
      <c r="D13" s="7" t="s">
        <v>46</v>
      </c>
      <c r="E13" s="7" t="s">
        <v>10</v>
      </c>
      <c r="F13" s="4" t="n">
        <v>1916</v>
      </c>
      <c r="G13" s="12" t="s">
        <v>47</v>
      </c>
    </row>
    <row r="14" customFormat="false" ht="13.8" hidden="false" customHeight="false" outlineLevel="0" collapsed="false">
      <c r="A14" s="4" t="s">
        <v>6</v>
      </c>
      <c r="B14" s="7" t="s">
        <v>48</v>
      </c>
      <c r="C14" s="14" t="s">
        <v>49</v>
      </c>
      <c r="D14" s="7" t="s">
        <v>50</v>
      </c>
      <c r="E14" s="7" t="s">
        <v>10</v>
      </c>
      <c r="F14" s="4" t="n">
        <v>1917</v>
      </c>
      <c r="G14" s="14" t="s">
        <v>51</v>
      </c>
    </row>
    <row r="15" customFormat="false" ht="13.8" hidden="false" customHeight="false" outlineLevel="0" collapsed="false">
      <c r="A15" s="4" t="s">
        <v>52</v>
      </c>
      <c r="B15" s="7" t="s">
        <v>53</v>
      </c>
      <c r="C15" s="14" t="s">
        <v>54</v>
      </c>
      <c r="D15" s="7" t="s">
        <v>55</v>
      </c>
      <c r="E15" s="7" t="s">
        <v>10</v>
      </c>
      <c r="F15" s="4" t="n">
        <v>1920</v>
      </c>
      <c r="G15" s="14" t="s">
        <v>56</v>
      </c>
    </row>
    <row r="16" customFormat="false" ht="13.8" hidden="false" customHeight="false" outlineLevel="0" collapsed="false">
      <c r="A16" s="4" t="s">
        <v>52</v>
      </c>
      <c r="B16" s="7" t="s">
        <v>57</v>
      </c>
      <c r="C16" s="14" t="s">
        <v>58</v>
      </c>
      <c r="D16" s="7" t="s">
        <v>59</v>
      </c>
      <c r="E16" s="7" t="s">
        <v>10</v>
      </c>
      <c r="F16" s="4" t="n">
        <v>1920</v>
      </c>
      <c r="G16" s="14" t="s">
        <v>60</v>
      </c>
    </row>
    <row r="17" customFormat="false" ht="13.8" hidden="false" customHeight="false" outlineLevel="0" collapsed="false">
      <c r="A17" s="4" t="s">
        <v>6</v>
      </c>
      <c r="B17" s="7" t="s">
        <v>61</v>
      </c>
      <c r="C17" s="14" t="s">
        <v>62</v>
      </c>
      <c r="D17" s="7" t="s">
        <v>63</v>
      </c>
      <c r="E17" s="7" t="s">
        <v>10</v>
      </c>
      <c r="F17" s="4" t="n">
        <v>1920</v>
      </c>
      <c r="G17" s="14" t="s">
        <v>64</v>
      </c>
    </row>
    <row r="18" customFormat="false" ht="13.8" hidden="false" customHeight="false" outlineLevel="0" collapsed="false">
      <c r="A18" s="4" t="s">
        <v>6</v>
      </c>
      <c r="B18" s="7" t="s">
        <v>65</v>
      </c>
      <c r="C18" s="14" t="s">
        <v>66</v>
      </c>
      <c r="D18" s="7" t="s">
        <v>67</v>
      </c>
      <c r="E18" s="7" t="s">
        <v>10</v>
      </c>
      <c r="F18" s="4" t="n">
        <v>1921</v>
      </c>
      <c r="G18" s="14" t="s">
        <v>68</v>
      </c>
    </row>
    <row r="19" customFormat="false" ht="13.8" hidden="false" customHeight="false" outlineLevel="0" collapsed="false">
      <c r="A19" s="4" t="s">
        <v>6</v>
      </c>
      <c r="B19" s="7" t="s">
        <v>69</v>
      </c>
      <c r="C19" s="14" t="s">
        <v>70</v>
      </c>
      <c r="D19" s="7" t="s">
        <v>71</v>
      </c>
      <c r="E19" s="7" t="s">
        <v>10</v>
      </c>
      <c r="F19" s="4" t="n">
        <v>1921</v>
      </c>
      <c r="G19" s="14" t="s">
        <v>72</v>
      </c>
    </row>
    <row r="20" customFormat="false" ht="13.8" hidden="false" customHeight="false" outlineLevel="0" collapsed="false">
      <c r="A20" s="4" t="s">
        <v>6</v>
      </c>
      <c r="B20" s="7" t="s">
        <v>73</v>
      </c>
      <c r="C20" s="14" t="s">
        <v>8</v>
      </c>
      <c r="D20" s="7"/>
      <c r="E20" s="7" t="s">
        <v>10</v>
      </c>
      <c r="F20" s="4" t="n">
        <v>1921</v>
      </c>
      <c r="G20" s="14" t="s">
        <v>74</v>
      </c>
    </row>
    <row r="21" customFormat="false" ht="13.8" hidden="false" customHeight="false" outlineLevel="0" collapsed="false">
      <c r="A21" s="4" t="s">
        <v>52</v>
      </c>
      <c r="B21" s="7" t="s">
        <v>75</v>
      </c>
      <c r="C21" s="14" t="s">
        <v>76</v>
      </c>
      <c r="D21" s="7" t="s">
        <v>77</v>
      </c>
      <c r="E21" s="7" t="s">
        <v>10</v>
      </c>
      <c r="F21" s="4" t="n">
        <v>1921</v>
      </c>
      <c r="G21" s="14" t="s">
        <v>78</v>
      </c>
    </row>
    <row r="22" customFormat="false" ht="13.8" hidden="false" customHeight="false" outlineLevel="0" collapsed="false">
      <c r="A22" s="4" t="s">
        <v>79</v>
      </c>
      <c r="B22" s="7" t="s">
        <v>80</v>
      </c>
      <c r="C22" s="14" t="s">
        <v>81</v>
      </c>
      <c r="D22" s="7" t="s">
        <v>82</v>
      </c>
      <c r="E22" s="7" t="s">
        <v>10</v>
      </c>
      <c r="F22" s="4" t="n">
        <v>1923</v>
      </c>
      <c r="G22" s="14" t="s">
        <v>83</v>
      </c>
    </row>
    <row r="23" customFormat="false" ht="13.8" hidden="false" customHeight="false" outlineLevel="0" collapsed="false">
      <c r="A23" s="4" t="s">
        <v>6</v>
      </c>
      <c r="B23" s="7" t="s">
        <v>87</v>
      </c>
      <c r="C23" s="14" t="s">
        <v>88</v>
      </c>
      <c r="D23" s="7"/>
      <c r="E23" s="7" t="s">
        <v>10</v>
      </c>
      <c r="F23" s="4" t="n">
        <v>1923</v>
      </c>
      <c r="G23" s="14" t="s">
        <v>89</v>
      </c>
    </row>
    <row r="24" customFormat="false" ht="13.8" hidden="false" customHeight="false" outlineLevel="0" collapsed="false">
      <c r="A24" s="4" t="s">
        <v>6</v>
      </c>
      <c r="B24" s="7" t="s">
        <v>90</v>
      </c>
      <c r="C24" s="14" t="s">
        <v>91</v>
      </c>
      <c r="D24" s="7"/>
      <c r="E24" s="7" t="s">
        <v>10</v>
      </c>
      <c r="F24" s="4" t="n">
        <v>1923</v>
      </c>
      <c r="G24" s="14" t="s">
        <v>92</v>
      </c>
    </row>
    <row r="25" customFormat="false" ht="13.8" hidden="false" customHeight="false" outlineLevel="0" collapsed="false">
      <c r="A25" s="4" t="s">
        <v>52</v>
      </c>
      <c r="B25" s="7" t="s">
        <v>93</v>
      </c>
      <c r="C25" s="14" t="s">
        <v>94</v>
      </c>
      <c r="D25" s="7" t="s">
        <v>95</v>
      </c>
      <c r="E25" s="7" t="s">
        <v>10</v>
      </c>
      <c r="F25" s="4" t="n">
        <v>1924</v>
      </c>
      <c r="G25" s="14" t="s">
        <v>96</v>
      </c>
    </row>
    <row r="26" customFormat="false" ht="13.8" hidden="false" customHeight="false" outlineLevel="0" collapsed="false">
      <c r="A26" s="4" t="s">
        <v>6</v>
      </c>
      <c r="B26" s="7" t="s">
        <v>100</v>
      </c>
      <c r="C26" s="14" t="s">
        <v>101</v>
      </c>
      <c r="D26" s="7" t="s">
        <v>102</v>
      </c>
      <c r="E26" s="7" t="s">
        <v>10</v>
      </c>
      <c r="F26" s="4" t="n">
        <v>1924</v>
      </c>
      <c r="G26" s="14" t="s">
        <v>103</v>
      </c>
    </row>
    <row r="27" customFormat="false" ht="13.8" hidden="false" customHeight="false" outlineLevel="0" collapsed="false">
      <c r="A27" s="4" t="s">
        <v>79</v>
      </c>
      <c r="B27" s="7" t="s">
        <v>108</v>
      </c>
      <c r="C27" s="14" t="s">
        <v>109</v>
      </c>
      <c r="D27" s="7" t="s">
        <v>110</v>
      </c>
      <c r="E27" s="7" t="s">
        <v>10</v>
      </c>
      <c r="F27" s="4" t="n">
        <v>1925</v>
      </c>
      <c r="G27" s="14" t="s">
        <v>111</v>
      </c>
    </row>
    <row r="28" customFormat="false" ht="13.8" hidden="false" customHeight="false" outlineLevel="0" collapsed="false">
      <c r="A28" s="4" t="s">
        <v>79</v>
      </c>
      <c r="B28" s="7" t="s">
        <v>112</v>
      </c>
      <c r="C28" s="14" t="s">
        <v>113</v>
      </c>
      <c r="D28" s="7" t="s">
        <v>114</v>
      </c>
      <c r="E28" s="7" t="s">
        <v>10</v>
      </c>
      <c r="F28" s="4" t="n">
        <v>1926</v>
      </c>
      <c r="G28" s="14" t="s">
        <v>115</v>
      </c>
    </row>
    <row r="29" customFormat="false" ht="13.8" hidden="false" customHeight="false" outlineLevel="0" collapsed="false">
      <c r="A29" s="4" t="s">
        <v>79</v>
      </c>
      <c r="B29" s="7" t="s">
        <v>116</v>
      </c>
      <c r="C29" s="14" t="s">
        <v>117</v>
      </c>
      <c r="D29" s="7" t="s">
        <v>118</v>
      </c>
      <c r="E29" s="7" t="s">
        <v>10</v>
      </c>
      <c r="F29" s="4" t="n">
        <v>1926</v>
      </c>
      <c r="G29" s="14" t="s">
        <v>119</v>
      </c>
    </row>
    <row r="30" customFormat="false" ht="13.8" hidden="false" customHeight="false" outlineLevel="0" collapsed="false">
      <c r="A30" s="4" t="s">
        <v>79</v>
      </c>
      <c r="B30" s="7" t="s">
        <v>120</v>
      </c>
      <c r="C30" s="14" t="s">
        <v>121</v>
      </c>
      <c r="D30" s="7" t="s">
        <v>122</v>
      </c>
      <c r="E30" s="7" t="s">
        <v>10</v>
      </c>
      <c r="F30" s="4" t="n">
        <v>1927</v>
      </c>
      <c r="G30" s="14" t="s">
        <v>123</v>
      </c>
    </row>
    <row r="31" customFormat="false" ht="13.8" hidden="false" customHeight="false" outlineLevel="0" collapsed="false">
      <c r="A31" s="16"/>
      <c r="B31" s="17" t="s">
        <v>129</v>
      </c>
      <c r="C31" s="18" t="s">
        <v>130</v>
      </c>
      <c r="D31" s="17" t="s">
        <v>131</v>
      </c>
      <c r="E31" s="17" t="s">
        <v>10</v>
      </c>
      <c r="F31" s="16" t="n">
        <v>1928</v>
      </c>
      <c r="G31" s="18" t="s">
        <v>132</v>
      </c>
    </row>
    <row r="32" customFormat="false" ht="13.8" hidden="false" customHeight="false" outlineLevel="0" collapsed="false">
      <c r="A32" s="4" t="s">
        <v>79</v>
      </c>
      <c r="B32" s="7" t="s">
        <v>137</v>
      </c>
      <c r="C32" s="14" t="s">
        <v>138</v>
      </c>
      <c r="D32" s="7" t="s">
        <v>46</v>
      </c>
      <c r="E32" s="7" t="s">
        <v>10</v>
      </c>
      <c r="F32" s="4" t="n">
        <v>1929</v>
      </c>
      <c r="G32" s="14" t="s">
        <v>139</v>
      </c>
    </row>
    <row r="33" customFormat="false" ht="13.8" hidden="false" customHeight="false" outlineLevel="0" collapsed="false">
      <c r="A33" s="4" t="s">
        <v>6</v>
      </c>
      <c r="B33" s="7" t="s">
        <v>140</v>
      </c>
      <c r="C33" s="14" t="s">
        <v>46</v>
      </c>
      <c r="D33" s="7" t="s">
        <v>141</v>
      </c>
      <c r="E33" s="7" t="s">
        <v>10</v>
      </c>
      <c r="F33" s="4" t="n">
        <v>1930</v>
      </c>
      <c r="G33" s="14" t="s">
        <v>142</v>
      </c>
    </row>
    <row r="34" customFormat="false" ht="13.8" hidden="false" customHeight="false" outlineLevel="0" collapsed="false">
      <c r="A34" s="4" t="s">
        <v>79</v>
      </c>
      <c r="B34" s="7" t="s">
        <v>143</v>
      </c>
      <c r="C34" s="14" t="s">
        <v>121</v>
      </c>
      <c r="D34" s="7" t="s">
        <v>144</v>
      </c>
      <c r="E34" s="7" t="s">
        <v>10</v>
      </c>
      <c r="F34" s="4" t="n">
        <v>1930</v>
      </c>
      <c r="G34" s="14" t="s">
        <v>145</v>
      </c>
    </row>
    <row r="35" customFormat="false" ht="13.8" hidden="false" customHeight="false" outlineLevel="0" collapsed="false">
      <c r="A35" s="4" t="s">
        <v>79</v>
      </c>
      <c r="B35" s="7" t="s">
        <v>150</v>
      </c>
      <c r="C35" s="7" t="s">
        <v>151</v>
      </c>
      <c r="D35" s="7" t="s">
        <v>152</v>
      </c>
      <c r="E35" s="7" t="s">
        <v>10</v>
      </c>
      <c r="F35" s="4" t="n">
        <v>1930</v>
      </c>
      <c r="G35" s="7" t="s">
        <v>153</v>
      </c>
    </row>
    <row r="36" customFormat="false" ht="13.8" hidden="false" customHeight="false" outlineLevel="0" collapsed="false">
      <c r="A36" s="4" t="s">
        <v>79</v>
      </c>
      <c r="B36" s="7" t="s">
        <v>154</v>
      </c>
      <c r="C36" s="7" t="s">
        <v>155</v>
      </c>
      <c r="D36" s="7"/>
      <c r="E36" s="7" t="s">
        <v>10</v>
      </c>
      <c r="F36" s="4" t="n">
        <v>1931</v>
      </c>
      <c r="G36" s="7" t="s">
        <v>156</v>
      </c>
    </row>
    <row r="37" customFormat="false" ht="13.8" hidden="false" customHeight="false" outlineLevel="0" collapsed="false">
      <c r="A37" s="4" t="s">
        <v>79</v>
      </c>
      <c r="B37" s="7" t="s">
        <v>157</v>
      </c>
      <c r="C37" s="7" t="s">
        <v>158</v>
      </c>
      <c r="D37" s="7" t="s">
        <v>159</v>
      </c>
      <c r="E37" s="7" t="s">
        <v>10</v>
      </c>
      <c r="F37" s="4" t="n">
        <v>1931</v>
      </c>
      <c r="G37" s="7"/>
    </row>
    <row r="38" customFormat="false" ht="13.8" hidden="false" customHeight="false" outlineLevel="0" collapsed="false">
      <c r="A38" s="4" t="s">
        <v>79</v>
      </c>
      <c r="B38" s="7" t="s">
        <v>160</v>
      </c>
      <c r="C38" s="7" t="s">
        <v>161</v>
      </c>
      <c r="D38" s="7" t="s">
        <v>162</v>
      </c>
      <c r="E38" s="7" t="s">
        <v>10</v>
      </c>
      <c r="F38" s="4" t="n">
        <v>1931</v>
      </c>
      <c r="G38" s="7" t="s">
        <v>163</v>
      </c>
    </row>
    <row r="39" customFormat="false" ht="13.8" hidden="false" customHeight="false" outlineLevel="0" collapsed="false">
      <c r="A39" s="4" t="s">
        <v>79</v>
      </c>
      <c r="B39" s="7" t="s">
        <v>164</v>
      </c>
      <c r="C39" s="7" t="s">
        <v>109</v>
      </c>
      <c r="D39" s="7" t="s">
        <v>165</v>
      </c>
      <c r="E39" s="7" t="s">
        <v>10</v>
      </c>
      <c r="F39" s="4" t="n">
        <v>1931</v>
      </c>
      <c r="G39" s="7" t="s">
        <v>166</v>
      </c>
    </row>
    <row r="40" customFormat="false" ht="13.8" hidden="false" customHeight="false" outlineLevel="0" collapsed="false">
      <c r="A40" s="4" t="s">
        <v>79</v>
      </c>
      <c r="B40" s="7" t="s">
        <v>167</v>
      </c>
      <c r="C40" s="7" t="s">
        <v>77</v>
      </c>
      <c r="D40" s="7" t="s">
        <v>168</v>
      </c>
      <c r="E40" s="7" t="s">
        <v>10</v>
      </c>
      <c r="F40" s="4" t="n">
        <v>1931</v>
      </c>
      <c r="G40" s="7" t="s">
        <v>169</v>
      </c>
    </row>
    <row r="41" customFormat="false" ht="13.8" hidden="false" customHeight="false" outlineLevel="0" collapsed="false">
      <c r="A41" s="4" t="s">
        <v>79</v>
      </c>
      <c r="B41" s="7" t="s">
        <v>170</v>
      </c>
      <c r="C41" s="7" t="s">
        <v>171</v>
      </c>
      <c r="D41" s="7" t="s">
        <v>172</v>
      </c>
      <c r="E41" s="7" t="s">
        <v>10</v>
      </c>
      <c r="F41" s="4" t="n">
        <v>1931</v>
      </c>
      <c r="G41" s="7" t="s">
        <v>173</v>
      </c>
    </row>
    <row r="42" customFormat="false" ht="13.8" hidden="false" customHeight="false" outlineLevel="0" collapsed="false">
      <c r="A42" s="4" t="s">
        <v>6</v>
      </c>
      <c r="B42" s="7" t="s">
        <v>178</v>
      </c>
      <c r="C42" s="7" t="s">
        <v>179</v>
      </c>
      <c r="D42" s="7" t="s">
        <v>180</v>
      </c>
      <c r="E42" s="7" t="s">
        <v>10</v>
      </c>
      <c r="F42" s="4" t="n">
        <v>1931</v>
      </c>
      <c r="G42" s="7" t="s">
        <v>181</v>
      </c>
    </row>
    <row r="43" customFormat="false" ht="13.8" hidden="false" customHeight="false" outlineLevel="0" collapsed="false">
      <c r="A43" s="4" t="s">
        <v>6</v>
      </c>
      <c r="B43" s="7" t="s">
        <v>182</v>
      </c>
      <c r="C43" s="7" t="s">
        <v>183</v>
      </c>
      <c r="D43" s="7" t="s">
        <v>184</v>
      </c>
      <c r="E43" s="7" t="s">
        <v>10</v>
      </c>
      <c r="F43" s="4" t="n">
        <v>1931</v>
      </c>
      <c r="G43" s="7" t="s">
        <v>185</v>
      </c>
    </row>
    <row r="44" customFormat="false" ht="13.8" hidden="false" customHeight="false" outlineLevel="0" collapsed="false">
      <c r="A44" s="4" t="s">
        <v>79</v>
      </c>
      <c r="B44" s="7" t="s">
        <v>186</v>
      </c>
      <c r="C44" s="7" t="s">
        <v>187</v>
      </c>
      <c r="D44" s="7" t="s">
        <v>188</v>
      </c>
      <c r="E44" s="7" t="s">
        <v>10</v>
      </c>
      <c r="F44" s="4" t="n">
        <v>1932</v>
      </c>
      <c r="G44" s="7" t="s">
        <v>189</v>
      </c>
    </row>
    <row r="45" customFormat="false" ht="13.8" hidden="false" customHeight="false" outlineLevel="0" collapsed="false">
      <c r="A45" s="4" t="s">
        <v>79</v>
      </c>
      <c r="B45" s="7" t="s">
        <v>190</v>
      </c>
      <c r="C45" s="7" t="s">
        <v>101</v>
      </c>
      <c r="D45" s="7" t="s">
        <v>191</v>
      </c>
      <c r="E45" s="7" t="s">
        <v>10</v>
      </c>
      <c r="F45" s="4" t="n">
        <v>1932</v>
      </c>
      <c r="G45" s="7" t="s">
        <v>192</v>
      </c>
    </row>
    <row r="46" customFormat="false" ht="13.8" hidden="false" customHeight="false" outlineLevel="0" collapsed="false">
      <c r="A46" s="4" t="s">
        <v>79</v>
      </c>
      <c r="B46" s="7" t="s">
        <v>200</v>
      </c>
      <c r="C46" s="7" t="s">
        <v>20</v>
      </c>
      <c r="D46" s="7" t="s">
        <v>201</v>
      </c>
      <c r="E46" s="7" t="s">
        <v>10</v>
      </c>
      <c r="F46" s="4" t="n">
        <v>1932</v>
      </c>
      <c r="G46" s="7" t="s">
        <v>202</v>
      </c>
    </row>
    <row r="47" customFormat="false" ht="13.8" hidden="false" customHeight="false" outlineLevel="0" collapsed="false">
      <c r="A47" s="4" t="s">
        <v>79</v>
      </c>
      <c r="B47" s="7" t="s">
        <v>204</v>
      </c>
      <c r="C47" s="7" t="s">
        <v>205</v>
      </c>
      <c r="D47" s="7" t="s">
        <v>206</v>
      </c>
      <c r="E47" s="7" t="s">
        <v>10</v>
      </c>
      <c r="F47" s="4" t="n">
        <v>1933</v>
      </c>
      <c r="G47" s="7" t="s">
        <v>207</v>
      </c>
    </row>
    <row r="48" customFormat="false" ht="13.8" hidden="false" customHeight="false" outlineLevel="0" collapsed="false">
      <c r="A48" s="4" t="s">
        <v>6</v>
      </c>
      <c r="B48" s="7" t="s">
        <v>124</v>
      </c>
      <c r="C48" s="7" t="s">
        <v>218</v>
      </c>
      <c r="D48" s="7" t="s">
        <v>219</v>
      </c>
      <c r="E48" s="7" t="s">
        <v>10</v>
      </c>
      <c r="F48" s="4" t="n">
        <v>1933</v>
      </c>
      <c r="G48" s="7" t="s">
        <v>220</v>
      </c>
    </row>
    <row r="49" customFormat="false" ht="13.8" hidden="false" customHeight="false" outlineLevel="0" collapsed="false">
      <c r="A49" s="4" t="s">
        <v>79</v>
      </c>
      <c r="B49" s="7" t="s">
        <v>224</v>
      </c>
      <c r="C49" s="7" t="s">
        <v>225</v>
      </c>
      <c r="D49" s="7" t="s">
        <v>191</v>
      </c>
      <c r="E49" s="7" t="s">
        <v>10</v>
      </c>
      <c r="F49" s="4" t="n">
        <v>1933</v>
      </c>
      <c r="G49" s="7" t="s">
        <v>226</v>
      </c>
    </row>
    <row r="50" customFormat="false" ht="13.8" hidden="false" customHeight="false" outlineLevel="0" collapsed="false">
      <c r="A50" s="4" t="s">
        <v>6</v>
      </c>
      <c r="B50" s="7" t="s">
        <v>227</v>
      </c>
      <c r="C50" s="7" t="s">
        <v>76</v>
      </c>
      <c r="D50" s="7" t="s">
        <v>101</v>
      </c>
      <c r="E50" s="7" t="s">
        <v>10</v>
      </c>
      <c r="F50" s="4" t="n">
        <v>1934</v>
      </c>
      <c r="G50" s="7" t="s">
        <v>228</v>
      </c>
    </row>
    <row r="51" customFormat="false" ht="13.8" hidden="false" customHeight="false" outlineLevel="0" collapsed="false">
      <c r="A51" s="4" t="s">
        <v>79</v>
      </c>
      <c r="B51" s="7" t="s">
        <v>39</v>
      </c>
      <c r="C51" s="7" t="s">
        <v>229</v>
      </c>
      <c r="D51" s="7" t="s">
        <v>230</v>
      </c>
      <c r="E51" s="7" t="s">
        <v>10</v>
      </c>
      <c r="F51" s="4" t="n">
        <v>1934</v>
      </c>
      <c r="G51" s="7" t="s">
        <v>231</v>
      </c>
    </row>
    <row r="52" customFormat="false" ht="13.8" hidden="false" customHeight="false" outlineLevel="0" collapsed="false">
      <c r="A52" s="4" t="s">
        <v>6</v>
      </c>
      <c r="B52" s="7" t="s">
        <v>237</v>
      </c>
      <c r="C52" s="7" t="s">
        <v>238</v>
      </c>
      <c r="D52" s="7" t="s">
        <v>239</v>
      </c>
      <c r="E52" s="7" t="s">
        <v>10</v>
      </c>
      <c r="F52" s="4" t="n">
        <v>1935</v>
      </c>
      <c r="G52" s="7" t="s">
        <v>240</v>
      </c>
    </row>
    <row r="53" customFormat="false" ht="13.8" hidden="false" customHeight="false" outlineLevel="0" collapsed="false">
      <c r="A53" s="4" t="s">
        <v>79</v>
      </c>
      <c r="B53" s="7" t="s">
        <v>241</v>
      </c>
      <c r="C53" s="7" t="s">
        <v>242</v>
      </c>
      <c r="D53" s="7" t="s">
        <v>243</v>
      </c>
      <c r="E53" s="7" t="s">
        <v>10</v>
      </c>
      <c r="F53" s="4" t="n">
        <v>1935</v>
      </c>
      <c r="G53" s="7" t="s">
        <v>244</v>
      </c>
    </row>
    <row r="54" customFormat="false" ht="13.8" hidden="false" customHeight="false" outlineLevel="0" collapsed="false">
      <c r="A54" s="4" t="s">
        <v>245</v>
      </c>
      <c r="B54" s="7" t="s">
        <v>227</v>
      </c>
      <c r="C54" s="7" t="s">
        <v>76</v>
      </c>
      <c r="D54" s="7" t="s">
        <v>101</v>
      </c>
      <c r="E54" s="7" t="s">
        <v>10</v>
      </c>
      <c r="F54" s="4" t="n">
        <v>1936</v>
      </c>
      <c r="G54" s="7" t="s">
        <v>246</v>
      </c>
    </row>
    <row r="55" customFormat="false" ht="13.8" hidden="false" customHeight="false" outlineLevel="0" collapsed="false">
      <c r="A55" s="4" t="s">
        <v>6</v>
      </c>
      <c r="B55" s="7" t="s">
        <v>247</v>
      </c>
      <c r="C55" s="7" t="s">
        <v>16</v>
      </c>
      <c r="D55" s="7" t="s">
        <v>248</v>
      </c>
      <c r="E55" s="7" t="s">
        <v>10</v>
      </c>
      <c r="F55" s="4" t="n">
        <v>1936</v>
      </c>
      <c r="G55" s="7" t="s">
        <v>249</v>
      </c>
    </row>
    <row r="56" customFormat="false" ht="13.8" hidden="false" customHeight="false" outlineLevel="0" collapsed="false">
      <c r="A56" s="4" t="s">
        <v>79</v>
      </c>
      <c r="B56" s="7" t="s">
        <v>260</v>
      </c>
      <c r="C56" s="7" t="s">
        <v>261</v>
      </c>
      <c r="D56" s="7"/>
      <c r="E56" s="7" t="s">
        <v>10</v>
      </c>
      <c r="F56" s="4" t="n">
        <v>1936</v>
      </c>
      <c r="G56" s="7" t="s">
        <v>262</v>
      </c>
    </row>
    <row r="57" customFormat="false" ht="13.8" hidden="false" customHeight="false" outlineLevel="0" collapsed="false">
      <c r="A57" s="4" t="s">
        <v>79</v>
      </c>
      <c r="B57" s="7" t="s">
        <v>263</v>
      </c>
      <c r="C57" s="7" t="s">
        <v>118</v>
      </c>
      <c r="D57" s="7" t="s">
        <v>213</v>
      </c>
      <c r="E57" s="7" t="s">
        <v>10</v>
      </c>
      <c r="F57" s="4" t="n">
        <v>1938</v>
      </c>
      <c r="G57" s="7" t="s">
        <v>264</v>
      </c>
    </row>
    <row r="58" customFormat="false" ht="13.8" hidden="false" customHeight="false" outlineLevel="0" collapsed="false">
      <c r="A58" s="4" t="s">
        <v>79</v>
      </c>
      <c r="B58" s="7" t="s">
        <v>39</v>
      </c>
      <c r="C58" s="7" t="s">
        <v>265</v>
      </c>
      <c r="D58" s="7" t="s">
        <v>266</v>
      </c>
      <c r="E58" s="7" t="s">
        <v>10</v>
      </c>
      <c r="F58" s="4" t="n">
        <v>1938</v>
      </c>
      <c r="G58" s="7" t="s">
        <v>267</v>
      </c>
    </row>
    <row r="59" customFormat="false" ht="13.8" hidden="false" customHeight="false" outlineLevel="0" collapsed="false">
      <c r="A59" s="4" t="s">
        <v>79</v>
      </c>
      <c r="B59" s="7" t="s">
        <v>268</v>
      </c>
      <c r="C59" s="7" t="s">
        <v>109</v>
      </c>
      <c r="D59" s="7" t="s">
        <v>269</v>
      </c>
      <c r="E59" s="7" t="s">
        <v>10</v>
      </c>
      <c r="F59" s="4" t="n">
        <v>1938</v>
      </c>
      <c r="G59" s="7" t="s">
        <v>270</v>
      </c>
    </row>
    <row r="60" customFormat="false" ht="13.8" hidden="false" customHeight="false" outlineLevel="0" collapsed="false">
      <c r="A60" s="4" t="s">
        <v>6</v>
      </c>
      <c r="B60" s="7" t="s">
        <v>275</v>
      </c>
      <c r="C60" s="7" t="s">
        <v>276</v>
      </c>
      <c r="D60" s="7"/>
      <c r="E60" s="7" t="s">
        <v>10</v>
      </c>
      <c r="F60" s="4" t="n">
        <v>1938</v>
      </c>
      <c r="G60" s="7" t="s">
        <v>277</v>
      </c>
    </row>
    <row r="61" customFormat="false" ht="13.8" hidden="false" customHeight="false" outlineLevel="0" collapsed="false">
      <c r="A61" s="4" t="s">
        <v>6</v>
      </c>
      <c r="B61" s="7" t="s">
        <v>282</v>
      </c>
      <c r="C61" s="7" t="s">
        <v>113</v>
      </c>
      <c r="D61" s="7" t="s">
        <v>283</v>
      </c>
      <c r="E61" s="7" t="s">
        <v>10</v>
      </c>
      <c r="F61" s="4" t="n">
        <v>1939</v>
      </c>
      <c r="G61" s="7" t="s">
        <v>284</v>
      </c>
    </row>
    <row r="62" customFormat="false" ht="13.8" hidden="false" customHeight="false" outlineLevel="0" collapsed="false">
      <c r="A62" s="4" t="s">
        <v>6</v>
      </c>
      <c r="B62" s="7" t="s">
        <v>289</v>
      </c>
      <c r="C62" s="7" t="s">
        <v>290</v>
      </c>
      <c r="D62" s="7" t="s">
        <v>291</v>
      </c>
      <c r="E62" s="7" t="s">
        <v>10</v>
      </c>
      <c r="F62" s="4" t="n">
        <v>1940</v>
      </c>
      <c r="G62" s="7" t="s">
        <v>292</v>
      </c>
    </row>
    <row r="63" customFormat="false" ht="13.8" hidden="false" customHeight="false" outlineLevel="0" collapsed="false">
      <c r="A63" s="4" t="s">
        <v>79</v>
      </c>
      <c r="B63" s="7" t="s">
        <v>293</v>
      </c>
      <c r="C63" s="7" t="s">
        <v>239</v>
      </c>
      <c r="D63" s="7" t="s">
        <v>70</v>
      </c>
      <c r="E63" s="7" t="s">
        <v>10</v>
      </c>
      <c r="F63" s="4" t="n">
        <v>1941</v>
      </c>
      <c r="G63" s="7" t="s">
        <v>294</v>
      </c>
    </row>
    <row r="64" customFormat="false" ht="13.8" hidden="false" customHeight="false" outlineLevel="0" collapsed="false">
      <c r="A64" s="4" t="s">
        <v>6</v>
      </c>
      <c r="B64" s="7" t="s">
        <v>295</v>
      </c>
      <c r="C64" s="7" t="s">
        <v>133</v>
      </c>
      <c r="D64" s="7" t="s">
        <v>296</v>
      </c>
      <c r="E64" s="7" t="s">
        <v>10</v>
      </c>
      <c r="F64" s="4" t="n">
        <v>1941</v>
      </c>
      <c r="G64" s="7" t="s">
        <v>297</v>
      </c>
    </row>
    <row r="65" customFormat="false" ht="13.8" hidden="false" customHeight="false" outlineLevel="0" collapsed="false">
      <c r="A65" s="4" t="s">
        <v>79</v>
      </c>
      <c r="B65" s="7" t="s">
        <v>302</v>
      </c>
      <c r="C65" s="7" t="s">
        <v>303</v>
      </c>
      <c r="D65" s="7" t="s">
        <v>304</v>
      </c>
      <c r="E65" s="7" t="s">
        <v>10</v>
      </c>
      <c r="F65" s="20" t="n">
        <v>1942</v>
      </c>
      <c r="G65" s="7" t="s">
        <v>305</v>
      </c>
    </row>
    <row r="66" customFormat="false" ht="13.8" hidden="false" customHeight="false" outlineLevel="0" collapsed="false">
      <c r="A66" s="4" t="s">
        <v>79</v>
      </c>
      <c r="B66" s="7" t="s">
        <v>318</v>
      </c>
      <c r="C66" s="7" t="s">
        <v>59</v>
      </c>
      <c r="D66" s="7" t="s">
        <v>165</v>
      </c>
      <c r="E66" s="7" t="s">
        <v>10</v>
      </c>
      <c r="F66" s="4" t="n">
        <v>1946</v>
      </c>
      <c r="G66" s="7" t="s">
        <v>319</v>
      </c>
    </row>
    <row r="67" customFormat="false" ht="13.8" hidden="false" customHeight="false" outlineLevel="0" collapsed="false">
      <c r="A67" s="4" t="s">
        <v>6</v>
      </c>
      <c r="B67" s="7" t="s">
        <v>333</v>
      </c>
      <c r="C67" s="7" t="s">
        <v>122</v>
      </c>
      <c r="D67" s="7" t="s">
        <v>334</v>
      </c>
      <c r="E67" s="7" t="s">
        <v>10</v>
      </c>
      <c r="F67" s="4" t="n">
        <v>1946</v>
      </c>
      <c r="G67" s="7" t="s">
        <v>335</v>
      </c>
    </row>
    <row r="68" customFormat="false" ht="13.8" hidden="false" customHeight="false" outlineLevel="0" collapsed="false">
      <c r="A68" s="4" t="s">
        <v>79</v>
      </c>
      <c r="B68" s="7" t="s">
        <v>355</v>
      </c>
      <c r="C68" s="7" t="s">
        <v>356</v>
      </c>
      <c r="D68" s="7"/>
      <c r="E68" s="7" t="s">
        <v>10</v>
      </c>
      <c r="F68" s="4" t="n">
        <v>1947</v>
      </c>
      <c r="G68" s="7" t="s">
        <v>357</v>
      </c>
    </row>
    <row r="69" customFormat="false" ht="13.8" hidden="false" customHeight="false" outlineLevel="0" collapsed="false">
      <c r="A69" s="4" t="s">
        <v>79</v>
      </c>
      <c r="B69" s="7" t="s">
        <v>359</v>
      </c>
      <c r="C69" s="7" t="s">
        <v>101</v>
      </c>
      <c r="D69" s="7" t="s">
        <v>283</v>
      </c>
      <c r="E69" s="7" t="s">
        <v>10</v>
      </c>
      <c r="F69" s="4" t="n">
        <v>1947</v>
      </c>
      <c r="G69" s="7" t="s">
        <v>360</v>
      </c>
    </row>
    <row r="70" customFormat="false" ht="13.8" hidden="false" customHeight="false" outlineLevel="0" collapsed="false">
      <c r="A70" s="16" t="s">
        <v>245</v>
      </c>
      <c r="B70" s="17" t="s">
        <v>755</v>
      </c>
      <c r="C70" s="25" t="s">
        <v>715</v>
      </c>
      <c r="D70" s="17" t="s">
        <v>467</v>
      </c>
      <c r="E70" s="7" t="s">
        <v>10</v>
      </c>
      <c r="F70" s="16" t="n">
        <v>1969</v>
      </c>
      <c r="G70" s="25" t="s">
        <v>1087</v>
      </c>
    </row>
    <row r="71" customFormat="false" ht="13.8" hidden="false" customHeight="false" outlineLevel="0" collapsed="false">
      <c r="A71" s="16" t="s">
        <v>245</v>
      </c>
      <c r="B71" s="17" t="s">
        <v>12</v>
      </c>
      <c r="C71" s="17" t="s">
        <v>1296</v>
      </c>
      <c r="D71" s="17" t="s">
        <v>1054</v>
      </c>
      <c r="E71" s="7" t="s">
        <v>10</v>
      </c>
      <c r="F71" s="4" t="n">
        <v>1975</v>
      </c>
      <c r="G71" s="17" t="s">
        <v>1476</v>
      </c>
    </row>
    <row r="72" customFormat="false" ht="13.8" hidden="false" customHeight="false" outlineLevel="0" collapsed="false">
      <c r="A72" s="4" t="s">
        <v>2387</v>
      </c>
      <c r="B72" s="22" t="s">
        <v>2388</v>
      </c>
      <c r="C72" s="28" t="s">
        <v>580</v>
      </c>
      <c r="D72" s="28" t="s">
        <v>306</v>
      </c>
      <c r="E72" s="7" t="s">
        <v>10</v>
      </c>
      <c r="F72" s="4" t="n">
        <v>1984</v>
      </c>
      <c r="G72" s="7" t="s">
        <v>2389</v>
      </c>
    </row>
    <row r="73" customFormat="false" ht="13.8" hidden="false" customHeight="false" outlineLevel="0" collapsed="false">
      <c r="A73" s="1" t="s">
        <v>245</v>
      </c>
      <c r="B73" s="28" t="s">
        <v>2421</v>
      </c>
      <c r="C73" s="28" t="s">
        <v>2422</v>
      </c>
      <c r="D73" s="22"/>
      <c r="E73" s="7" t="s">
        <v>10</v>
      </c>
      <c r="F73" s="4" t="n">
        <v>1984</v>
      </c>
      <c r="G73" s="7" t="s">
        <v>2423</v>
      </c>
    </row>
    <row r="74" customFormat="false" ht="13.8" hidden="false" customHeight="false" outlineLevel="0" collapsed="false">
      <c r="A74" s="4" t="s">
        <v>52</v>
      </c>
      <c r="B74" s="22" t="s">
        <v>2440</v>
      </c>
      <c r="C74" s="28" t="s">
        <v>238</v>
      </c>
      <c r="D74" s="28" t="s">
        <v>773</v>
      </c>
      <c r="E74" s="7" t="s">
        <v>10</v>
      </c>
      <c r="F74" s="4" t="n">
        <v>1985</v>
      </c>
      <c r="G74" s="7" t="s">
        <v>2441</v>
      </c>
    </row>
    <row r="75" customFormat="false" ht="13.8" hidden="false" customHeight="false" outlineLevel="0" collapsed="false">
      <c r="A75" s="16" t="s">
        <v>245</v>
      </c>
      <c r="B75" s="22" t="s">
        <v>2682</v>
      </c>
      <c r="C75" s="28" t="s">
        <v>985</v>
      </c>
      <c r="D75" s="28" t="s">
        <v>2368</v>
      </c>
      <c r="E75" s="7" t="s">
        <v>10</v>
      </c>
      <c r="F75" s="4" t="n">
        <v>1987</v>
      </c>
      <c r="G75" s="7" t="s">
        <v>2683</v>
      </c>
    </row>
    <row r="76" customFormat="false" ht="13.8" hidden="false" customHeight="false" outlineLevel="0" collapsed="false">
      <c r="A76" s="4" t="s">
        <v>52</v>
      </c>
      <c r="B76" s="22" t="s">
        <v>347</v>
      </c>
      <c r="C76" s="28" t="s">
        <v>343</v>
      </c>
      <c r="D76" s="28" t="s">
        <v>2857</v>
      </c>
      <c r="E76" s="7" t="s">
        <v>10</v>
      </c>
      <c r="F76" s="4" t="n">
        <v>1990</v>
      </c>
      <c r="G76" s="7" t="s">
        <v>2858</v>
      </c>
    </row>
    <row r="77" customFormat="false" ht="13.8" hidden="false" customHeight="false" outlineLevel="0" collapsed="false">
      <c r="A77" s="4" t="s">
        <v>245</v>
      </c>
      <c r="B77" s="22" t="s">
        <v>258</v>
      </c>
      <c r="C77" s="28" t="s">
        <v>2948</v>
      </c>
      <c r="D77" s="28" t="s">
        <v>1898</v>
      </c>
      <c r="E77" s="7" t="s">
        <v>10</v>
      </c>
      <c r="F77" s="4" t="n">
        <v>1991</v>
      </c>
      <c r="G77" s="7" t="s">
        <v>2949</v>
      </c>
    </row>
    <row r="78" customFormat="false" ht="13.8" hidden="false" customHeight="false" outlineLevel="0" collapsed="false">
      <c r="A78" s="4" t="s">
        <v>52</v>
      </c>
      <c r="B78" s="22" t="s">
        <v>2970</v>
      </c>
      <c r="C78" s="28" t="s">
        <v>66</v>
      </c>
      <c r="D78" s="28" t="s">
        <v>151</v>
      </c>
      <c r="E78" s="7" t="s">
        <v>10</v>
      </c>
      <c r="F78" s="4" t="n">
        <v>1992</v>
      </c>
      <c r="G78" s="7" t="s">
        <v>2971</v>
      </c>
    </row>
    <row r="79" customFormat="false" ht="13.8" hidden="false" customHeight="false" outlineLevel="0" collapsed="false">
      <c r="A79" s="4" t="s">
        <v>245</v>
      </c>
      <c r="B79" s="7" t="s">
        <v>3358</v>
      </c>
      <c r="C79" s="7" t="s">
        <v>1363</v>
      </c>
      <c r="D79" s="7" t="s">
        <v>519</v>
      </c>
      <c r="E79" s="7" t="s">
        <v>10</v>
      </c>
      <c r="F79" s="4" t="n">
        <v>1995</v>
      </c>
      <c r="G79" s="7" t="s">
        <v>3359</v>
      </c>
    </row>
    <row r="80" customFormat="false" ht="13.8" hidden="false" customHeight="false" outlineLevel="0" collapsed="false">
      <c r="A80" s="4" t="s">
        <v>52</v>
      </c>
      <c r="B80" s="7" t="s">
        <v>2627</v>
      </c>
      <c r="C80" s="7" t="s">
        <v>1510</v>
      </c>
      <c r="D80" s="7" t="s">
        <v>416</v>
      </c>
      <c r="E80" s="7" t="s">
        <v>10</v>
      </c>
      <c r="F80" s="4" t="n">
        <v>1998</v>
      </c>
      <c r="G80" s="7" t="s">
        <v>3537</v>
      </c>
    </row>
    <row r="81" customFormat="false" ht="13.8" hidden="false" customHeight="false" outlineLevel="0" collapsed="false">
      <c r="A81" s="4" t="s">
        <v>52</v>
      </c>
      <c r="B81" s="7" t="s">
        <v>3543</v>
      </c>
      <c r="C81" s="7" t="s">
        <v>2038</v>
      </c>
      <c r="D81" s="7" t="s">
        <v>552</v>
      </c>
      <c r="E81" s="7" t="s">
        <v>10</v>
      </c>
      <c r="F81" s="4" t="n">
        <v>1998</v>
      </c>
      <c r="G81" s="7" t="s">
        <v>3544</v>
      </c>
    </row>
    <row r="82" customFormat="false" ht="13.8" hidden="false" customHeight="false" outlineLevel="0" collapsed="false">
      <c r="A82" s="4" t="s">
        <v>52</v>
      </c>
      <c r="B82" s="7" t="s">
        <v>3624</v>
      </c>
      <c r="C82" s="7" t="s">
        <v>3625</v>
      </c>
      <c r="D82" s="7"/>
      <c r="E82" s="7" t="s">
        <v>10</v>
      </c>
      <c r="F82" s="4" t="n">
        <v>1999</v>
      </c>
      <c r="G82" s="7" t="s">
        <v>3626</v>
      </c>
    </row>
    <row r="83" customFormat="false" ht="13.8" hidden="false" customHeight="false" outlineLevel="0" collapsed="false">
      <c r="B83" s="7" t="s">
        <v>4052</v>
      </c>
      <c r="C83" s="7" t="s">
        <v>4053</v>
      </c>
      <c r="D83" s="7" t="s">
        <v>2695</v>
      </c>
      <c r="E83" s="7" t="s">
        <v>10</v>
      </c>
      <c r="F83" s="4" t="n">
        <v>2003</v>
      </c>
      <c r="G83" s="7" t="s">
        <v>4054</v>
      </c>
    </row>
    <row r="84" customFormat="false" ht="13.8" hidden="false" customHeight="false" outlineLevel="0" collapsed="false">
      <c r="A84" s="4" t="s">
        <v>52</v>
      </c>
      <c r="B84" s="7" t="s">
        <v>1342</v>
      </c>
      <c r="C84" s="7" t="s">
        <v>2973</v>
      </c>
      <c r="D84" s="7"/>
      <c r="E84" s="7" t="s">
        <v>10</v>
      </c>
      <c r="F84" s="4" t="n">
        <v>2005</v>
      </c>
      <c r="G84" s="7" t="s">
        <v>4196</v>
      </c>
    </row>
    <row r="85" customFormat="false" ht="13.8" hidden="false" customHeight="false" outlineLevel="0" collapsed="false">
      <c r="A85" s="4" t="s">
        <v>52</v>
      </c>
      <c r="B85" s="7" t="s">
        <v>4522</v>
      </c>
      <c r="C85" s="7" t="s">
        <v>4523</v>
      </c>
      <c r="D85" s="7" t="s">
        <v>417</v>
      </c>
      <c r="E85" s="7" t="s">
        <v>10</v>
      </c>
      <c r="F85" s="4" t="n">
        <v>2009</v>
      </c>
      <c r="G85" s="7" t="s">
        <v>4524</v>
      </c>
    </row>
    <row r="86" customFormat="false" ht="13.8" hidden="false" customHeight="false" outlineLevel="0" collapsed="false">
      <c r="A86" s="4" t="s">
        <v>52</v>
      </c>
      <c r="B86" s="28" t="s">
        <v>4895</v>
      </c>
      <c r="C86" s="7" t="s">
        <v>409</v>
      </c>
      <c r="D86" s="7" t="s">
        <v>4896</v>
      </c>
      <c r="E86" s="7" t="s">
        <v>10</v>
      </c>
      <c r="F86" s="4" t="n">
        <v>2013</v>
      </c>
      <c r="G86" s="7" t="s">
        <v>4897</v>
      </c>
    </row>
    <row r="87" customFormat="false" ht="13.8" hidden="false" customHeight="false" outlineLevel="0" collapsed="false">
      <c r="A87" s="4" t="s">
        <v>6</v>
      </c>
      <c r="B87" s="7" t="s">
        <v>250</v>
      </c>
      <c r="C87" s="7" t="s">
        <v>251</v>
      </c>
      <c r="D87" s="7" t="s">
        <v>252</v>
      </c>
      <c r="E87" s="7" t="s">
        <v>253</v>
      </c>
      <c r="F87" s="4" t="n">
        <v>1937</v>
      </c>
      <c r="G87" s="7" t="s">
        <v>254</v>
      </c>
    </row>
    <row r="88" customFormat="false" ht="13.8" hidden="false" customHeight="false" outlineLevel="0" collapsed="false">
      <c r="A88" s="4" t="s">
        <v>79</v>
      </c>
      <c r="B88" s="7" t="s">
        <v>363</v>
      </c>
      <c r="C88" s="7" t="s">
        <v>364</v>
      </c>
      <c r="D88" s="7"/>
      <c r="E88" s="7" t="s">
        <v>253</v>
      </c>
      <c r="F88" s="4" t="n">
        <v>1948</v>
      </c>
      <c r="G88" s="7" t="str">
        <f aca="false">HYPERLINK("http://uwashingtonworldcatorgoffcampuslibwashingtonedu/title/prevention-of-the-deterioration-of-wood-marine-structures-in-iceland/oclc/7375628&amp;referer=brief_results","Prevention of the deterioration of wood marine structures in Iceland")</f>
        <v>Prevention of the deterioration of wood marine structures in Iceland</v>
      </c>
    </row>
    <row r="89" customFormat="false" ht="13.8" hidden="false" customHeight="false" outlineLevel="0" collapsed="false">
      <c r="A89" s="4" t="s">
        <v>6</v>
      </c>
      <c r="B89" s="7" t="s">
        <v>376</v>
      </c>
      <c r="C89" s="7" t="s">
        <v>191</v>
      </c>
      <c r="D89" s="7" t="s">
        <v>377</v>
      </c>
      <c r="E89" s="7" t="s">
        <v>253</v>
      </c>
      <c r="F89" s="4" t="n">
        <v>1948</v>
      </c>
      <c r="G89" s="7" t="s">
        <v>378</v>
      </c>
    </row>
    <row r="90" customFormat="false" ht="13.8" hidden="false" customHeight="false" outlineLevel="0" collapsed="false">
      <c r="A90" s="4" t="s">
        <v>79</v>
      </c>
      <c r="B90" s="7" t="s">
        <v>412</v>
      </c>
      <c r="C90" s="7" t="s">
        <v>413</v>
      </c>
      <c r="D90" s="7" t="s">
        <v>54</v>
      </c>
      <c r="E90" s="7" t="s">
        <v>253</v>
      </c>
      <c r="F90" s="4" t="n">
        <v>1949</v>
      </c>
      <c r="G90" s="7" t="s">
        <v>414</v>
      </c>
    </row>
    <row r="91" customFormat="false" ht="13.8" hidden="false" customHeight="false" outlineLevel="0" collapsed="false">
      <c r="A91" s="4" t="s">
        <v>79</v>
      </c>
      <c r="B91" s="7" t="s">
        <v>415</v>
      </c>
      <c r="C91" s="7" t="s">
        <v>416</v>
      </c>
      <c r="D91" s="7" t="s">
        <v>417</v>
      </c>
      <c r="E91" s="22" t="s">
        <v>253</v>
      </c>
      <c r="F91" s="4" t="n">
        <v>1949</v>
      </c>
      <c r="G91" s="7" t="s">
        <v>418</v>
      </c>
    </row>
    <row r="92" customFormat="false" ht="13.8" hidden="false" customHeight="false" outlineLevel="0" collapsed="false">
      <c r="A92" s="4" t="s">
        <v>79</v>
      </c>
      <c r="B92" s="7" t="s">
        <v>557</v>
      </c>
      <c r="C92" s="7" t="s">
        <v>20</v>
      </c>
      <c r="D92" s="7" t="s">
        <v>558</v>
      </c>
      <c r="E92" s="7" t="s">
        <v>253</v>
      </c>
      <c r="F92" s="4" t="n">
        <v>1955</v>
      </c>
      <c r="G92" s="7" t="s">
        <v>559</v>
      </c>
    </row>
    <row r="93" customFormat="false" ht="13.8" hidden="false" customHeight="false" outlineLevel="0" collapsed="false">
      <c r="A93" s="4"/>
      <c r="B93" s="7"/>
      <c r="C93" s="7"/>
      <c r="D93" s="7"/>
      <c r="E93" s="7"/>
      <c r="F93" s="4"/>
      <c r="G93" s="7"/>
    </row>
    <row r="94" customFormat="false" ht="13.8" hidden="false" customHeight="false" outlineLevel="0" collapsed="false">
      <c r="A94" s="4" t="s">
        <v>245</v>
      </c>
      <c r="B94" s="28" t="s">
        <v>1165</v>
      </c>
      <c r="C94" s="28" t="s">
        <v>309</v>
      </c>
      <c r="D94" s="22"/>
      <c r="E94" s="22" t="s">
        <v>2723</v>
      </c>
      <c r="F94" s="4" t="n">
        <v>1988</v>
      </c>
      <c r="G94" s="7" t="s">
        <v>2724</v>
      </c>
    </row>
    <row r="95" customFormat="false" ht="13.8" hidden="false" customHeight="false" outlineLevel="0" collapsed="false">
      <c r="A95" s="4" t="s">
        <v>52</v>
      </c>
      <c r="B95" s="22" t="s">
        <v>39</v>
      </c>
      <c r="C95" s="28" t="s">
        <v>654</v>
      </c>
      <c r="D95" s="28"/>
      <c r="E95" s="28" t="s">
        <v>2723</v>
      </c>
      <c r="F95" s="4" t="n">
        <v>1989</v>
      </c>
      <c r="G95" s="7" t="s">
        <v>2784</v>
      </c>
    </row>
    <row r="96" customFormat="false" ht="13.8" hidden="false" customHeight="false" outlineLevel="0" collapsed="false">
      <c r="A96" s="4" t="s">
        <v>245</v>
      </c>
      <c r="B96" s="22" t="s">
        <v>2801</v>
      </c>
      <c r="C96" s="28" t="s">
        <v>54</v>
      </c>
      <c r="D96" s="28" t="s">
        <v>895</v>
      </c>
      <c r="E96" s="28" t="s">
        <v>2723</v>
      </c>
      <c r="F96" s="4" t="n">
        <v>1989</v>
      </c>
      <c r="G96" s="7" t="s">
        <v>2802</v>
      </c>
    </row>
    <row r="97" customFormat="false" ht="13.8" hidden="false" customHeight="false" outlineLevel="0" collapsed="false">
      <c r="A97" s="4" t="s">
        <v>245</v>
      </c>
      <c r="B97" s="22" t="s">
        <v>1452</v>
      </c>
      <c r="C97" s="28" t="s">
        <v>101</v>
      </c>
      <c r="D97" s="28" t="s">
        <v>881</v>
      </c>
      <c r="E97" s="28" t="s">
        <v>2723</v>
      </c>
      <c r="F97" s="4" t="n">
        <v>1991</v>
      </c>
      <c r="G97" s="7" t="s">
        <v>2968</v>
      </c>
    </row>
    <row r="98" customFormat="false" ht="13.8" hidden="false" customHeight="false" outlineLevel="0" collapsed="false">
      <c r="A98" s="4" t="s">
        <v>52</v>
      </c>
      <c r="B98" s="7" t="s">
        <v>3389</v>
      </c>
      <c r="C98" s="7" t="s">
        <v>109</v>
      </c>
      <c r="D98" s="7" t="s">
        <v>54</v>
      </c>
      <c r="E98" s="7" t="s">
        <v>3390</v>
      </c>
      <c r="F98" s="4" t="n">
        <v>1996</v>
      </c>
      <c r="G98" s="7" t="s">
        <v>3391</v>
      </c>
    </row>
    <row r="99" customFormat="false" ht="13.8" hidden="false" customHeight="false" outlineLevel="0" collapsed="false">
      <c r="A99" s="4"/>
      <c r="B99" s="7"/>
      <c r="C99" s="7"/>
      <c r="D99" s="7"/>
      <c r="E99" s="7"/>
      <c r="F99" s="4"/>
      <c r="G99" s="7"/>
    </row>
    <row r="100" customFormat="false" ht="13.8" hidden="false" customHeight="false" outlineLevel="0" collapsed="false">
      <c r="A100" s="4" t="s">
        <v>52</v>
      </c>
      <c r="B100" s="28" t="s">
        <v>54</v>
      </c>
      <c r="C100" s="28" t="s">
        <v>2175</v>
      </c>
      <c r="D100" s="22" t="s">
        <v>1517</v>
      </c>
      <c r="E100" s="22" t="s">
        <v>2176</v>
      </c>
      <c r="F100" s="4" t="n">
        <v>1982</v>
      </c>
      <c r="G100" s="7" t="s">
        <v>2177</v>
      </c>
    </row>
    <row r="101" customFormat="false" ht="13.8" hidden="false" customHeight="false" outlineLevel="0" collapsed="false">
      <c r="A101" s="4" t="s">
        <v>245</v>
      </c>
      <c r="B101" s="22" t="s">
        <v>2349</v>
      </c>
      <c r="C101" s="28" t="s">
        <v>109</v>
      </c>
      <c r="D101" s="28" t="s">
        <v>309</v>
      </c>
      <c r="E101" s="28" t="s">
        <v>2176</v>
      </c>
      <c r="F101" s="4" t="n">
        <v>1983</v>
      </c>
      <c r="G101" s="7" t="s">
        <v>2350</v>
      </c>
    </row>
    <row r="102" customFormat="false" ht="13.8" hidden="false" customHeight="false" outlineLevel="0" collapsed="false">
      <c r="A102" s="4" t="s">
        <v>245</v>
      </c>
      <c r="B102" s="22" t="s">
        <v>2398</v>
      </c>
      <c r="C102" s="28" t="s">
        <v>151</v>
      </c>
      <c r="D102" s="28" t="s">
        <v>1709</v>
      </c>
      <c r="E102" s="28" t="s">
        <v>2176</v>
      </c>
      <c r="F102" s="4" t="n">
        <v>1984</v>
      </c>
      <c r="G102" s="7" t="s">
        <v>2399</v>
      </c>
    </row>
    <row r="103" customFormat="false" ht="13.8" hidden="false" customHeight="false" outlineLevel="0" collapsed="false">
      <c r="A103" s="4" t="s">
        <v>52</v>
      </c>
      <c r="B103" s="22" t="s">
        <v>2534</v>
      </c>
      <c r="C103" s="28" t="s">
        <v>151</v>
      </c>
      <c r="D103" s="28" t="s">
        <v>881</v>
      </c>
      <c r="E103" s="28" t="s">
        <v>2176</v>
      </c>
      <c r="F103" s="4" t="n">
        <v>1986</v>
      </c>
      <c r="G103" s="7" t="s">
        <v>2535</v>
      </c>
    </row>
    <row r="104" customFormat="false" ht="13.8" hidden="false" customHeight="false" outlineLevel="0" collapsed="false">
      <c r="A104" s="4" t="s">
        <v>52</v>
      </c>
      <c r="B104" s="22" t="s">
        <v>2542</v>
      </c>
      <c r="C104" s="28" t="s">
        <v>2543</v>
      </c>
      <c r="D104" s="28" t="s">
        <v>2544</v>
      </c>
      <c r="E104" s="28" t="s">
        <v>2176</v>
      </c>
      <c r="F104" s="4" t="n">
        <v>1986</v>
      </c>
      <c r="G104" s="7" t="s">
        <v>2545</v>
      </c>
    </row>
    <row r="105" customFormat="false" ht="13.8" hidden="false" customHeight="false" outlineLevel="0" collapsed="false">
      <c r="A105" s="4" t="s">
        <v>52</v>
      </c>
      <c r="B105" s="28" t="s">
        <v>2548</v>
      </c>
      <c r="C105" s="28" t="s">
        <v>1432</v>
      </c>
      <c r="D105" s="22"/>
      <c r="E105" s="22" t="s">
        <v>2176</v>
      </c>
      <c r="F105" s="4" t="n">
        <v>1986</v>
      </c>
      <c r="G105" s="7" t="s">
        <v>2549</v>
      </c>
    </row>
    <row r="106" customFormat="false" ht="13.8" hidden="false" customHeight="false" outlineLevel="0" collapsed="false">
      <c r="A106" s="4" t="s">
        <v>52</v>
      </c>
      <c r="B106" s="22" t="s">
        <v>2711</v>
      </c>
      <c r="C106" s="28" t="s">
        <v>309</v>
      </c>
      <c r="D106" s="28" t="s">
        <v>409</v>
      </c>
      <c r="E106" s="28" t="s">
        <v>2176</v>
      </c>
      <c r="F106" s="4" t="n">
        <v>1988</v>
      </c>
      <c r="G106" s="7" t="s">
        <v>2712</v>
      </c>
    </row>
    <row r="107" customFormat="false" ht="13.8" hidden="false" customHeight="false" outlineLevel="0" collapsed="false">
      <c r="A107" s="4" t="s">
        <v>52</v>
      </c>
      <c r="B107" s="22" t="s">
        <v>2763</v>
      </c>
      <c r="C107" s="28" t="s">
        <v>409</v>
      </c>
      <c r="D107" s="28" t="s">
        <v>435</v>
      </c>
      <c r="E107" s="28" t="s">
        <v>2176</v>
      </c>
      <c r="F107" s="4" t="n">
        <v>1989</v>
      </c>
      <c r="G107" s="7" t="s">
        <v>2764</v>
      </c>
    </row>
    <row r="108" customFormat="false" ht="13.8" hidden="false" customHeight="false" outlineLevel="0" collapsed="false">
      <c r="A108" s="4" t="s">
        <v>52</v>
      </c>
      <c r="B108" s="22" t="s">
        <v>2771</v>
      </c>
      <c r="C108" s="28" t="s">
        <v>1349</v>
      </c>
      <c r="D108" s="28" t="s">
        <v>347</v>
      </c>
      <c r="E108" s="28" t="s">
        <v>2176</v>
      </c>
      <c r="F108" s="4" t="n">
        <v>1989</v>
      </c>
      <c r="G108" s="7" t="s">
        <v>2772</v>
      </c>
    </row>
    <row r="109" customFormat="false" ht="13.8" hidden="false" customHeight="false" outlineLevel="0" collapsed="false">
      <c r="A109" s="4" t="s">
        <v>52</v>
      </c>
      <c r="B109" s="22" t="s">
        <v>2898</v>
      </c>
      <c r="C109" s="28" t="s">
        <v>895</v>
      </c>
      <c r="D109" s="28" t="s">
        <v>435</v>
      </c>
      <c r="E109" s="28" t="s">
        <v>2176</v>
      </c>
      <c r="F109" s="4" t="n">
        <v>1991</v>
      </c>
      <c r="G109" s="7" t="s">
        <v>2899</v>
      </c>
    </row>
    <row r="110" customFormat="false" ht="13.8" hidden="false" customHeight="false" outlineLevel="0" collapsed="false">
      <c r="A110" s="4" t="s">
        <v>52</v>
      </c>
      <c r="B110" s="7" t="s">
        <v>3190</v>
      </c>
      <c r="C110" s="7" t="s">
        <v>1363</v>
      </c>
      <c r="D110" s="7" t="s">
        <v>3191</v>
      </c>
      <c r="E110" s="7" t="s">
        <v>2176</v>
      </c>
      <c r="F110" s="4" t="n">
        <v>1994</v>
      </c>
      <c r="G110" s="7" t="s">
        <v>3192</v>
      </c>
    </row>
    <row r="111" customFormat="false" ht="13.8" hidden="false" customHeight="false" outlineLevel="0" collapsed="false">
      <c r="A111" s="4" t="s">
        <v>52</v>
      </c>
      <c r="B111" s="7" t="s">
        <v>3429</v>
      </c>
      <c r="C111" s="7" t="s">
        <v>3430</v>
      </c>
      <c r="D111" s="7" t="s">
        <v>941</v>
      </c>
      <c r="E111" s="7" t="s">
        <v>2176</v>
      </c>
      <c r="F111" s="4" t="n">
        <v>1996</v>
      </c>
      <c r="G111" s="7" t="s">
        <v>3431</v>
      </c>
    </row>
    <row r="112" customFormat="false" ht="13.8" hidden="false" customHeight="false" outlineLevel="0" collapsed="false">
      <c r="A112" s="4" t="s">
        <v>52</v>
      </c>
      <c r="B112" s="7" t="s">
        <v>3645</v>
      </c>
      <c r="C112" s="7" t="s">
        <v>1285</v>
      </c>
      <c r="D112" s="7" t="s">
        <v>409</v>
      </c>
      <c r="E112" s="7" t="s">
        <v>2176</v>
      </c>
      <c r="F112" s="4" t="n">
        <v>1999</v>
      </c>
      <c r="G112" s="7" t="s">
        <v>3646</v>
      </c>
    </row>
    <row r="113" customFormat="false" ht="13.8" hidden="false" customHeight="false" outlineLevel="0" collapsed="false">
      <c r="A113" s="4" t="s">
        <v>52</v>
      </c>
      <c r="B113" s="7" t="s">
        <v>1728</v>
      </c>
      <c r="C113" s="7" t="s">
        <v>3707</v>
      </c>
      <c r="D113" s="7" t="s">
        <v>487</v>
      </c>
      <c r="E113" s="7" t="s">
        <v>2176</v>
      </c>
      <c r="F113" s="4" t="n">
        <v>2000</v>
      </c>
      <c r="G113" s="7" t="s">
        <v>3708</v>
      </c>
    </row>
    <row r="114" customFormat="false" ht="13.8" hidden="false" customHeight="false" outlineLevel="0" collapsed="false">
      <c r="A114" s="4" t="s">
        <v>52</v>
      </c>
      <c r="B114" s="7" t="s">
        <v>3814</v>
      </c>
      <c r="C114" s="7" t="s">
        <v>76</v>
      </c>
      <c r="D114" s="7" t="s">
        <v>3815</v>
      </c>
      <c r="E114" s="7" t="s">
        <v>2176</v>
      </c>
      <c r="F114" s="4" t="n">
        <v>2001</v>
      </c>
      <c r="G114" s="7" t="s">
        <v>3816</v>
      </c>
    </row>
    <row r="115" customFormat="false" ht="13.8" hidden="false" customHeight="false" outlineLevel="0" collapsed="false">
      <c r="A115" s="4" t="s">
        <v>52</v>
      </c>
      <c r="B115" s="7" t="s">
        <v>4127</v>
      </c>
      <c r="C115" s="7" t="s">
        <v>238</v>
      </c>
      <c r="D115" s="7" t="s">
        <v>417</v>
      </c>
      <c r="E115" s="7" t="s">
        <v>2176</v>
      </c>
      <c r="F115" s="4" t="n">
        <v>2004</v>
      </c>
      <c r="G115" s="7" t="s">
        <v>4128</v>
      </c>
    </row>
    <row r="116" customFormat="false" ht="13.8" hidden="false" customHeight="false" outlineLevel="0" collapsed="false">
      <c r="A116" s="4" t="s">
        <v>52</v>
      </c>
      <c r="B116" s="7" t="s">
        <v>4216</v>
      </c>
      <c r="C116" s="7" t="s">
        <v>409</v>
      </c>
      <c r="D116" s="7" t="s">
        <v>4217</v>
      </c>
      <c r="E116" s="7" t="s">
        <v>2176</v>
      </c>
      <c r="F116" s="4" t="n">
        <v>2005</v>
      </c>
      <c r="G116" s="7" t="s">
        <v>4218</v>
      </c>
    </row>
    <row r="117" customFormat="false" ht="13.8" hidden="false" customHeight="false" outlineLevel="0" collapsed="false">
      <c r="A117" s="4" t="s">
        <v>52</v>
      </c>
      <c r="B117" s="7" t="s">
        <v>548</v>
      </c>
      <c r="C117" s="7" t="s">
        <v>4313</v>
      </c>
      <c r="D117" s="7"/>
      <c r="E117" s="7" t="s">
        <v>2176</v>
      </c>
      <c r="F117" s="4" t="n">
        <v>2006</v>
      </c>
      <c r="G117" s="7" t="s">
        <v>4314</v>
      </c>
    </row>
    <row r="118" customFormat="false" ht="13.8" hidden="false" customHeight="false" outlineLevel="0" collapsed="false">
      <c r="A118" s="4" t="s">
        <v>52</v>
      </c>
      <c r="B118" s="7" t="s">
        <v>4341</v>
      </c>
      <c r="C118" s="7" t="s">
        <v>892</v>
      </c>
      <c r="D118" s="7" t="s">
        <v>4342</v>
      </c>
      <c r="E118" s="7" t="s">
        <v>2176</v>
      </c>
      <c r="F118" s="4" t="n">
        <v>2007</v>
      </c>
      <c r="G118" s="7" t="s">
        <v>4343</v>
      </c>
    </row>
    <row r="119" customFormat="false" ht="13.8" hidden="false" customHeight="false" outlineLevel="0" collapsed="false">
      <c r="A119" s="4" t="s">
        <v>52</v>
      </c>
      <c r="B119" s="7" t="s">
        <v>4382</v>
      </c>
      <c r="C119" s="7" t="s">
        <v>141</v>
      </c>
      <c r="D119" s="7" t="s">
        <v>734</v>
      </c>
      <c r="E119" s="7" t="s">
        <v>2176</v>
      </c>
      <c r="F119" s="4" t="n">
        <v>2007</v>
      </c>
      <c r="G119" s="7" t="s">
        <v>4383</v>
      </c>
    </row>
    <row r="120" customFormat="false" ht="13.8" hidden="false" customHeight="false" outlineLevel="0" collapsed="false">
      <c r="A120" s="4" t="s">
        <v>245</v>
      </c>
      <c r="B120" s="7" t="s">
        <v>4127</v>
      </c>
      <c r="C120" s="7" t="s">
        <v>238</v>
      </c>
      <c r="D120" s="7" t="s">
        <v>417</v>
      </c>
      <c r="E120" s="7" t="s">
        <v>2176</v>
      </c>
      <c r="F120" s="4" t="n">
        <v>2008</v>
      </c>
      <c r="G120" s="7" t="s">
        <v>4510</v>
      </c>
    </row>
    <row r="121" customFormat="false" ht="13.8" hidden="false" customHeight="false" outlineLevel="0" collapsed="false">
      <c r="A121" s="4"/>
      <c r="B121" s="7"/>
      <c r="C121" s="7"/>
      <c r="D121" s="7"/>
      <c r="E121" s="7"/>
      <c r="F121" s="4"/>
      <c r="G121" s="7"/>
    </row>
    <row r="122" customFormat="false" ht="13.8" hidden="false" customHeight="false" outlineLevel="0" collapsed="false">
      <c r="A122" s="4" t="s">
        <v>6</v>
      </c>
      <c r="B122" s="7" t="s">
        <v>35</v>
      </c>
      <c r="C122" s="7" t="s">
        <v>66</v>
      </c>
      <c r="D122" s="7" t="s">
        <v>20</v>
      </c>
      <c r="E122" s="7" t="s">
        <v>8</v>
      </c>
      <c r="F122" s="4" t="n">
        <v>1932</v>
      </c>
      <c r="G122" s="7" t="s">
        <v>203</v>
      </c>
    </row>
    <row r="123" customFormat="false" ht="13.8" hidden="false" customHeight="false" outlineLevel="0" collapsed="false">
      <c r="A123" s="4" t="s">
        <v>79</v>
      </c>
      <c r="B123" s="7" t="s">
        <v>278</v>
      </c>
      <c r="C123" s="7" t="s">
        <v>279</v>
      </c>
      <c r="D123" s="7" t="s">
        <v>280</v>
      </c>
      <c r="E123" s="7" t="s">
        <v>8</v>
      </c>
      <c r="F123" s="4" t="n">
        <v>1939</v>
      </c>
      <c r="G123" s="7" t="s">
        <v>281</v>
      </c>
    </row>
    <row r="124" customFormat="false" ht="13.8" hidden="false" customHeight="false" outlineLevel="0" collapsed="false">
      <c r="A124" s="4" t="s">
        <v>6</v>
      </c>
      <c r="B124" s="7" t="s">
        <v>212</v>
      </c>
      <c r="C124" s="7" t="s">
        <v>213</v>
      </c>
      <c r="D124" s="7" t="s">
        <v>109</v>
      </c>
      <c r="E124" s="7" t="s">
        <v>214</v>
      </c>
      <c r="F124" s="4" t="n">
        <v>1933</v>
      </c>
      <c r="G124" s="7" t="s">
        <v>215</v>
      </c>
    </row>
    <row r="125" customFormat="false" ht="13.8" hidden="false" customHeight="false" outlineLevel="0" collapsed="false">
      <c r="A125" s="4" t="s">
        <v>6</v>
      </c>
      <c r="B125" s="7" t="s">
        <v>216</v>
      </c>
      <c r="C125" s="7" t="s">
        <v>217</v>
      </c>
      <c r="D125" s="7"/>
      <c r="E125" s="7" t="s">
        <v>214</v>
      </c>
      <c r="F125" s="4"/>
      <c r="G125" s="7"/>
    </row>
    <row r="126" customFormat="false" ht="13.8" hidden="false" customHeight="false" outlineLevel="0" collapsed="false">
      <c r="A126" s="4" t="s">
        <v>6</v>
      </c>
      <c r="B126" s="7" t="s">
        <v>208</v>
      </c>
      <c r="C126" s="7" t="s">
        <v>191</v>
      </c>
      <c r="D126" s="7" t="s">
        <v>209</v>
      </c>
      <c r="E126" s="7" t="s">
        <v>210</v>
      </c>
      <c r="F126" s="4" t="n">
        <v>1933</v>
      </c>
      <c r="G126" s="7" t="s">
        <v>211</v>
      </c>
    </row>
    <row r="127" customFormat="false" ht="13.8" hidden="false" customHeight="false" outlineLevel="0" collapsed="false">
      <c r="A127" s="4"/>
      <c r="B127" s="7"/>
      <c r="C127" s="7"/>
      <c r="D127" s="7"/>
      <c r="E127" s="7"/>
      <c r="F127" s="4"/>
      <c r="G127" s="7"/>
    </row>
    <row r="128" customFormat="false" ht="13.8" hidden="false" customHeight="false" outlineLevel="0" collapsed="false">
      <c r="A128" s="4" t="s">
        <v>6</v>
      </c>
      <c r="B128" s="7" t="s">
        <v>1052</v>
      </c>
      <c r="C128" s="7" t="s">
        <v>1053</v>
      </c>
      <c r="D128" s="7"/>
      <c r="E128" s="7" t="s">
        <v>1054</v>
      </c>
      <c r="F128" s="4" t="n">
        <v>1969</v>
      </c>
      <c r="G128" s="7" t="s">
        <v>1055</v>
      </c>
    </row>
    <row r="129" customFormat="false" ht="13.8" hidden="false" customHeight="false" outlineLevel="0" collapsed="false">
      <c r="A129" s="4" t="s">
        <v>6</v>
      </c>
      <c r="B129" s="7" t="s">
        <v>1061</v>
      </c>
      <c r="C129" s="7" t="s">
        <v>1062</v>
      </c>
      <c r="D129" s="7"/>
      <c r="E129" s="7" t="s">
        <v>1054</v>
      </c>
      <c r="F129" s="4" t="n">
        <v>1969</v>
      </c>
      <c r="G129" s="7" t="s">
        <v>1063</v>
      </c>
    </row>
    <row r="130" customFormat="false" ht="13.8" hidden="false" customHeight="false" outlineLevel="0" collapsed="false">
      <c r="A130" s="4" t="s">
        <v>6</v>
      </c>
      <c r="B130" s="7" t="s">
        <v>1073</v>
      </c>
      <c r="C130" s="7" t="s">
        <v>580</v>
      </c>
      <c r="D130" s="7" t="s">
        <v>1074</v>
      </c>
      <c r="E130" s="7" t="s">
        <v>1054</v>
      </c>
      <c r="F130" s="4" t="n">
        <v>1969</v>
      </c>
      <c r="G130" s="7" t="s">
        <v>1075</v>
      </c>
    </row>
    <row r="131" customFormat="false" ht="13.8" hidden="false" customHeight="false" outlineLevel="0" collapsed="false">
      <c r="A131" s="4" t="s">
        <v>6</v>
      </c>
      <c r="B131" s="7" t="s">
        <v>347</v>
      </c>
      <c r="C131" s="7" t="s">
        <v>1123</v>
      </c>
      <c r="D131" s="7"/>
      <c r="E131" s="7" t="s">
        <v>1054</v>
      </c>
      <c r="F131" s="4" t="n">
        <v>1970</v>
      </c>
      <c r="G131" s="7" t="s">
        <v>1124</v>
      </c>
    </row>
    <row r="132" customFormat="false" ht="13.8" hidden="false" customHeight="false" outlineLevel="0" collapsed="false">
      <c r="A132" s="4" t="s">
        <v>245</v>
      </c>
      <c r="B132" s="7" t="s">
        <v>1141</v>
      </c>
      <c r="C132" s="7" t="s">
        <v>102</v>
      </c>
      <c r="D132" s="7" t="s">
        <v>1142</v>
      </c>
      <c r="E132" s="7" t="s">
        <v>1054</v>
      </c>
      <c r="F132" s="4" t="n">
        <v>1970</v>
      </c>
      <c r="G132" s="7" t="s">
        <v>1143</v>
      </c>
    </row>
    <row r="133" customFormat="false" ht="13.8" hidden="false" customHeight="false" outlineLevel="0" collapsed="false">
      <c r="A133" s="4" t="s">
        <v>245</v>
      </c>
      <c r="B133" s="7" t="s">
        <v>1145</v>
      </c>
      <c r="C133" s="7" t="s">
        <v>1146</v>
      </c>
      <c r="D133" s="7"/>
      <c r="E133" s="7" t="s">
        <v>1054</v>
      </c>
      <c r="F133" s="4" t="n">
        <v>1970</v>
      </c>
      <c r="G133" s="7" t="s">
        <v>1147</v>
      </c>
    </row>
    <row r="134" customFormat="false" ht="13.8" hidden="false" customHeight="false" outlineLevel="0" collapsed="false">
      <c r="A134" s="4" t="s">
        <v>245</v>
      </c>
      <c r="B134" s="7" t="s">
        <v>1150</v>
      </c>
      <c r="C134" s="7" t="s">
        <v>239</v>
      </c>
      <c r="D134" s="7" t="s">
        <v>1151</v>
      </c>
      <c r="E134" s="7" t="s">
        <v>1054</v>
      </c>
      <c r="F134" s="4" t="n">
        <v>1970</v>
      </c>
      <c r="G134" s="7" t="s">
        <v>1152</v>
      </c>
    </row>
    <row r="135" customFormat="false" ht="13.8" hidden="false" customHeight="false" outlineLevel="0" collapsed="false">
      <c r="A135" s="4" t="s">
        <v>52</v>
      </c>
      <c r="B135" s="7" t="s">
        <v>1212</v>
      </c>
      <c r="C135" s="7" t="s">
        <v>1213</v>
      </c>
      <c r="D135" s="7" t="s">
        <v>1214</v>
      </c>
      <c r="E135" s="7" t="s">
        <v>1054</v>
      </c>
      <c r="F135" s="4" t="n">
        <v>1972</v>
      </c>
      <c r="G135" s="22" t="s">
        <v>1215</v>
      </c>
    </row>
    <row r="136" customFormat="false" ht="13.8" hidden="false" customHeight="false" outlineLevel="0" collapsed="false">
      <c r="A136" s="4" t="s">
        <v>52</v>
      </c>
      <c r="B136" s="7" t="s">
        <v>1216</v>
      </c>
      <c r="C136" s="7" t="s">
        <v>1217</v>
      </c>
      <c r="D136" s="7" t="s">
        <v>1218</v>
      </c>
      <c r="E136" s="7" t="s">
        <v>1054</v>
      </c>
      <c r="F136" s="4" t="n">
        <v>1972</v>
      </c>
      <c r="G136" s="22" t="s">
        <v>1219</v>
      </c>
    </row>
    <row r="137" customFormat="false" ht="13.8" hidden="false" customHeight="false" outlineLevel="0" collapsed="false">
      <c r="A137" s="4" t="s">
        <v>245</v>
      </c>
      <c r="B137" s="7" t="s">
        <v>1052</v>
      </c>
      <c r="C137" s="7" t="s">
        <v>1224</v>
      </c>
      <c r="D137" s="7"/>
      <c r="E137" s="7" t="s">
        <v>1054</v>
      </c>
      <c r="F137" s="4" t="n">
        <v>1972</v>
      </c>
      <c r="G137" s="22" t="s">
        <v>1225</v>
      </c>
    </row>
    <row r="138" customFormat="false" ht="13.8" hidden="false" customHeight="false" outlineLevel="0" collapsed="false">
      <c r="A138" s="4" t="s">
        <v>245</v>
      </c>
      <c r="B138" s="7" t="s">
        <v>347</v>
      </c>
      <c r="C138" s="7" t="s">
        <v>1250</v>
      </c>
      <c r="D138" s="7"/>
      <c r="E138" s="7" t="s">
        <v>1054</v>
      </c>
      <c r="F138" s="4" t="n">
        <v>1972</v>
      </c>
      <c r="G138" s="22" t="s">
        <v>1251</v>
      </c>
    </row>
    <row r="139" customFormat="false" ht="13.8" hidden="false" customHeight="false" outlineLevel="0" collapsed="false">
      <c r="A139" s="4" t="s">
        <v>245</v>
      </c>
      <c r="B139" s="7" t="s">
        <v>718</v>
      </c>
      <c r="C139" s="7" t="s">
        <v>1255</v>
      </c>
      <c r="D139" s="7" t="s">
        <v>347</v>
      </c>
      <c r="E139" s="7" t="s">
        <v>1054</v>
      </c>
      <c r="F139" s="4" t="n">
        <v>1972</v>
      </c>
      <c r="G139" s="22" t="s">
        <v>1256</v>
      </c>
    </row>
    <row r="140" customFormat="false" ht="13.8" hidden="false" customHeight="false" outlineLevel="0" collapsed="false">
      <c r="A140" s="4" t="s">
        <v>245</v>
      </c>
      <c r="B140" s="7" t="s">
        <v>1073</v>
      </c>
      <c r="C140" s="7" t="s">
        <v>580</v>
      </c>
      <c r="D140" s="7" t="s">
        <v>1265</v>
      </c>
      <c r="E140" s="7" t="s">
        <v>1054</v>
      </c>
      <c r="F140" s="4" t="n">
        <v>1972</v>
      </c>
      <c r="G140" s="22" t="s">
        <v>1266</v>
      </c>
    </row>
    <row r="141" customFormat="false" ht="13.8" hidden="false" customHeight="false" outlineLevel="0" collapsed="false">
      <c r="A141" s="4" t="s">
        <v>245</v>
      </c>
      <c r="B141" s="7" t="s">
        <v>1292</v>
      </c>
      <c r="C141" s="7" t="s">
        <v>657</v>
      </c>
      <c r="D141" s="7" t="s">
        <v>1272</v>
      </c>
      <c r="E141" s="7" t="s">
        <v>1054</v>
      </c>
      <c r="F141" s="4" t="n">
        <v>1973</v>
      </c>
      <c r="G141" s="7" t="str">
        <f aca="false">HYPERLINK("http://uwashingtonworldcatorgoffcampuslibwashingtonedu/title/utilization-of-chitosan-as-a-papermaking-additive/oclc/7137121&amp;referer=brief_results","The utilization of chitosan as a papermaking additive")</f>
        <v>The utilization of chitosan as a papermaking additive</v>
      </c>
    </row>
    <row r="142" customFormat="false" ht="13.8" hidden="false" customHeight="false" outlineLevel="0" collapsed="false">
      <c r="A142" s="4" t="s">
        <v>245</v>
      </c>
      <c r="B142" s="7" t="s">
        <v>1386</v>
      </c>
      <c r="C142" s="7" t="s">
        <v>1387</v>
      </c>
      <c r="D142" s="7" t="s">
        <v>1388</v>
      </c>
      <c r="E142" s="7" t="s">
        <v>1054</v>
      </c>
      <c r="F142" s="4" t="n">
        <v>1974</v>
      </c>
      <c r="G142" s="7" t="s">
        <v>1389</v>
      </c>
    </row>
    <row r="143" customFormat="false" ht="13.8" hidden="false" customHeight="false" outlineLevel="0" collapsed="false">
      <c r="A143" s="4" t="s">
        <v>245</v>
      </c>
      <c r="B143" s="7" t="s">
        <v>1212</v>
      </c>
      <c r="C143" s="7" t="s">
        <v>1213</v>
      </c>
      <c r="D143" s="7" t="s">
        <v>1214</v>
      </c>
      <c r="E143" s="7" t="s">
        <v>1054</v>
      </c>
      <c r="F143" s="4" t="n">
        <v>1974</v>
      </c>
      <c r="G143" s="7" t="s">
        <v>1396</v>
      </c>
    </row>
    <row r="144" customFormat="false" ht="13.8" hidden="false" customHeight="false" outlineLevel="0" collapsed="false">
      <c r="A144" s="4" t="s">
        <v>52</v>
      </c>
      <c r="B144" s="7" t="s">
        <v>1428</v>
      </c>
      <c r="C144" s="7" t="s">
        <v>151</v>
      </c>
      <c r="D144" s="7" t="s">
        <v>239</v>
      </c>
      <c r="E144" s="7" t="s">
        <v>1054</v>
      </c>
      <c r="F144" s="4" t="n">
        <v>1975</v>
      </c>
      <c r="G144" s="7" t="s">
        <v>1429</v>
      </c>
    </row>
    <row r="145" customFormat="false" ht="13.8" hidden="false" customHeight="false" outlineLevel="0" collapsed="false">
      <c r="A145" s="4" t="s">
        <v>52</v>
      </c>
      <c r="B145" s="7" t="s">
        <v>1440</v>
      </c>
      <c r="C145" s="7" t="s">
        <v>101</v>
      </c>
      <c r="D145" s="7" t="s">
        <v>1441</v>
      </c>
      <c r="E145" s="7" t="s">
        <v>1054</v>
      </c>
      <c r="F145" s="4" t="n">
        <v>1975</v>
      </c>
      <c r="G145" s="7" t="str">
        <f aca="false">HYPERLINK("http://uwashingtonworldcatorgoffcampuslibwashingtonedu/title/linear-release-rate-dispenser-for-insect-pheromones/oclc/7516036&amp;referer=brief_results","Linear release rate dispenser for insect pheromones")</f>
        <v>Linear release rate dispenser for insect pheromones</v>
      </c>
    </row>
    <row r="146" customFormat="false" ht="13.8" hidden="false" customHeight="false" outlineLevel="0" collapsed="false">
      <c r="A146" s="4" t="s">
        <v>245</v>
      </c>
      <c r="B146" s="7" t="s">
        <v>1469</v>
      </c>
      <c r="C146" s="7" t="s">
        <v>109</v>
      </c>
      <c r="D146" s="7" t="s">
        <v>377</v>
      </c>
      <c r="E146" s="7" t="s">
        <v>1054</v>
      </c>
      <c r="F146" s="4" t="n">
        <v>1975</v>
      </c>
      <c r="G146" s="7" t="s">
        <v>1470</v>
      </c>
    </row>
    <row r="147" customFormat="false" ht="13.8" hidden="false" customHeight="false" outlineLevel="0" collapsed="false">
      <c r="A147" s="4" t="s">
        <v>6</v>
      </c>
      <c r="B147" s="7" t="s">
        <v>1502</v>
      </c>
      <c r="C147" s="7" t="s">
        <v>1503</v>
      </c>
      <c r="D147" s="7" t="s">
        <v>1504</v>
      </c>
      <c r="E147" s="7" t="s">
        <v>1054</v>
      </c>
      <c r="F147" s="4" t="n">
        <v>1976</v>
      </c>
      <c r="G147" s="7" t="s">
        <v>1505</v>
      </c>
    </row>
    <row r="148" customFormat="false" ht="13.8" hidden="false" customHeight="false" outlineLevel="0" collapsed="false">
      <c r="A148" s="4" t="s">
        <v>245</v>
      </c>
      <c r="B148" s="7" t="s">
        <v>1544</v>
      </c>
      <c r="C148" s="7" t="s">
        <v>1198</v>
      </c>
      <c r="D148" s="7" t="s">
        <v>101</v>
      </c>
      <c r="E148" s="7" t="s">
        <v>1054</v>
      </c>
      <c r="F148" s="4" t="n">
        <v>1976</v>
      </c>
      <c r="G148" s="7" t="s">
        <v>1545</v>
      </c>
    </row>
    <row r="149" customFormat="false" ht="13.8" hidden="false" customHeight="false" outlineLevel="0" collapsed="false">
      <c r="A149" s="4" t="s">
        <v>52</v>
      </c>
      <c r="B149" s="7" t="s">
        <v>718</v>
      </c>
      <c r="C149" s="7" t="s">
        <v>1592</v>
      </c>
      <c r="D149" s="7" t="s">
        <v>1593</v>
      </c>
      <c r="E149" s="7" t="s">
        <v>1054</v>
      </c>
      <c r="F149" s="4" t="n">
        <v>1977</v>
      </c>
      <c r="G149" s="7" t="str">
        <f aca="false">HYPERLINK("http://uwashingtonworldcatorgoffcampuslibwashingtonedu/title/controlled-release-pesticide-systems-for-potatoes-and-ornamentals/oclc/7484533&amp;referer=brief_results","Controlled release pesticide systems for potatoes and ornamentals")</f>
        <v>Controlled release pesticide systems for potatoes and ornamentals</v>
      </c>
    </row>
    <row r="150" customFormat="false" ht="13.8" hidden="false" customHeight="false" outlineLevel="0" collapsed="false">
      <c r="A150" s="4" t="s">
        <v>52</v>
      </c>
      <c r="B150" s="7" t="s">
        <v>1667</v>
      </c>
      <c r="C150" s="7" t="s">
        <v>109</v>
      </c>
      <c r="D150" s="7" t="s">
        <v>239</v>
      </c>
      <c r="E150" s="7" t="s">
        <v>1054</v>
      </c>
      <c r="F150" s="4" t="n">
        <v>1978</v>
      </c>
      <c r="G150" s="7" t="s">
        <v>1668</v>
      </c>
    </row>
    <row r="151" customFormat="false" ht="13.8" hidden="false" customHeight="false" outlineLevel="0" collapsed="false">
      <c r="A151" s="4" t="s">
        <v>245</v>
      </c>
      <c r="B151" s="7" t="s">
        <v>1750</v>
      </c>
      <c r="C151" s="7" t="s">
        <v>409</v>
      </c>
      <c r="D151" s="7" t="s">
        <v>1296</v>
      </c>
      <c r="E151" s="7" t="s">
        <v>1054</v>
      </c>
      <c r="F151" s="4" t="n">
        <v>1978</v>
      </c>
      <c r="G151" s="7" t="s">
        <v>1751</v>
      </c>
    </row>
    <row r="152" customFormat="false" ht="13.8" hidden="false" customHeight="false" outlineLevel="0" collapsed="false">
      <c r="A152" s="4" t="s">
        <v>245</v>
      </c>
      <c r="B152" s="7" t="s">
        <v>1536</v>
      </c>
      <c r="C152" s="7" t="s">
        <v>101</v>
      </c>
      <c r="D152" s="7" t="s">
        <v>580</v>
      </c>
      <c r="E152" s="7" t="s">
        <v>1054</v>
      </c>
      <c r="F152" s="4" t="n">
        <v>1979</v>
      </c>
      <c r="G152" s="7" t="s">
        <v>1845</v>
      </c>
    </row>
    <row r="153" customFormat="false" ht="13.8" hidden="false" customHeight="false" outlineLevel="0" collapsed="false">
      <c r="A153" s="4" t="s">
        <v>52</v>
      </c>
      <c r="B153" s="7" t="s">
        <v>1878</v>
      </c>
      <c r="C153" s="7" t="s">
        <v>1879</v>
      </c>
      <c r="D153" s="7" t="s">
        <v>1880</v>
      </c>
      <c r="E153" s="7" t="s">
        <v>1054</v>
      </c>
      <c r="F153" s="4" t="n">
        <v>1980</v>
      </c>
      <c r="G153" s="7" t="s">
        <v>1881</v>
      </c>
    </row>
    <row r="154" customFormat="false" ht="13.8" hidden="false" customHeight="false" outlineLevel="0" collapsed="false">
      <c r="A154" s="4" t="s">
        <v>52</v>
      </c>
      <c r="B154" s="7" t="s">
        <v>347</v>
      </c>
      <c r="C154" s="7" t="s">
        <v>654</v>
      </c>
      <c r="D154" s="7" t="s">
        <v>1928</v>
      </c>
      <c r="E154" s="7" t="s">
        <v>1054</v>
      </c>
      <c r="F154" s="4" t="n">
        <v>1980</v>
      </c>
      <c r="G154" s="7" t="s">
        <v>1929</v>
      </c>
    </row>
    <row r="155" customFormat="false" ht="13.8" hidden="false" customHeight="false" outlineLevel="0" collapsed="false">
      <c r="A155" s="4" t="s">
        <v>52</v>
      </c>
      <c r="B155" s="7" t="s">
        <v>1948</v>
      </c>
      <c r="C155" s="7" t="s">
        <v>1949</v>
      </c>
      <c r="D155" s="7"/>
      <c r="E155" s="7" t="s">
        <v>1054</v>
      </c>
      <c r="F155" s="4" t="n">
        <v>1980</v>
      </c>
      <c r="G155" s="7" t="s">
        <v>1950</v>
      </c>
    </row>
    <row r="156" customFormat="false" ht="13.8" hidden="false" customHeight="false" outlineLevel="0" collapsed="false">
      <c r="A156" s="4" t="s">
        <v>245</v>
      </c>
      <c r="B156" s="7" t="s">
        <v>1990</v>
      </c>
      <c r="C156" s="7" t="s">
        <v>506</v>
      </c>
      <c r="D156" s="7" t="s">
        <v>101</v>
      </c>
      <c r="E156" s="7" t="s">
        <v>1054</v>
      </c>
      <c r="F156" s="4" t="n">
        <v>1980</v>
      </c>
      <c r="G156" s="7" t="s">
        <v>1991</v>
      </c>
    </row>
    <row r="157" customFormat="false" ht="13.8" hidden="false" customHeight="false" outlineLevel="0" collapsed="false">
      <c r="A157" s="4" t="s">
        <v>245</v>
      </c>
      <c r="B157" s="22" t="s">
        <v>2193</v>
      </c>
      <c r="C157" s="28" t="s">
        <v>238</v>
      </c>
      <c r="D157" s="28" t="s">
        <v>487</v>
      </c>
      <c r="E157" s="28" t="s">
        <v>1054</v>
      </c>
      <c r="F157" s="4" t="n">
        <v>1982</v>
      </c>
      <c r="G157" s="7" t="s">
        <v>2194</v>
      </c>
    </row>
    <row r="158" customFormat="false" ht="13.8" hidden="false" customHeight="false" outlineLevel="0" collapsed="false">
      <c r="A158" s="4" t="s">
        <v>245</v>
      </c>
      <c r="B158" s="22" t="s">
        <v>2219</v>
      </c>
      <c r="C158" s="28" t="s">
        <v>2220</v>
      </c>
      <c r="D158" s="28" t="s">
        <v>1191</v>
      </c>
      <c r="E158" s="28" t="s">
        <v>1054</v>
      </c>
      <c r="F158" s="4" t="n">
        <v>1982</v>
      </c>
      <c r="G158" s="7" t="s">
        <v>2221</v>
      </c>
    </row>
    <row r="159" customFormat="false" ht="13.8" hidden="false" customHeight="false" outlineLevel="0" collapsed="false">
      <c r="A159" s="4" t="s">
        <v>245</v>
      </c>
      <c r="B159" s="22" t="s">
        <v>2330</v>
      </c>
      <c r="C159" s="28" t="s">
        <v>2331</v>
      </c>
      <c r="D159" s="28" t="s">
        <v>1284</v>
      </c>
      <c r="E159" s="28" t="s">
        <v>1054</v>
      </c>
      <c r="F159" s="4" t="n">
        <v>1983</v>
      </c>
      <c r="G159" s="7" t="s">
        <v>2332</v>
      </c>
    </row>
    <row r="160" customFormat="false" ht="13.8" hidden="false" customHeight="false" outlineLevel="0" collapsed="false">
      <c r="A160" s="4" t="s">
        <v>245</v>
      </c>
      <c r="B160" s="22" t="s">
        <v>718</v>
      </c>
      <c r="C160" s="28" t="s">
        <v>1592</v>
      </c>
      <c r="D160" s="28" t="s">
        <v>1593</v>
      </c>
      <c r="E160" s="28" t="s">
        <v>1054</v>
      </c>
      <c r="F160" s="4" t="n">
        <v>1984</v>
      </c>
      <c r="G160" s="7" t="s">
        <v>2406</v>
      </c>
    </row>
    <row r="161" customFormat="false" ht="13.8" hidden="false" customHeight="false" outlineLevel="0" collapsed="false">
      <c r="A161" s="4" t="s">
        <v>245</v>
      </c>
      <c r="B161" s="28" t="s">
        <v>2415</v>
      </c>
      <c r="C161" s="28" t="s">
        <v>2416</v>
      </c>
      <c r="D161" s="22"/>
      <c r="E161" s="22" t="s">
        <v>1054</v>
      </c>
      <c r="F161" s="4" t="n">
        <v>1984</v>
      </c>
      <c r="G161" s="7" t="s">
        <v>2417</v>
      </c>
    </row>
    <row r="162" customFormat="false" ht="13.8" hidden="false" customHeight="false" outlineLevel="0" collapsed="false">
      <c r="A162" s="4" t="s">
        <v>52</v>
      </c>
      <c r="B162" s="28" t="s">
        <v>2428</v>
      </c>
      <c r="C162" s="28" t="s">
        <v>2429</v>
      </c>
      <c r="D162" s="22"/>
      <c r="E162" s="22" t="s">
        <v>1054</v>
      </c>
      <c r="F162" s="4" t="n">
        <v>1985</v>
      </c>
      <c r="G162" s="7" t="s">
        <v>2430</v>
      </c>
    </row>
    <row r="163" customFormat="false" ht="13.8" hidden="false" customHeight="false" outlineLevel="0" collapsed="false">
      <c r="A163" s="4" t="s">
        <v>245</v>
      </c>
      <c r="B163" s="7" t="s">
        <v>2479</v>
      </c>
      <c r="C163" s="7" t="s">
        <v>2480</v>
      </c>
      <c r="D163" s="7"/>
      <c r="E163" s="7" t="s">
        <v>1054</v>
      </c>
      <c r="F163" s="4" t="n">
        <v>1985</v>
      </c>
      <c r="G163" s="7" t="s">
        <v>2481</v>
      </c>
    </row>
    <row r="164" customFormat="false" ht="13.8" hidden="false" customHeight="false" outlineLevel="0" collapsed="false">
      <c r="A164" s="4" t="s">
        <v>52</v>
      </c>
      <c r="B164" s="22" t="s">
        <v>2155</v>
      </c>
      <c r="C164" s="28" t="s">
        <v>2558</v>
      </c>
      <c r="D164" s="28" t="s">
        <v>2559</v>
      </c>
      <c r="E164" s="28" t="s">
        <v>1054</v>
      </c>
      <c r="F164" s="4" t="n">
        <v>1986</v>
      </c>
      <c r="G164" s="7" t="s">
        <v>2560</v>
      </c>
    </row>
    <row r="165" customFormat="false" ht="13.8" hidden="false" customHeight="false" outlineLevel="0" collapsed="false">
      <c r="A165" s="4" t="s">
        <v>52</v>
      </c>
      <c r="B165" s="22" t="s">
        <v>2785</v>
      </c>
      <c r="C165" s="28" t="s">
        <v>710</v>
      </c>
      <c r="D165" s="28" t="s">
        <v>734</v>
      </c>
      <c r="E165" s="28" t="s">
        <v>1054</v>
      </c>
      <c r="F165" s="4" t="n">
        <v>1989</v>
      </c>
      <c r="G165" s="7" t="s">
        <v>2786</v>
      </c>
    </row>
    <row r="166" customFormat="false" ht="13.8" hidden="false" customHeight="false" outlineLevel="0" collapsed="false">
      <c r="A166" s="4" t="s">
        <v>245</v>
      </c>
      <c r="B166" s="7" t="s">
        <v>2803</v>
      </c>
      <c r="C166" s="7" t="s">
        <v>2804</v>
      </c>
      <c r="D166" s="7"/>
      <c r="E166" s="7" t="s">
        <v>1054</v>
      </c>
      <c r="F166" s="4" t="n">
        <v>1989</v>
      </c>
      <c r="G166" s="7" t="s">
        <v>2805</v>
      </c>
    </row>
    <row r="167" customFormat="false" ht="13.8" hidden="false" customHeight="false" outlineLevel="0" collapsed="false">
      <c r="A167" s="4" t="s">
        <v>245</v>
      </c>
      <c r="B167" s="22" t="s">
        <v>2785</v>
      </c>
      <c r="C167" s="28" t="s">
        <v>710</v>
      </c>
      <c r="D167" s="28" t="s">
        <v>734</v>
      </c>
      <c r="E167" s="28" t="s">
        <v>1054</v>
      </c>
      <c r="F167" s="4" t="n">
        <v>1990</v>
      </c>
      <c r="G167" s="7" t="s">
        <v>2889</v>
      </c>
    </row>
    <row r="168" customFormat="false" ht="13.8" hidden="false" customHeight="false" outlineLevel="0" collapsed="false">
      <c r="A168" s="4" t="s">
        <v>245</v>
      </c>
      <c r="B168" s="22" t="s">
        <v>2942</v>
      </c>
      <c r="C168" s="28" t="s">
        <v>2943</v>
      </c>
      <c r="D168" s="28" t="s">
        <v>881</v>
      </c>
      <c r="E168" s="28" t="s">
        <v>1054</v>
      </c>
      <c r="F168" s="4" t="n">
        <v>1991</v>
      </c>
      <c r="G168" s="7" t="s">
        <v>2944</v>
      </c>
    </row>
    <row r="169" customFormat="false" ht="13.8" hidden="false" customHeight="false" outlineLevel="0" collapsed="false">
      <c r="A169" s="4" t="s">
        <v>245</v>
      </c>
      <c r="B169" s="7" t="s">
        <v>3240</v>
      </c>
      <c r="C169" s="7" t="s">
        <v>3241</v>
      </c>
      <c r="D169" s="7"/>
      <c r="E169" s="7" t="s">
        <v>1054</v>
      </c>
      <c r="F169" s="4" t="n">
        <v>1994</v>
      </c>
      <c r="G169" s="7" t="s">
        <v>3242</v>
      </c>
    </row>
    <row r="170" customFormat="false" ht="13.8" hidden="false" customHeight="false" outlineLevel="0" collapsed="false">
      <c r="A170" s="4" t="s">
        <v>52</v>
      </c>
      <c r="B170" s="7" t="s">
        <v>3269</v>
      </c>
      <c r="C170" s="7" t="s">
        <v>2599</v>
      </c>
      <c r="D170" s="7"/>
      <c r="E170" s="7" t="s">
        <v>1054</v>
      </c>
      <c r="F170" s="4" t="n">
        <v>1995</v>
      </c>
      <c r="G170" s="7" t="s">
        <v>3270</v>
      </c>
    </row>
    <row r="171" customFormat="false" ht="13.8" hidden="false" customHeight="false" outlineLevel="0" collapsed="false">
      <c r="A171" s="4" t="s">
        <v>52</v>
      </c>
      <c r="B171" s="7" t="s">
        <v>3296</v>
      </c>
      <c r="C171" s="7" t="s">
        <v>619</v>
      </c>
      <c r="D171" s="7" t="s">
        <v>583</v>
      </c>
      <c r="E171" s="7" t="s">
        <v>1054</v>
      </c>
      <c r="F171" s="4" t="n">
        <v>1995</v>
      </c>
      <c r="G171" s="7" t="s">
        <v>3297</v>
      </c>
    </row>
    <row r="172" customFormat="false" ht="13.8" hidden="false" customHeight="false" outlineLevel="0" collapsed="false">
      <c r="A172" s="4" t="s">
        <v>245</v>
      </c>
      <c r="B172" s="7" t="s">
        <v>3587</v>
      </c>
      <c r="C172" s="7" t="s">
        <v>3588</v>
      </c>
      <c r="D172" s="7"/>
      <c r="E172" s="7" t="s">
        <v>1054</v>
      </c>
      <c r="F172" s="4" t="n">
        <v>1998</v>
      </c>
      <c r="G172" s="7" t="s">
        <v>3589</v>
      </c>
    </row>
    <row r="173" customFormat="false" ht="13.8" hidden="false" customHeight="false" outlineLevel="0" collapsed="false">
      <c r="A173" s="4" t="s">
        <v>52</v>
      </c>
      <c r="B173" s="7" t="s">
        <v>3282</v>
      </c>
      <c r="C173" s="7" t="s">
        <v>4078</v>
      </c>
      <c r="D173" s="7"/>
      <c r="E173" s="7" t="s">
        <v>1054</v>
      </c>
      <c r="F173" s="4" t="n">
        <v>2004</v>
      </c>
      <c r="G173" s="7" t="s">
        <v>4079</v>
      </c>
    </row>
    <row r="174" customFormat="false" ht="13.8" hidden="false" customHeight="false" outlineLevel="0" collapsed="false">
      <c r="A174" s="4" t="s">
        <v>52</v>
      </c>
      <c r="B174" s="7" t="s">
        <v>4142</v>
      </c>
      <c r="C174" s="7" t="s">
        <v>4143</v>
      </c>
      <c r="D174" s="7"/>
      <c r="E174" s="7" t="s">
        <v>1054</v>
      </c>
      <c r="F174" s="4" t="n">
        <v>2004</v>
      </c>
      <c r="G174" s="7" t="s">
        <v>4144</v>
      </c>
    </row>
    <row r="175" customFormat="false" ht="13.8" hidden="false" customHeight="false" outlineLevel="0" collapsed="false">
      <c r="A175" s="4" t="s">
        <v>52</v>
      </c>
      <c r="B175" s="7" t="s">
        <v>4158</v>
      </c>
      <c r="C175" s="7" t="s">
        <v>4159</v>
      </c>
      <c r="D175" s="7"/>
      <c r="E175" s="7" t="s">
        <v>1054</v>
      </c>
      <c r="F175" s="4" t="n">
        <v>2004</v>
      </c>
      <c r="G175" s="7" t="s">
        <v>4160</v>
      </c>
    </row>
    <row r="176" customFormat="false" ht="13.8" hidden="false" customHeight="false" outlineLevel="0" collapsed="false">
      <c r="A176" s="4"/>
      <c r="B176" s="7"/>
      <c r="C176" s="7"/>
      <c r="D176" s="7"/>
      <c r="E176" s="7"/>
      <c r="F176" s="4"/>
      <c r="G176" s="7"/>
    </row>
    <row r="177" customFormat="false" ht="13.8" hidden="false" customHeight="false" outlineLevel="0" collapsed="false">
      <c r="A177" s="4" t="s">
        <v>52</v>
      </c>
      <c r="B177" s="28" t="s">
        <v>4767</v>
      </c>
      <c r="C177" s="7" t="s">
        <v>2274</v>
      </c>
      <c r="D177" s="7" t="s">
        <v>4768</v>
      </c>
      <c r="E177" s="7" t="s">
        <v>4769</v>
      </c>
      <c r="F177" s="4" t="n">
        <v>2012</v>
      </c>
      <c r="G177" s="7" t="s">
        <v>4770</v>
      </c>
    </row>
    <row r="178" customFormat="false" ht="13.8" hidden="false" customHeight="false" outlineLevel="0" collapsed="false">
      <c r="A178" s="4" t="s">
        <v>52</v>
      </c>
      <c r="B178" s="28" t="s">
        <v>4814</v>
      </c>
      <c r="C178" s="7" t="s">
        <v>4815</v>
      </c>
      <c r="D178" s="7"/>
      <c r="E178" s="7" t="s">
        <v>4769</v>
      </c>
      <c r="F178" s="4" t="n">
        <v>2012</v>
      </c>
      <c r="G178" s="7" t="s">
        <v>4816</v>
      </c>
    </row>
    <row r="179" customFormat="false" ht="13.8" hidden="false" customHeight="false" outlineLevel="0" collapsed="false">
      <c r="A179" s="4" t="s">
        <v>52</v>
      </c>
      <c r="B179" s="28" t="s">
        <v>3560</v>
      </c>
      <c r="C179" s="7" t="s">
        <v>1922</v>
      </c>
      <c r="D179" s="7" t="s">
        <v>4967</v>
      </c>
      <c r="E179" s="7" t="s">
        <v>4769</v>
      </c>
      <c r="F179" s="4" t="n">
        <v>2013</v>
      </c>
      <c r="G179" s="7" t="s">
        <v>4968</v>
      </c>
    </row>
    <row r="180" customFormat="false" ht="13.8" hidden="false" customHeight="false" outlineLevel="0" collapsed="false">
      <c r="A180" s="4" t="s">
        <v>245</v>
      </c>
      <c r="B180" s="28" t="s">
        <v>4985</v>
      </c>
      <c r="C180" s="7" t="s">
        <v>4166</v>
      </c>
      <c r="D180" s="7" t="s">
        <v>4986</v>
      </c>
      <c r="E180" s="7" t="s">
        <v>4769</v>
      </c>
      <c r="F180" s="4" t="n">
        <v>2013</v>
      </c>
      <c r="G180" s="7" t="s">
        <v>4987</v>
      </c>
    </row>
    <row r="181" customFormat="false" ht="13.8" hidden="false" customHeight="false" outlineLevel="0" collapsed="false">
      <c r="A181" s="32" t="s">
        <v>52</v>
      </c>
      <c r="B181" s="33" t="s">
        <v>5026</v>
      </c>
      <c r="C181" s="34" t="s">
        <v>5027</v>
      </c>
      <c r="D181" s="34" t="s">
        <v>5028</v>
      </c>
      <c r="E181" s="34" t="s">
        <v>4769</v>
      </c>
      <c r="F181" s="32" t="n">
        <v>2014</v>
      </c>
      <c r="G181" s="35" t="s">
        <v>5029</v>
      </c>
    </row>
    <row r="182" customFormat="false" ht="14.45" hidden="false" customHeight="false" outlineLevel="0" collapsed="false">
      <c r="A182" s="38" t="s">
        <v>52</v>
      </c>
      <c r="B182" s="39" t="s">
        <v>5056</v>
      </c>
      <c r="C182" s="40" t="s">
        <v>5057</v>
      </c>
      <c r="D182" s="40"/>
      <c r="E182" s="40" t="s">
        <v>4769</v>
      </c>
      <c r="F182" s="38" t="n">
        <v>2015</v>
      </c>
      <c r="G182" s="31" t="s">
        <v>5058</v>
      </c>
    </row>
    <row r="183" customFormat="false" ht="13.8" hidden="false" customHeight="false" outlineLevel="0" collapsed="false">
      <c r="A183" s="38" t="s">
        <v>52</v>
      </c>
      <c r="B183" s="39" t="s">
        <v>5130</v>
      </c>
      <c r="C183" s="40" t="s">
        <v>3119</v>
      </c>
      <c r="D183" s="40" t="s">
        <v>2127</v>
      </c>
      <c r="E183" s="40" t="s">
        <v>4769</v>
      </c>
      <c r="F183" s="38" t="n">
        <v>2016</v>
      </c>
      <c r="G183" s="31" t="s">
        <v>5131</v>
      </c>
    </row>
    <row r="184" customFormat="false" ht="13.8" hidden="false" customHeight="false" outlineLevel="0" collapsed="false">
      <c r="A184" s="38" t="s">
        <v>52</v>
      </c>
      <c r="B184" s="39" t="s">
        <v>5193</v>
      </c>
      <c r="C184" s="40" t="s">
        <v>2280</v>
      </c>
      <c r="D184" s="40"/>
      <c r="E184" s="40" t="s">
        <v>4769</v>
      </c>
      <c r="F184" s="38" t="n">
        <v>2017</v>
      </c>
      <c r="G184" s="31" t="s">
        <v>5194</v>
      </c>
    </row>
    <row r="185" customFormat="false" ht="13.8" hidden="false" customHeight="false" outlineLevel="0" collapsed="false">
      <c r="A185" s="38" t="s">
        <v>52</v>
      </c>
      <c r="B185" s="40" t="s">
        <v>5254</v>
      </c>
      <c r="C185" s="40" t="s">
        <v>5255</v>
      </c>
      <c r="D185" s="40" t="s">
        <v>3804</v>
      </c>
      <c r="E185" s="40" t="s">
        <v>4769</v>
      </c>
      <c r="F185" s="38" t="n">
        <v>2018</v>
      </c>
      <c r="G185" s="31" t="s">
        <v>5256</v>
      </c>
    </row>
    <row r="186" customFormat="false" ht="13.8" hidden="false" customHeight="false" outlineLevel="0" collapsed="false">
      <c r="A186" s="38" t="s">
        <v>52</v>
      </c>
      <c r="B186" s="39" t="s">
        <v>5273</v>
      </c>
      <c r="C186" s="40" t="s">
        <v>3252</v>
      </c>
      <c r="D186" s="40" t="s">
        <v>5274</v>
      </c>
      <c r="E186" s="40" t="s">
        <v>4769</v>
      </c>
      <c r="F186" s="38" t="n">
        <v>2018</v>
      </c>
      <c r="G186" s="41" t="s">
        <v>5275</v>
      </c>
    </row>
    <row r="187" customFormat="false" ht="13.8" hidden="false" customHeight="false" outlineLevel="0" collapsed="false">
      <c r="A187" s="38"/>
      <c r="B187" s="39"/>
      <c r="C187" s="40"/>
      <c r="D187" s="40"/>
      <c r="E187" s="40"/>
      <c r="F187" s="38"/>
      <c r="G187" s="41"/>
    </row>
    <row r="188" customFormat="false" ht="13.8" hidden="false" customHeight="false" outlineLevel="0" collapsed="false">
      <c r="A188" s="38" t="s">
        <v>52</v>
      </c>
      <c r="B188" s="39" t="s">
        <v>5170</v>
      </c>
      <c r="C188" s="40" t="s">
        <v>4754</v>
      </c>
      <c r="D188" s="40"/>
      <c r="E188" s="40" t="s">
        <v>4030</v>
      </c>
      <c r="F188" s="38" t="n">
        <v>2017</v>
      </c>
      <c r="G188" s="31" t="s">
        <v>5171</v>
      </c>
    </row>
    <row r="189" customFormat="false" ht="13.8" hidden="false" customHeight="false" outlineLevel="0" collapsed="false">
      <c r="A189" s="38" t="s">
        <v>52</v>
      </c>
      <c r="B189" s="39" t="s">
        <v>5170</v>
      </c>
      <c r="C189" s="40" t="s">
        <v>4754</v>
      </c>
      <c r="D189" s="40"/>
      <c r="E189" s="40" t="s">
        <v>4030</v>
      </c>
      <c r="F189" s="38" t="n">
        <v>2017</v>
      </c>
      <c r="G189" s="31" t="s">
        <v>5171</v>
      </c>
    </row>
    <row r="190" customFormat="false" ht="13.8" hidden="false" customHeight="false" outlineLevel="0" collapsed="false">
      <c r="A190" s="38"/>
      <c r="B190" s="39"/>
      <c r="C190" s="40"/>
      <c r="D190" s="40"/>
      <c r="E190" s="40"/>
      <c r="F190" s="38"/>
      <c r="G190" s="31"/>
    </row>
    <row r="191" customFormat="false" ht="13.8" hidden="false" customHeight="false" outlineLevel="0" collapsed="false">
      <c r="A191" s="4" t="s">
        <v>52</v>
      </c>
      <c r="B191" s="7" t="s">
        <v>1310</v>
      </c>
      <c r="C191" s="7" t="s">
        <v>695</v>
      </c>
      <c r="D191" s="7" t="s">
        <v>66</v>
      </c>
      <c r="E191" s="7" t="s">
        <v>4649</v>
      </c>
      <c r="F191" s="4" t="n">
        <v>2011</v>
      </c>
      <c r="G191" s="7" t="s">
        <v>4650</v>
      </c>
    </row>
    <row r="192" customFormat="false" ht="13.8" hidden="false" customHeight="false" outlineLevel="0" collapsed="false">
      <c r="A192" s="4" t="s">
        <v>52</v>
      </c>
      <c r="B192" s="7" t="s">
        <v>4688</v>
      </c>
      <c r="C192" s="7" t="s">
        <v>2240</v>
      </c>
      <c r="D192" s="7"/>
      <c r="E192" s="7" t="s">
        <v>4649</v>
      </c>
      <c r="F192" s="4" t="n">
        <v>2011</v>
      </c>
      <c r="G192" s="7" t="s">
        <v>4689</v>
      </c>
    </row>
    <row r="193" customFormat="false" ht="13.8" hidden="false" customHeight="false" outlineLevel="0" collapsed="false">
      <c r="A193" s="4" t="s">
        <v>52</v>
      </c>
      <c r="B193" s="28" t="s">
        <v>4831</v>
      </c>
      <c r="C193" s="7" t="s">
        <v>4832</v>
      </c>
      <c r="D193" s="7"/>
      <c r="E193" s="7" t="s">
        <v>4649</v>
      </c>
      <c r="F193" s="4" t="n">
        <v>2012</v>
      </c>
      <c r="G193" s="7" t="s">
        <v>4833</v>
      </c>
    </row>
    <row r="194" customFormat="false" ht="13.8" hidden="false" customHeight="false" outlineLevel="0" collapsed="false">
      <c r="A194" s="4" t="s">
        <v>52</v>
      </c>
      <c r="B194" s="28" t="s">
        <v>347</v>
      </c>
      <c r="C194" s="7" t="s">
        <v>4922</v>
      </c>
      <c r="D194" s="7" t="s">
        <v>571</v>
      </c>
      <c r="E194" s="7" t="s">
        <v>4649</v>
      </c>
      <c r="F194" s="4" t="n">
        <v>2013</v>
      </c>
      <c r="G194" s="7" t="s">
        <v>4923</v>
      </c>
    </row>
    <row r="195" customFormat="false" ht="13.8" hidden="false" customHeight="false" outlineLevel="0" collapsed="false">
      <c r="A195" s="4" t="s">
        <v>52</v>
      </c>
      <c r="B195" s="28" t="s">
        <v>4820</v>
      </c>
      <c r="C195" s="7" t="s">
        <v>4957</v>
      </c>
      <c r="D195" s="7"/>
      <c r="E195" s="7" t="s">
        <v>4649</v>
      </c>
      <c r="F195" s="4" t="n">
        <v>2013</v>
      </c>
      <c r="G195" s="7" t="s">
        <v>4958</v>
      </c>
    </row>
    <row r="196" customFormat="false" ht="14.45" hidden="false" customHeight="false" outlineLevel="0" collapsed="false">
      <c r="A196" s="38" t="s">
        <v>52</v>
      </c>
      <c r="B196" s="39" t="s">
        <v>5062</v>
      </c>
      <c r="C196" s="40" t="s">
        <v>2136</v>
      </c>
      <c r="D196" s="40" t="s">
        <v>5063</v>
      </c>
      <c r="E196" s="40" t="s">
        <v>4649</v>
      </c>
      <c r="F196" s="38" t="n">
        <v>2015</v>
      </c>
      <c r="G196" s="31" t="s">
        <v>5064</v>
      </c>
    </row>
    <row r="197" customFormat="false" ht="13.8" hidden="false" customHeight="false" outlineLevel="0" collapsed="false">
      <c r="A197" s="38" t="s">
        <v>245</v>
      </c>
      <c r="B197" s="39" t="s">
        <v>5118</v>
      </c>
      <c r="C197" s="40" t="s">
        <v>3707</v>
      </c>
      <c r="D197" s="40" t="s">
        <v>5119</v>
      </c>
      <c r="E197" s="40" t="s">
        <v>4649</v>
      </c>
      <c r="F197" s="38" t="n">
        <v>2015</v>
      </c>
      <c r="G197" s="31" t="s">
        <v>5120</v>
      </c>
    </row>
    <row r="198" customFormat="false" ht="13.8" hidden="false" customHeight="false" outlineLevel="0" collapsed="false">
      <c r="A198" s="44" t="s">
        <v>52</v>
      </c>
      <c r="B198" s="39" t="s">
        <v>5195</v>
      </c>
      <c r="C198" s="40" t="s">
        <v>5196</v>
      </c>
      <c r="D198" s="40"/>
      <c r="E198" s="40" t="s">
        <v>4649</v>
      </c>
      <c r="F198" s="38" t="n">
        <v>2017</v>
      </c>
      <c r="G198" s="31" t="s">
        <v>5197</v>
      </c>
    </row>
    <row r="199" customFormat="false" ht="13.8" hidden="false" customHeight="false" outlineLevel="0" collapsed="false">
      <c r="A199" s="38" t="s">
        <v>245</v>
      </c>
      <c r="B199" s="39" t="s">
        <v>5229</v>
      </c>
      <c r="C199" s="40" t="s">
        <v>5230</v>
      </c>
      <c r="D199" s="40" t="s">
        <v>463</v>
      </c>
      <c r="E199" s="40" t="s">
        <v>4649</v>
      </c>
      <c r="F199" s="38" t="n">
        <v>2017</v>
      </c>
      <c r="G199" s="31" t="s">
        <v>5231</v>
      </c>
    </row>
    <row r="200" customFormat="false" ht="13.8" hidden="false" customHeight="false" outlineLevel="0" collapsed="false">
      <c r="A200" s="38"/>
      <c r="B200" s="39"/>
      <c r="C200" s="40"/>
      <c r="D200" s="40"/>
      <c r="E200" s="40"/>
      <c r="F200" s="38"/>
      <c r="G200" s="31"/>
    </row>
    <row r="201" customFormat="false" ht="13.8" hidden="false" customHeight="false" outlineLevel="0" collapsed="false">
      <c r="A201" s="4" t="s">
        <v>52</v>
      </c>
      <c r="B201" s="7" t="s">
        <v>1585</v>
      </c>
      <c r="C201" s="7" t="s">
        <v>165</v>
      </c>
      <c r="D201" s="7" t="s">
        <v>299</v>
      </c>
      <c r="E201" s="7" t="s">
        <v>1586</v>
      </c>
      <c r="F201" s="4" t="n">
        <v>1977</v>
      </c>
      <c r="G201" s="7" t="s">
        <v>1587</v>
      </c>
    </row>
    <row r="202" customFormat="false" ht="13.8" hidden="false" customHeight="false" outlineLevel="0" collapsed="false">
      <c r="A202" s="4" t="s">
        <v>52</v>
      </c>
      <c r="B202" s="7" t="s">
        <v>1711</v>
      </c>
      <c r="C202" s="7" t="s">
        <v>39</v>
      </c>
      <c r="D202" s="7" t="s">
        <v>1712</v>
      </c>
      <c r="E202" s="7" t="s">
        <v>1586</v>
      </c>
      <c r="F202" s="4" t="n">
        <v>1978</v>
      </c>
      <c r="G202" s="7" t="s">
        <v>1713</v>
      </c>
    </row>
    <row r="203" customFormat="false" ht="13.8" hidden="false" customHeight="false" outlineLevel="0" collapsed="false">
      <c r="A203" s="4" t="s">
        <v>52</v>
      </c>
      <c r="B203" s="7" t="s">
        <v>1754</v>
      </c>
      <c r="C203" s="7" t="s">
        <v>1807</v>
      </c>
      <c r="D203" s="7" t="s">
        <v>1808</v>
      </c>
      <c r="E203" s="7" t="s">
        <v>1586</v>
      </c>
      <c r="F203" s="4" t="n">
        <v>1979</v>
      </c>
      <c r="G203" s="7" t="s">
        <v>1809</v>
      </c>
    </row>
    <row r="204" customFormat="false" ht="13.8" hidden="false" customHeight="false" outlineLevel="0" collapsed="false">
      <c r="A204" s="4"/>
      <c r="B204" s="7"/>
      <c r="C204" s="7"/>
      <c r="D204" s="7"/>
      <c r="E204" s="7"/>
      <c r="F204" s="4"/>
      <c r="G204" s="7"/>
    </row>
    <row r="205" customFormat="false" ht="13.8" hidden="false" customHeight="false" outlineLevel="0" collapsed="false">
      <c r="A205" s="4" t="s">
        <v>52</v>
      </c>
      <c r="B205" s="7" t="s">
        <v>4516</v>
      </c>
      <c r="C205" s="7" t="s">
        <v>1349</v>
      </c>
      <c r="D205" s="7" t="s">
        <v>773</v>
      </c>
      <c r="E205" s="7" t="s">
        <v>1407</v>
      </c>
      <c r="F205" s="4" t="n">
        <v>2009</v>
      </c>
      <c r="G205" s="7" t="s">
        <v>4517</v>
      </c>
    </row>
    <row r="206" customFormat="false" ht="13.8" hidden="false" customHeight="false" outlineLevel="0" collapsed="false">
      <c r="A206" s="4" t="s">
        <v>245</v>
      </c>
      <c r="B206" s="7" t="s">
        <v>4282</v>
      </c>
      <c r="C206" s="7" t="s">
        <v>2336</v>
      </c>
      <c r="D206" s="7" t="s">
        <v>417</v>
      </c>
      <c r="E206" s="7" t="s">
        <v>1407</v>
      </c>
      <c r="F206" s="4" t="n">
        <v>2010</v>
      </c>
      <c r="G206" s="7" t="s">
        <v>4632</v>
      </c>
    </row>
    <row r="207" customFormat="false" ht="13.8" hidden="false" customHeight="false" outlineLevel="0" collapsed="false">
      <c r="A207" s="4" t="s">
        <v>52</v>
      </c>
      <c r="B207" s="7" t="s">
        <v>4663</v>
      </c>
      <c r="C207" s="7" t="s">
        <v>4664</v>
      </c>
      <c r="D207" s="7"/>
      <c r="E207" s="7" t="s">
        <v>1407</v>
      </c>
      <c r="F207" s="4" t="n">
        <v>2011</v>
      </c>
      <c r="G207" s="7" t="s">
        <v>4665</v>
      </c>
    </row>
    <row r="208" customFormat="false" ht="13.8" hidden="false" customHeight="false" outlineLevel="0" collapsed="false">
      <c r="A208" s="4" t="s">
        <v>245</v>
      </c>
      <c r="B208" s="28" t="s">
        <v>4403</v>
      </c>
      <c r="C208" s="7" t="s">
        <v>1349</v>
      </c>
      <c r="D208" s="7" t="s">
        <v>4852</v>
      </c>
      <c r="E208" s="7" t="s">
        <v>1407</v>
      </c>
      <c r="F208" s="4" t="n">
        <v>2012</v>
      </c>
      <c r="G208" s="7" t="s">
        <v>4853</v>
      </c>
    </row>
    <row r="209" customFormat="false" ht="13.8" hidden="false" customHeight="false" outlineLevel="0" collapsed="false">
      <c r="A209" s="4" t="s">
        <v>52</v>
      </c>
      <c r="B209" s="28" t="s">
        <v>4880</v>
      </c>
      <c r="C209" s="7" t="s">
        <v>4881</v>
      </c>
      <c r="D209" s="7"/>
      <c r="E209" s="7" t="s">
        <v>1407</v>
      </c>
      <c r="F209" s="4" t="n">
        <v>2013</v>
      </c>
      <c r="G209" s="7" t="s">
        <v>4882</v>
      </c>
    </row>
    <row r="210" customFormat="false" ht="13.8" hidden="false" customHeight="false" outlineLevel="0" collapsed="false">
      <c r="A210" s="4" t="s">
        <v>52</v>
      </c>
      <c r="B210" s="28" t="s">
        <v>1714</v>
      </c>
      <c r="C210" s="7" t="s">
        <v>4939</v>
      </c>
      <c r="D210" s="7"/>
      <c r="E210" s="7" t="s">
        <v>1407</v>
      </c>
      <c r="F210" s="4" t="n">
        <v>2013</v>
      </c>
      <c r="G210" s="7" t="s">
        <v>4940</v>
      </c>
    </row>
    <row r="211" customFormat="false" ht="13.8" hidden="false" customHeight="false" outlineLevel="0" collapsed="false">
      <c r="A211" s="4" t="s">
        <v>245</v>
      </c>
      <c r="B211" s="12" t="s">
        <v>2723</v>
      </c>
      <c r="C211" s="12" t="s">
        <v>4980</v>
      </c>
      <c r="D211" s="12"/>
      <c r="E211" s="12" t="s">
        <v>1407</v>
      </c>
      <c r="F211" s="20" t="n">
        <v>2013</v>
      </c>
      <c r="G211" s="7" t="s">
        <v>4981</v>
      </c>
    </row>
    <row r="212" customFormat="false" ht="13.8" hidden="false" customHeight="false" outlineLevel="0" collapsed="false">
      <c r="A212" s="38" t="s">
        <v>52</v>
      </c>
      <c r="B212" s="40" t="s">
        <v>4497</v>
      </c>
      <c r="C212" s="40" t="s">
        <v>3361</v>
      </c>
      <c r="D212" s="40" t="s">
        <v>5066</v>
      </c>
      <c r="E212" s="40" t="s">
        <v>1407</v>
      </c>
      <c r="F212" s="38" t="n">
        <v>2015</v>
      </c>
      <c r="G212" s="31" t="s">
        <v>5067</v>
      </c>
    </row>
    <row r="213" customFormat="false" ht="13.8" hidden="false" customHeight="false" outlineLevel="0" collapsed="false">
      <c r="A213" s="38" t="s">
        <v>245</v>
      </c>
      <c r="B213" s="40" t="s">
        <v>972</v>
      </c>
      <c r="C213" s="40" t="s">
        <v>4980</v>
      </c>
      <c r="D213" s="40"/>
      <c r="E213" s="40" t="s">
        <v>1407</v>
      </c>
      <c r="F213" s="38" t="n">
        <v>2015</v>
      </c>
      <c r="G213" s="13" t="s">
        <v>4981</v>
      </c>
    </row>
    <row r="214" customFormat="false" ht="11.4" hidden="false" customHeight="true" outlineLevel="0" collapsed="false">
      <c r="A214" s="38" t="s">
        <v>245</v>
      </c>
      <c r="B214" s="40" t="s">
        <v>5223</v>
      </c>
      <c r="C214" s="40" t="s">
        <v>1285</v>
      </c>
      <c r="D214" s="40" t="s">
        <v>487</v>
      </c>
      <c r="E214" s="40" t="s">
        <v>1407</v>
      </c>
      <c r="F214" s="38" t="n">
        <v>2017</v>
      </c>
      <c r="G214" s="13" t="s">
        <v>5224</v>
      </c>
    </row>
    <row r="215" customFormat="false" ht="12.6" hidden="false" customHeight="true" outlineLevel="0" collapsed="false">
      <c r="A215" s="38" t="s">
        <v>52</v>
      </c>
      <c r="B215" s="39" t="s">
        <v>5276</v>
      </c>
      <c r="C215" s="40" t="s">
        <v>5277</v>
      </c>
      <c r="D215" s="40"/>
      <c r="E215" s="40" t="s">
        <v>1407</v>
      </c>
      <c r="F215" s="38" t="n">
        <v>2018</v>
      </c>
      <c r="G215" s="31" t="s">
        <v>5278</v>
      </c>
    </row>
    <row r="216" customFormat="false" ht="15" hidden="false" customHeight="false" outlineLevel="0" collapsed="false">
      <c r="A216" s="45" t="s">
        <v>52</v>
      </c>
      <c r="B216" s="46" t="s">
        <v>1536</v>
      </c>
      <c r="C216" s="46" t="s">
        <v>2347</v>
      </c>
      <c r="D216" s="46" t="s">
        <v>5394</v>
      </c>
      <c r="E216" s="46" t="s">
        <v>1407</v>
      </c>
      <c r="F216" s="45" t="n">
        <v>2020</v>
      </c>
      <c r="G216" s="47" t="s">
        <v>5395</v>
      </c>
    </row>
    <row r="217" customFormat="false" ht="13.8" hidden="false" customHeight="false" outlineLevel="0" collapsed="false">
      <c r="A217" s="4" t="s">
        <v>52</v>
      </c>
      <c r="B217" s="7" t="s">
        <v>4697</v>
      </c>
      <c r="C217" s="7" t="s">
        <v>892</v>
      </c>
      <c r="D217" s="7"/>
      <c r="E217" s="7" t="s">
        <v>4698</v>
      </c>
      <c r="F217" s="4" t="n">
        <v>2011</v>
      </c>
      <c r="G217" s="7" t="s">
        <v>4699</v>
      </c>
    </row>
    <row r="218" customFormat="false" ht="13.8" hidden="false" customHeight="false" outlineLevel="0" collapsed="false">
      <c r="A218" s="4"/>
      <c r="B218" s="7"/>
      <c r="C218" s="7"/>
      <c r="D218" s="7"/>
      <c r="E218" s="7"/>
      <c r="F218" s="4"/>
      <c r="G218" s="7"/>
    </row>
    <row r="219" s="24" customFormat="true" ht="13.8" hidden="false" customHeight="false" outlineLevel="0" collapsed="false">
      <c r="A219" s="4" t="s">
        <v>52</v>
      </c>
      <c r="B219" s="17" t="s">
        <v>1328</v>
      </c>
      <c r="C219" s="17" t="s">
        <v>923</v>
      </c>
      <c r="D219" s="17"/>
      <c r="E219" s="17" t="s">
        <v>1329</v>
      </c>
      <c r="F219" s="4" t="n">
        <v>1974</v>
      </c>
      <c r="G219" s="17" t="s">
        <v>1330</v>
      </c>
    </row>
    <row r="220" customFormat="false" ht="13.8" hidden="false" customHeight="false" outlineLevel="0" collapsed="false">
      <c r="A220" s="4" t="s">
        <v>245</v>
      </c>
      <c r="B220" s="7" t="s">
        <v>1752</v>
      </c>
      <c r="C220" s="7" t="s">
        <v>309</v>
      </c>
      <c r="D220" s="7" t="s">
        <v>416</v>
      </c>
      <c r="E220" s="7" t="s">
        <v>1329</v>
      </c>
      <c r="F220" s="4" t="n">
        <v>1978</v>
      </c>
      <c r="G220" s="7" t="s">
        <v>1753</v>
      </c>
    </row>
    <row r="221" customFormat="false" ht="13.8" hidden="false" customHeight="false" outlineLevel="0" collapsed="false">
      <c r="A221" s="4" t="s">
        <v>245</v>
      </c>
      <c r="B221" s="7" t="s">
        <v>1758</v>
      </c>
      <c r="C221" s="7" t="s">
        <v>313</v>
      </c>
      <c r="D221" s="7" t="s">
        <v>773</v>
      </c>
      <c r="E221" s="7" t="s">
        <v>1329</v>
      </c>
      <c r="F221" s="4" t="n">
        <v>1978</v>
      </c>
      <c r="G221" s="7" t="s">
        <v>1759</v>
      </c>
    </row>
    <row r="222" customFormat="false" ht="13.8" hidden="false" customHeight="false" outlineLevel="0" collapsed="false">
      <c r="A222" s="4" t="s">
        <v>52</v>
      </c>
      <c r="B222" s="7" t="s">
        <v>1814</v>
      </c>
      <c r="C222" s="7" t="s">
        <v>1278</v>
      </c>
      <c r="D222" s="7" t="s">
        <v>1815</v>
      </c>
      <c r="E222" s="7" t="s">
        <v>1329</v>
      </c>
      <c r="F222" s="4" t="n">
        <v>1979</v>
      </c>
      <c r="G222" s="7" t="s">
        <v>1816</v>
      </c>
    </row>
    <row r="223" customFormat="false" ht="13.8" hidden="false" customHeight="false" outlineLevel="0" collapsed="false">
      <c r="A223" s="4" t="s">
        <v>245</v>
      </c>
      <c r="B223" s="7" t="s">
        <v>1709</v>
      </c>
      <c r="C223" s="7" t="s">
        <v>657</v>
      </c>
      <c r="D223" s="7"/>
      <c r="E223" s="7" t="s">
        <v>1329</v>
      </c>
      <c r="F223" s="4" t="n">
        <v>1979</v>
      </c>
      <c r="G223" s="7" t="s">
        <v>1846</v>
      </c>
    </row>
    <row r="224" customFormat="false" ht="13.8" hidden="false" customHeight="false" outlineLevel="0" collapsed="false">
      <c r="A224" s="4" t="s">
        <v>52</v>
      </c>
      <c r="B224" s="7" t="s">
        <v>1962</v>
      </c>
      <c r="C224" s="7" t="s">
        <v>1963</v>
      </c>
      <c r="D224" s="7" t="s">
        <v>435</v>
      </c>
      <c r="E224" s="7" t="s">
        <v>1329</v>
      </c>
      <c r="F224" s="4" t="n">
        <v>1980</v>
      </c>
      <c r="G224" s="7" t="s">
        <v>1964</v>
      </c>
    </row>
    <row r="225" customFormat="false" ht="13.8" hidden="false" customHeight="false" outlineLevel="0" collapsed="false">
      <c r="A225" s="4" t="s">
        <v>245</v>
      </c>
      <c r="B225" s="12" t="s">
        <v>2093</v>
      </c>
      <c r="C225" s="12" t="s">
        <v>391</v>
      </c>
      <c r="D225" s="12" t="s">
        <v>868</v>
      </c>
      <c r="E225" s="12" t="s">
        <v>1329</v>
      </c>
      <c r="F225" s="4" t="n">
        <v>1981</v>
      </c>
      <c r="G225" s="7" t="s">
        <v>2094</v>
      </c>
    </row>
    <row r="226" customFormat="false" ht="13.8" hidden="false" customHeight="false" outlineLevel="0" collapsed="false">
      <c r="A226" s="4" t="s">
        <v>52</v>
      </c>
      <c r="B226" s="22" t="s">
        <v>1467</v>
      </c>
      <c r="C226" s="28" t="s">
        <v>239</v>
      </c>
      <c r="D226" s="28" t="s">
        <v>466</v>
      </c>
      <c r="E226" s="28" t="s">
        <v>1329</v>
      </c>
      <c r="F226" s="4" t="n">
        <v>1983</v>
      </c>
      <c r="G226" s="7" t="s">
        <v>2238</v>
      </c>
    </row>
    <row r="227" customFormat="false" ht="13.8" hidden="false" customHeight="false" outlineLevel="0" collapsed="false">
      <c r="A227" s="4" t="s">
        <v>52</v>
      </c>
      <c r="B227" s="22" t="s">
        <v>306</v>
      </c>
      <c r="C227" s="28" t="s">
        <v>2638</v>
      </c>
      <c r="D227" s="28" t="s">
        <v>487</v>
      </c>
      <c r="E227" s="28" t="s">
        <v>1329</v>
      </c>
      <c r="F227" s="4" t="n">
        <v>1987</v>
      </c>
      <c r="G227" s="7" t="s">
        <v>2639</v>
      </c>
    </row>
    <row r="228" customFormat="false" ht="13.8" hidden="false" customHeight="false" outlineLevel="0" collapsed="false">
      <c r="A228" s="4" t="s">
        <v>245</v>
      </c>
      <c r="B228" s="22" t="s">
        <v>2678</v>
      </c>
      <c r="C228" s="28" t="s">
        <v>960</v>
      </c>
      <c r="D228" s="28" t="s">
        <v>101</v>
      </c>
      <c r="E228" s="29" t="s">
        <v>1329</v>
      </c>
      <c r="F228" s="4" t="n">
        <v>1987</v>
      </c>
      <c r="G228" s="7" t="s">
        <v>2679</v>
      </c>
    </row>
    <row r="229" customFormat="false" ht="13.8" hidden="false" customHeight="false" outlineLevel="0" collapsed="false">
      <c r="A229" s="4" t="s">
        <v>245</v>
      </c>
      <c r="B229" s="22" t="s">
        <v>2792</v>
      </c>
      <c r="C229" s="28" t="s">
        <v>1318</v>
      </c>
      <c r="D229" s="28" t="s">
        <v>466</v>
      </c>
      <c r="E229" s="28" t="s">
        <v>1329</v>
      </c>
      <c r="F229" s="4" t="n">
        <v>1989</v>
      </c>
      <c r="G229" s="7" t="s">
        <v>2793</v>
      </c>
    </row>
    <row r="230" customFormat="false" ht="13.8" hidden="false" customHeight="false" outlineLevel="0" collapsed="false">
      <c r="A230" s="4" t="s">
        <v>245</v>
      </c>
      <c r="B230" s="28" t="s">
        <v>2810</v>
      </c>
      <c r="C230" s="28" t="s">
        <v>238</v>
      </c>
      <c r="D230" s="22"/>
      <c r="E230" s="22" t="s">
        <v>1329</v>
      </c>
      <c r="F230" s="4" t="n">
        <v>1989</v>
      </c>
      <c r="G230" s="7" t="s">
        <v>2811</v>
      </c>
    </row>
    <row r="231" customFormat="false" ht="13.8" hidden="false" customHeight="false" outlineLevel="0" collapsed="false">
      <c r="A231" s="4" t="s">
        <v>52</v>
      </c>
      <c r="B231" s="22" t="s">
        <v>729</v>
      </c>
      <c r="C231" s="28" t="s">
        <v>309</v>
      </c>
      <c r="D231" s="28" t="s">
        <v>101</v>
      </c>
      <c r="E231" s="28" t="s">
        <v>1329</v>
      </c>
      <c r="F231" s="4" t="n">
        <v>1992</v>
      </c>
      <c r="G231" s="7" t="s">
        <v>2969</v>
      </c>
    </row>
    <row r="232" customFormat="false" ht="13.8" hidden="false" customHeight="false" outlineLevel="0" collapsed="false">
      <c r="A232" s="4" t="s">
        <v>52</v>
      </c>
      <c r="B232" s="7" t="s">
        <v>3334</v>
      </c>
      <c r="C232" s="7" t="s">
        <v>409</v>
      </c>
      <c r="D232" s="7" t="s">
        <v>552</v>
      </c>
      <c r="E232" s="7" t="s">
        <v>1329</v>
      </c>
      <c r="F232" s="4" t="n">
        <v>1995</v>
      </c>
      <c r="G232" s="7" t="s">
        <v>3335</v>
      </c>
    </row>
    <row r="233" customFormat="false" ht="13.8" hidden="false" customHeight="false" outlineLevel="0" collapsed="false">
      <c r="A233" s="4" t="s">
        <v>245</v>
      </c>
      <c r="B233" s="7" t="s">
        <v>3812</v>
      </c>
      <c r="C233" s="7" t="s">
        <v>24</v>
      </c>
      <c r="D233" s="7"/>
      <c r="E233" s="7" t="s">
        <v>1329</v>
      </c>
      <c r="F233" s="4" t="n">
        <v>2003</v>
      </c>
      <c r="G233" s="7" t="s">
        <v>4044</v>
      </c>
    </row>
    <row r="234" customFormat="false" ht="13.8" hidden="false" customHeight="false" outlineLevel="0" collapsed="false">
      <c r="A234" s="4" t="s">
        <v>245</v>
      </c>
      <c r="B234" s="7" t="s">
        <v>3229</v>
      </c>
      <c r="C234" s="7" t="s">
        <v>3230</v>
      </c>
      <c r="D234" s="7" t="s">
        <v>487</v>
      </c>
      <c r="E234" s="7" t="s">
        <v>3231</v>
      </c>
      <c r="F234" s="4" t="n">
        <v>1994</v>
      </c>
      <c r="G234" s="7" t="s">
        <v>3232</v>
      </c>
    </row>
    <row r="235" customFormat="false" ht="13.8" hidden="false" customHeight="false" outlineLevel="0" collapsed="false">
      <c r="A235" s="4"/>
      <c r="B235" s="7"/>
      <c r="C235" s="7"/>
      <c r="D235" s="7"/>
      <c r="E235" s="7"/>
      <c r="F235" s="4"/>
      <c r="G235" s="7"/>
    </row>
    <row r="236" customFormat="false" ht="13.8" hidden="false" customHeight="false" outlineLevel="0" collapsed="false">
      <c r="A236" s="4" t="s">
        <v>245</v>
      </c>
      <c r="B236" s="7" t="s">
        <v>3096</v>
      </c>
      <c r="C236" s="7" t="s">
        <v>2063</v>
      </c>
      <c r="D236" s="7" t="s">
        <v>347</v>
      </c>
      <c r="E236" s="7" t="s">
        <v>3583</v>
      </c>
      <c r="F236" s="4" t="n">
        <v>1998</v>
      </c>
      <c r="G236" s="7" t="s">
        <v>3584</v>
      </c>
    </row>
    <row r="237" customFormat="false" ht="13.8" hidden="false" customHeight="false" outlineLevel="0" collapsed="false">
      <c r="A237" s="4"/>
      <c r="B237" s="7"/>
      <c r="C237" s="7"/>
      <c r="D237" s="7"/>
      <c r="E237" s="7"/>
      <c r="F237" s="4"/>
      <c r="G237" s="7"/>
    </row>
    <row r="238" customFormat="false" ht="13.8" hidden="false" customHeight="false" outlineLevel="0" collapsed="false">
      <c r="A238" s="4" t="s">
        <v>6</v>
      </c>
      <c r="B238" s="7" t="s">
        <v>980</v>
      </c>
      <c r="C238" s="7" t="s">
        <v>981</v>
      </c>
      <c r="D238" s="7"/>
      <c r="E238" s="7" t="s">
        <v>982</v>
      </c>
      <c r="F238" s="4" t="n">
        <v>1967</v>
      </c>
      <c r="G238" s="7" t="s">
        <v>983</v>
      </c>
    </row>
    <row r="239" customFormat="false" ht="13.8" hidden="false" customHeight="false" outlineLevel="0" collapsed="false">
      <c r="A239" s="4" t="s">
        <v>6</v>
      </c>
      <c r="B239" s="7" t="s">
        <v>1027</v>
      </c>
      <c r="C239" s="7" t="s">
        <v>985</v>
      </c>
      <c r="D239" s="7" t="s">
        <v>868</v>
      </c>
      <c r="E239" s="7" t="s">
        <v>982</v>
      </c>
      <c r="F239" s="4" t="n">
        <v>1968</v>
      </c>
      <c r="G239" s="7" t="s">
        <v>1028</v>
      </c>
    </row>
    <row r="240" customFormat="false" ht="13.8" hidden="false" customHeight="false" outlineLevel="0" collapsed="false">
      <c r="A240" s="4" t="s">
        <v>52</v>
      </c>
      <c r="B240" s="7" t="s">
        <v>897</v>
      </c>
      <c r="C240" s="7" t="s">
        <v>66</v>
      </c>
      <c r="D240" s="7" t="s">
        <v>715</v>
      </c>
      <c r="E240" s="7" t="s">
        <v>982</v>
      </c>
      <c r="F240" s="4" t="n">
        <v>1973</v>
      </c>
      <c r="G240" s="22" t="s">
        <v>1289</v>
      </c>
    </row>
    <row r="241" customFormat="false" ht="13.8" hidden="false" customHeight="false" outlineLevel="0" collapsed="false">
      <c r="A241" s="4" t="s">
        <v>52</v>
      </c>
      <c r="B241" s="7" t="s">
        <v>1829</v>
      </c>
      <c r="C241" s="7" t="s">
        <v>1830</v>
      </c>
      <c r="D241" s="7"/>
      <c r="E241" s="7" t="s">
        <v>982</v>
      </c>
      <c r="F241" s="4" t="n">
        <v>1979</v>
      </c>
      <c r="G241" s="7" t="s">
        <v>1831</v>
      </c>
    </row>
    <row r="242" customFormat="false" ht="13.8" hidden="false" customHeight="false" outlineLevel="0" collapsed="false">
      <c r="A242" s="4" t="s">
        <v>52</v>
      </c>
      <c r="B242" s="7" t="s">
        <v>1672</v>
      </c>
      <c r="C242" s="7" t="s">
        <v>309</v>
      </c>
      <c r="D242" s="7" t="s">
        <v>191</v>
      </c>
      <c r="E242" s="7" t="s">
        <v>982</v>
      </c>
      <c r="F242" s="4" t="n">
        <v>1980</v>
      </c>
      <c r="G242" s="7" t="s">
        <v>1884</v>
      </c>
    </row>
    <row r="243" customFormat="false" ht="13.8" hidden="false" customHeight="false" outlineLevel="0" collapsed="false">
      <c r="A243" s="4" t="s">
        <v>245</v>
      </c>
      <c r="B243" s="7" t="s">
        <v>2001</v>
      </c>
      <c r="C243" s="7" t="s">
        <v>2002</v>
      </c>
      <c r="D243" s="7" t="s">
        <v>1862</v>
      </c>
      <c r="E243" s="7" t="s">
        <v>982</v>
      </c>
      <c r="F243" s="4" t="n">
        <v>1980</v>
      </c>
      <c r="G243" s="7" t="s">
        <v>2003</v>
      </c>
    </row>
    <row r="244" customFormat="false" ht="13.8" hidden="false" customHeight="false" outlineLevel="0" collapsed="false">
      <c r="A244" s="4" t="s">
        <v>245</v>
      </c>
      <c r="B244" s="12" t="s">
        <v>2104</v>
      </c>
      <c r="C244" s="12" t="s">
        <v>2105</v>
      </c>
      <c r="D244" s="7"/>
      <c r="E244" s="7" t="s">
        <v>982</v>
      </c>
      <c r="F244" s="4" t="n">
        <v>1981</v>
      </c>
      <c r="G244" s="7" t="s">
        <v>2106</v>
      </c>
    </row>
    <row r="245" customFormat="false" ht="13.8" hidden="false" customHeight="false" outlineLevel="0" collapsed="false">
      <c r="A245" s="4" t="s">
        <v>245</v>
      </c>
      <c r="B245" s="28" t="s">
        <v>2333</v>
      </c>
      <c r="C245" s="28" t="s">
        <v>2334</v>
      </c>
      <c r="D245" s="22"/>
      <c r="E245" s="22" t="s">
        <v>982</v>
      </c>
      <c r="F245" s="4" t="n">
        <v>1983</v>
      </c>
      <c r="G245" s="7" t="s">
        <v>2335</v>
      </c>
    </row>
    <row r="246" customFormat="false" ht="13.8" hidden="false" customHeight="false" outlineLevel="0" collapsed="false">
      <c r="A246" s="4" t="s">
        <v>245</v>
      </c>
      <c r="B246" s="22" t="s">
        <v>2662</v>
      </c>
      <c r="C246" s="28" t="s">
        <v>113</v>
      </c>
      <c r="D246" s="28" t="s">
        <v>2035</v>
      </c>
      <c r="E246" s="28" t="s">
        <v>982</v>
      </c>
      <c r="F246" s="4" t="n">
        <v>1987</v>
      </c>
      <c r="G246" s="7" t="s">
        <v>2663</v>
      </c>
    </row>
    <row r="247" customFormat="false" ht="13.8" hidden="false" customHeight="false" outlineLevel="0" collapsed="false">
      <c r="A247" s="4"/>
      <c r="B247" s="22"/>
      <c r="C247" s="28"/>
      <c r="D247" s="28"/>
      <c r="E247" s="28"/>
      <c r="F247" s="4"/>
      <c r="G247" s="7"/>
    </row>
    <row r="248" customFormat="false" ht="13.8" hidden="false" customHeight="false" outlineLevel="0" collapsed="false">
      <c r="A248" s="4" t="s">
        <v>245</v>
      </c>
      <c r="B248" s="7" t="s">
        <v>4262</v>
      </c>
      <c r="C248" s="7" t="s">
        <v>4263</v>
      </c>
      <c r="D248" s="7" t="s">
        <v>881</v>
      </c>
      <c r="E248" s="7" t="s">
        <v>4264</v>
      </c>
      <c r="F248" s="4" t="n">
        <v>2005</v>
      </c>
      <c r="G248" s="7" t="s">
        <v>4265</v>
      </c>
    </row>
    <row r="249" customFormat="false" ht="13.8" hidden="false" customHeight="false" outlineLevel="0" collapsed="false">
      <c r="A249" s="4"/>
      <c r="B249" s="7"/>
      <c r="C249" s="7"/>
      <c r="D249" s="7"/>
      <c r="E249" s="7"/>
      <c r="F249" s="4"/>
      <c r="G249" s="7"/>
    </row>
    <row r="250" customFormat="false" ht="13.8" hidden="false" customHeight="false" outlineLevel="0" collapsed="false">
      <c r="A250" s="4" t="s">
        <v>245</v>
      </c>
      <c r="B250" s="22" t="s">
        <v>2338</v>
      </c>
      <c r="C250" s="28" t="s">
        <v>505</v>
      </c>
      <c r="D250" s="28" t="s">
        <v>2339</v>
      </c>
      <c r="E250" s="28" t="s">
        <v>2340</v>
      </c>
      <c r="F250" s="4" t="n">
        <v>1983</v>
      </c>
      <c r="G250" s="7" t="s">
        <v>2341</v>
      </c>
    </row>
    <row r="251" customFormat="false" ht="13.8" hidden="false" customHeight="false" outlineLevel="0" collapsed="false">
      <c r="A251" s="4" t="s">
        <v>245</v>
      </c>
      <c r="B251" s="28" t="s">
        <v>2595</v>
      </c>
      <c r="C251" s="28" t="s">
        <v>2596</v>
      </c>
      <c r="D251" s="22"/>
      <c r="E251" s="22" t="s">
        <v>2340</v>
      </c>
      <c r="F251" s="4" t="n">
        <v>1986</v>
      </c>
      <c r="G251" s="7" t="s">
        <v>2597</v>
      </c>
    </row>
    <row r="252" customFormat="false" ht="13.8" hidden="false" customHeight="false" outlineLevel="0" collapsed="false">
      <c r="A252" s="4" t="s">
        <v>245</v>
      </c>
      <c r="B252" s="28" t="s">
        <v>2721</v>
      </c>
      <c r="C252" s="28" t="s">
        <v>151</v>
      </c>
      <c r="D252" s="22"/>
      <c r="E252" s="22" t="s">
        <v>2340</v>
      </c>
      <c r="F252" s="4" t="n">
        <v>1988</v>
      </c>
      <c r="G252" s="7" t="s">
        <v>2722</v>
      </c>
    </row>
    <row r="253" customFormat="false" ht="13.8" hidden="false" customHeight="false" outlineLevel="0" collapsed="false">
      <c r="A253" s="4" t="s">
        <v>52</v>
      </c>
      <c r="B253" s="22" t="s">
        <v>781</v>
      </c>
      <c r="C253" s="28" t="s">
        <v>19</v>
      </c>
      <c r="D253" s="28" t="s">
        <v>410</v>
      </c>
      <c r="E253" s="28" t="s">
        <v>2340</v>
      </c>
      <c r="F253" s="4" t="n">
        <v>1991</v>
      </c>
      <c r="G253" s="7" t="s">
        <v>2895</v>
      </c>
    </row>
    <row r="254" s="57" customFormat="true" ht="13.8" hidden="false" customHeight="false" outlineLevel="0" collapsed="false">
      <c r="A254" s="32"/>
      <c r="B254" s="37"/>
      <c r="C254" s="33"/>
      <c r="D254" s="33"/>
      <c r="E254" s="33"/>
      <c r="F254" s="32"/>
      <c r="G254" s="34"/>
    </row>
    <row r="255" customFormat="false" ht="13.8" hidden="false" customHeight="false" outlineLevel="0" collapsed="false">
      <c r="A255" s="4" t="s">
        <v>52</v>
      </c>
      <c r="B255" s="7" t="s">
        <v>3330</v>
      </c>
      <c r="C255" s="7" t="s">
        <v>505</v>
      </c>
      <c r="D255" s="7" t="s">
        <v>3331</v>
      </c>
      <c r="E255" s="7" t="s">
        <v>3332</v>
      </c>
      <c r="F255" s="4" t="n">
        <v>1995</v>
      </c>
      <c r="G255" s="7" t="s">
        <v>3333</v>
      </c>
    </row>
    <row r="256" customFormat="false" ht="13.8" hidden="false" customHeight="false" outlineLevel="0" collapsed="false">
      <c r="A256" s="4" t="s">
        <v>52</v>
      </c>
      <c r="B256" s="7" t="s">
        <v>2356</v>
      </c>
      <c r="C256" s="7" t="s">
        <v>2063</v>
      </c>
      <c r="D256" s="7"/>
      <c r="E256" s="7" t="s">
        <v>3332</v>
      </c>
      <c r="F256" s="4" t="n">
        <v>1996</v>
      </c>
      <c r="G256" s="7" t="s">
        <v>3386</v>
      </c>
    </row>
    <row r="257" customFormat="false" ht="13.8" hidden="false" customHeight="false" outlineLevel="0" collapsed="false">
      <c r="A257" s="4" t="s">
        <v>52</v>
      </c>
      <c r="B257" s="7" t="s">
        <v>505</v>
      </c>
      <c r="C257" s="7" t="s">
        <v>101</v>
      </c>
      <c r="D257" s="7" t="s">
        <v>1898</v>
      </c>
      <c r="E257" s="7" t="s">
        <v>3332</v>
      </c>
      <c r="F257" s="4" t="n">
        <v>1996</v>
      </c>
      <c r="G257" s="7" t="s">
        <v>3413</v>
      </c>
    </row>
    <row r="258" customFormat="false" ht="13.8" hidden="false" customHeight="false" outlineLevel="0" collapsed="false">
      <c r="A258" s="4" t="s">
        <v>52</v>
      </c>
      <c r="B258" s="7" t="s">
        <v>3475</v>
      </c>
      <c r="C258" s="7" t="s">
        <v>3476</v>
      </c>
      <c r="D258" s="7" t="s">
        <v>463</v>
      </c>
      <c r="E258" s="7" t="s">
        <v>3332</v>
      </c>
      <c r="F258" s="4" t="n">
        <v>1997</v>
      </c>
      <c r="G258" s="7" t="s">
        <v>3477</v>
      </c>
    </row>
    <row r="259" customFormat="false" ht="13.8" hidden="false" customHeight="false" outlineLevel="0" collapsed="false">
      <c r="A259" s="4" t="s">
        <v>245</v>
      </c>
      <c r="B259" s="7" t="s">
        <v>3494</v>
      </c>
      <c r="C259" s="7" t="s">
        <v>3495</v>
      </c>
      <c r="D259" s="7" t="s">
        <v>3496</v>
      </c>
      <c r="E259" s="7" t="s">
        <v>3332</v>
      </c>
      <c r="F259" s="4" t="n">
        <v>1997</v>
      </c>
      <c r="G259" s="7" t="s">
        <v>3497</v>
      </c>
    </row>
    <row r="260" customFormat="false" ht="13.8" hidden="false" customHeight="false" outlineLevel="0" collapsed="false">
      <c r="A260" s="4" t="s">
        <v>52</v>
      </c>
      <c r="B260" s="7" t="s">
        <v>627</v>
      </c>
      <c r="C260" s="7" t="s">
        <v>1444</v>
      </c>
      <c r="D260" s="7"/>
      <c r="E260" s="7" t="s">
        <v>3332</v>
      </c>
      <c r="F260" s="4" t="n">
        <v>1998</v>
      </c>
      <c r="G260" s="7" t="s">
        <v>3558</v>
      </c>
    </row>
    <row r="261" customFormat="false" ht="13.8" hidden="false" customHeight="false" outlineLevel="0" collapsed="false">
      <c r="A261" s="4" t="s">
        <v>245</v>
      </c>
      <c r="B261" s="7" t="s">
        <v>3568</v>
      </c>
      <c r="C261" s="7" t="s">
        <v>506</v>
      </c>
      <c r="D261" s="7" t="s">
        <v>773</v>
      </c>
      <c r="E261" s="7" t="s">
        <v>3332</v>
      </c>
      <c r="F261" s="4" t="n">
        <v>1998</v>
      </c>
      <c r="G261" s="7" t="s">
        <v>3569</v>
      </c>
    </row>
    <row r="262" customFormat="false" ht="13.8" hidden="false" customHeight="false" outlineLevel="0" collapsed="false">
      <c r="A262" s="4" t="s">
        <v>52</v>
      </c>
      <c r="B262" s="7" t="s">
        <v>3710</v>
      </c>
      <c r="C262" s="7" t="s">
        <v>2845</v>
      </c>
      <c r="D262" s="7" t="s">
        <v>3711</v>
      </c>
      <c r="E262" s="7" t="s">
        <v>3332</v>
      </c>
      <c r="F262" s="4" t="n">
        <v>2000</v>
      </c>
      <c r="G262" s="7" t="s">
        <v>3712</v>
      </c>
    </row>
    <row r="263" customFormat="false" ht="13.8" hidden="false" customHeight="false" outlineLevel="0" collapsed="false">
      <c r="A263" s="4" t="s">
        <v>52</v>
      </c>
      <c r="B263" s="7" t="s">
        <v>3751</v>
      </c>
      <c r="C263" s="7" t="s">
        <v>3752</v>
      </c>
      <c r="D263" s="7" t="s">
        <v>466</v>
      </c>
      <c r="E263" s="7" t="s">
        <v>3332</v>
      </c>
      <c r="F263" s="4" t="n">
        <v>2001</v>
      </c>
      <c r="G263" s="7" t="s">
        <v>3753</v>
      </c>
    </row>
    <row r="264" customFormat="false" ht="13.8" hidden="false" customHeight="false" outlineLevel="0" collapsed="false">
      <c r="A264" s="4" t="s">
        <v>52</v>
      </c>
      <c r="B264" s="7" t="s">
        <v>3817</v>
      </c>
      <c r="C264" s="7" t="s">
        <v>2586</v>
      </c>
      <c r="D264" s="7" t="s">
        <v>734</v>
      </c>
      <c r="E264" s="7" t="s">
        <v>3332</v>
      </c>
      <c r="F264" s="4" t="n">
        <v>2001</v>
      </c>
      <c r="G264" s="7" t="s">
        <v>3818</v>
      </c>
    </row>
    <row r="265" customFormat="false" ht="13.8" hidden="false" customHeight="false" outlineLevel="0" collapsed="false">
      <c r="A265" s="4" t="s">
        <v>52</v>
      </c>
      <c r="B265" s="7" t="s">
        <v>781</v>
      </c>
      <c r="C265" s="7" t="s">
        <v>506</v>
      </c>
      <c r="D265" s="7" t="s">
        <v>463</v>
      </c>
      <c r="E265" s="7" t="s">
        <v>3332</v>
      </c>
      <c r="F265" s="4" t="n">
        <v>2002</v>
      </c>
      <c r="G265" s="7" t="s">
        <v>3870</v>
      </c>
    </row>
    <row r="266" customFormat="false" ht="13.8" hidden="false" customHeight="false" outlineLevel="0" collapsed="false">
      <c r="A266" s="4" t="s">
        <v>52</v>
      </c>
      <c r="B266" s="7" t="s">
        <v>349</v>
      </c>
      <c r="C266" s="7" t="s">
        <v>109</v>
      </c>
      <c r="D266" s="7" t="s">
        <v>194</v>
      </c>
      <c r="E266" s="7" t="s">
        <v>3332</v>
      </c>
      <c r="F266" s="4" t="n">
        <v>2002</v>
      </c>
      <c r="G266" s="7" t="s">
        <v>3893</v>
      </c>
    </row>
    <row r="267" customFormat="false" ht="13.8" hidden="false" customHeight="false" outlineLevel="0" collapsed="false">
      <c r="A267" s="4" t="s">
        <v>52</v>
      </c>
      <c r="B267" s="7" t="s">
        <v>3923</v>
      </c>
      <c r="C267" s="7" t="s">
        <v>2063</v>
      </c>
      <c r="D267" s="7" t="s">
        <v>2847</v>
      </c>
      <c r="E267" s="7" t="s">
        <v>3332</v>
      </c>
      <c r="F267" s="4" t="n">
        <v>2002</v>
      </c>
      <c r="G267" s="7" t="s">
        <v>3924</v>
      </c>
    </row>
    <row r="268" customFormat="false" ht="13.8" hidden="false" customHeight="false" outlineLevel="0" collapsed="false">
      <c r="A268" s="4" t="s">
        <v>52</v>
      </c>
      <c r="B268" s="7" t="s">
        <v>1536</v>
      </c>
      <c r="C268" s="7" t="s">
        <v>1278</v>
      </c>
      <c r="D268" s="7" t="s">
        <v>773</v>
      </c>
      <c r="E268" s="7" t="s">
        <v>3332</v>
      </c>
      <c r="F268" s="4" t="n">
        <v>2003</v>
      </c>
      <c r="G268" s="7" t="s">
        <v>3978</v>
      </c>
    </row>
    <row r="269" customFormat="false" ht="13.8" hidden="false" customHeight="false" outlineLevel="0" collapsed="false">
      <c r="A269" s="4" t="s">
        <v>52</v>
      </c>
      <c r="B269" s="7" t="s">
        <v>3992</v>
      </c>
      <c r="C269" s="7" t="s">
        <v>151</v>
      </c>
      <c r="D269" s="7" t="s">
        <v>773</v>
      </c>
      <c r="E269" s="7" t="s">
        <v>3332</v>
      </c>
      <c r="F269" s="4" t="n">
        <v>2003</v>
      </c>
      <c r="G269" s="7" t="s">
        <v>3993</v>
      </c>
    </row>
    <row r="270" customFormat="false" ht="13.8" hidden="false" customHeight="false" outlineLevel="0" collapsed="false">
      <c r="A270" s="4" t="s">
        <v>52</v>
      </c>
      <c r="B270" s="7" t="s">
        <v>4098</v>
      </c>
      <c r="C270" s="7" t="s">
        <v>3006</v>
      </c>
      <c r="D270" s="7"/>
      <c r="E270" s="7" t="s">
        <v>3332</v>
      </c>
      <c r="F270" s="4" t="n">
        <v>2004</v>
      </c>
      <c r="G270" s="7" t="s">
        <v>4099</v>
      </c>
    </row>
    <row r="271" customFormat="false" ht="13.8" hidden="false" customHeight="false" outlineLevel="0" collapsed="false">
      <c r="A271" s="4" t="s">
        <v>52</v>
      </c>
      <c r="B271" s="7" t="s">
        <v>4112</v>
      </c>
      <c r="C271" s="7" t="s">
        <v>4113</v>
      </c>
      <c r="D271" s="7" t="s">
        <v>2834</v>
      </c>
      <c r="E271" s="7" t="s">
        <v>3332</v>
      </c>
      <c r="F271" s="4" t="n">
        <v>2004</v>
      </c>
      <c r="G271" s="7" t="s">
        <v>4114</v>
      </c>
    </row>
    <row r="272" customFormat="false" ht="13.8" hidden="false" customHeight="false" outlineLevel="0" collapsed="false">
      <c r="A272" s="4" t="s">
        <v>52</v>
      </c>
      <c r="B272" s="7" t="s">
        <v>4125</v>
      </c>
      <c r="C272" s="7" t="s">
        <v>101</v>
      </c>
      <c r="D272" s="7" t="s">
        <v>773</v>
      </c>
      <c r="E272" s="7" t="s">
        <v>3332</v>
      </c>
      <c r="F272" s="4" t="n">
        <v>2004</v>
      </c>
      <c r="G272" s="7" t="s">
        <v>4126</v>
      </c>
    </row>
    <row r="273" customFormat="false" ht="13.8" hidden="false" customHeight="false" outlineLevel="0" collapsed="false">
      <c r="A273" s="4" t="s">
        <v>52</v>
      </c>
      <c r="B273" s="7" t="s">
        <v>4137</v>
      </c>
      <c r="C273" s="7" t="s">
        <v>2136</v>
      </c>
      <c r="D273" s="7" t="s">
        <v>1191</v>
      </c>
      <c r="E273" s="7" t="s">
        <v>3332</v>
      </c>
      <c r="F273" s="4" t="n">
        <v>2004</v>
      </c>
      <c r="G273" s="7" t="s">
        <v>4138</v>
      </c>
    </row>
    <row r="274" customFormat="false" ht="13.8" hidden="false" customHeight="false" outlineLevel="0" collapsed="false">
      <c r="A274" s="4" t="s">
        <v>52</v>
      </c>
      <c r="B274" s="7" t="s">
        <v>4275</v>
      </c>
      <c r="C274" s="7" t="s">
        <v>3125</v>
      </c>
      <c r="D274" s="7" t="s">
        <v>773</v>
      </c>
      <c r="E274" s="7" t="s">
        <v>3332</v>
      </c>
      <c r="F274" s="4" t="n">
        <v>2006</v>
      </c>
      <c r="G274" s="7" t="s">
        <v>4276</v>
      </c>
    </row>
    <row r="275" customFormat="false" ht="13.8" hidden="false" customHeight="false" outlineLevel="0" collapsed="false">
      <c r="A275" s="4" t="s">
        <v>52</v>
      </c>
      <c r="B275" s="7" t="s">
        <v>4287</v>
      </c>
      <c r="C275" s="7" t="s">
        <v>4288</v>
      </c>
      <c r="D275" s="7" t="s">
        <v>467</v>
      </c>
      <c r="E275" s="7" t="s">
        <v>3332</v>
      </c>
      <c r="F275" s="4" t="n">
        <v>2006</v>
      </c>
      <c r="G275" s="7" t="s">
        <v>4289</v>
      </c>
    </row>
    <row r="276" customFormat="false" ht="13.8" hidden="false" customHeight="false" outlineLevel="0" collapsed="false">
      <c r="A276" s="4" t="s">
        <v>52</v>
      </c>
      <c r="B276" s="7" t="s">
        <v>101</v>
      </c>
      <c r="C276" s="7" t="s">
        <v>895</v>
      </c>
      <c r="D276" s="7" t="s">
        <v>593</v>
      </c>
      <c r="E276" s="7" t="s">
        <v>3332</v>
      </c>
      <c r="F276" s="4" t="n">
        <v>2007</v>
      </c>
      <c r="G276" s="7" t="s">
        <v>4367</v>
      </c>
    </row>
    <row r="277" customFormat="false" ht="13.8" hidden="false" customHeight="false" outlineLevel="0" collapsed="false">
      <c r="A277" s="4" t="s">
        <v>52</v>
      </c>
      <c r="B277" s="7" t="s">
        <v>922</v>
      </c>
      <c r="C277" s="7" t="s">
        <v>4394</v>
      </c>
      <c r="D277" s="7" t="s">
        <v>1932</v>
      </c>
      <c r="E277" s="7" t="s">
        <v>3332</v>
      </c>
      <c r="F277" s="4" t="n">
        <v>2007</v>
      </c>
      <c r="G277" s="7" t="s">
        <v>4395</v>
      </c>
    </row>
    <row r="278" customFormat="false" ht="13.8" hidden="false" customHeight="false" outlineLevel="0" collapsed="false">
      <c r="A278" s="4" t="s">
        <v>52</v>
      </c>
      <c r="B278" s="7" t="s">
        <v>54</v>
      </c>
      <c r="C278" s="7" t="s">
        <v>4490</v>
      </c>
      <c r="D278" s="7" t="s">
        <v>3714</v>
      </c>
      <c r="E278" s="7" t="s">
        <v>3332</v>
      </c>
      <c r="F278" s="4" t="n">
        <v>2008</v>
      </c>
      <c r="G278" s="7" t="s">
        <v>4491</v>
      </c>
    </row>
    <row r="279" customFormat="false" ht="13.8" hidden="false" customHeight="false" outlineLevel="0" collapsed="false">
      <c r="A279" s="4" t="s">
        <v>52</v>
      </c>
      <c r="B279" s="7" t="s">
        <v>1500</v>
      </c>
      <c r="C279" s="7" t="s">
        <v>4534</v>
      </c>
      <c r="D279" s="7"/>
      <c r="E279" s="7" t="s">
        <v>3332</v>
      </c>
      <c r="F279" s="4" t="n">
        <v>2009</v>
      </c>
      <c r="G279" s="7" t="s">
        <v>4535</v>
      </c>
    </row>
    <row r="280" customFormat="false" ht="13.8" hidden="false" customHeight="false" outlineLevel="0" collapsed="false">
      <c r="A280" s="4" t="s">
        <v>245</v>
      </c>
      <c r="B280" s="7" t="s">
        <v>4574</v>
      </c>
      <c r="C280" s="7" t="s">
        <v>2845</v>
      </c>
      <c r="D280" s="7" t="s">
        <v>881</v>
      </c>
      <c r="E280" s="7" t="s">
        <v>3332</v>
      </c>
      <c r="F280" s="4" t="n">
        <v>2009</v>
      </c>
      <c r="G280" s="7" t="s">
        <v>4575</v>
      </c>
    </row>
    <row r="281" customFormat="false" ht="13.8" hidden="false" customHeight="false" outlineLevel="0" collapsed="false">
      <c r="A281" s="4" t="s">
        <v>52</v>
      </c>
      <c r="B281" s="7" t="s">
        <v>477</v>
      </c>
      <c r="C281" s="7" t="s">
        <v>4578</v>
      </c>
      <c r="D281" s="7" t="s">
        <v>4579</v>
      </c>
      <c r="E281" s="7" t="s">
        <v>3332</v>
      </c>
      <c r="F281" s="4" t="n">
        <v>2010</v>
      </c>
      <c r="G281" s="7" t="s">
        <v>4580</v>
      </c>
    </row>
    <row r="282" customFormat="false" ht="13.8" hidden="false" customHeight="false" outlineLevel="0" collapsed="false">
      <c r="A282" s="4" t="s">
        <v>52</v>
      </c>
      <c r="B282" s="28" t="s">
        <v>567</v>
      </c>
      <c r="C282" s="7" t="s">
        <v>4771</v>
      </c>
      <c r="D282" s="7"/>
      <c r="E282" s="7" t="s">
        <v>3332</v>
      </c>
      <c r="F282" s="4" t="n">
        <v>2012</v>
      </c>
      <c r="G282" s="7" t="s">
        <v>4772</v>
      </c>
    </row>
    <row r="283" customFormat="false" ht="13.8" hidden="false" customHeight="false" outlineLevel="0" collapsed="false">
      <c r="A283" s="38" t="s">
        <v>52</v>
      </c>
      <c r="B283" s="39" t="s">
        <v>2723</v>
      </c>
      <c r="C283" s="40" t="s">
        <v>3119</v>
      </c>
      <c r="D283" s="40" t="s">
        <v>4299</v>
      </c>
      <c r="E283" s="40" t="s">
        <v>3332</v>
      </c>
      <c r="F283" s="38" t="n">
        <v>2015</v>
      </c>
      <c r="G283" s="31" t="s">
        <v>5046</v>
      </c>
    </row>
    <row r="284" customFormat="false" ht="13.8" hidden="false" customHeight="false" outlineLevel="0" collapsed="false">
      <c r="A284" s="38" t="s">
        <v>52</v>
      </c>
      <c r="B284" s="39" t="s">
        <v>1590</v>
      </c>
      <c r="C284" s="40" t="s">
        <v>4140</v>
      </c>
      <c r="D284" s="40"/>
      <c r="E284" s="40" t="s">
        <v>3332</v>
      </c>
      <c r="F284" s="38" t="n">
        <v>2015</v>
      </c>
      <c r="G284" s="31" t="s">
        <v>5080</v>
      </c>
    </row>
    <row r="285" customFormat="false" ht="13.8" hidden="false" customHeight="false" outlineLevel="0" collapsed="false">
      <c r="A285" s="38" t="s">
        <v>52</v>
      </c>
      <c r="B285" s="40" t="s">
        <v>5081</v>
      </c>
      <c r="C285" s="40" t="s">
        <v>3119</v>
      </c>
      <c r="D285" s="40"/>
      <c r="E285" s="40" t="s">
        <v>3332</v>
      </c>
      <c r="F285" s="38" t="n">
        <v>2015</v>
      </c>
      <c r="G285" s="13" t="s">
        <v>5082</v>
      </c>
    </row>
    <row r="286" customFormat="false" ht="13.8" hidden="false" customHeight="false" outlineLevel="0" collapsed="false">
      <c r="A286" s="4" t="s">
        <v>52</v>
      </c>
      <c r="B286" s="28" t="s">
        <v>4929</v>
      </c>
      <c r="C286" s="7" t="s">
        <v>4930</v>
      </c>
      <c r="D286" s="7"/>
      <c r="E286" s="7" t="s">
        <v>4931</v>
      </c>
      <c r="F286" s="4" t="n">
        <v>2013</v>
      </c>
      <c r="G286" s="7" t="s">
        <v>4932</v>
      </c>
    </row>
    <row r="287" customFormat="false" ht="13.8" hidden="false" customHeight="false" outlineLevel="0" collapsed="false">
      <c r="A287" s="4"/>
      <c r="B287" s="28"/>
      <c r="C287" s="7"/>
      <c r="D287" s="7"/>
      <c r="E287" s="7"/>
      <c r="F287" s="4"/>
      <c r="G287" s="7"/>
    </row>
    <row r="288" customFormat="false" ht="13.8" hidden="false" customHeight="false" outlineLevel="0" collapsed="false">
      <c r="A288" s="38" t="s">
        <v>52</v>
      </c>
      <c r="B288" s="39" t="s">
        <v>5173</v>
      </c>
      <c r="C288" s="40" t="s">
        <v>5066</v>
      </c>
      <c r="D288" s="40" t="s">
        <v>4779</v>
      </c>
      <c r="E288" s="40" t="s">
        <v>5174</v>
      </c>
      <c r="F288" s="38" t="n">
        <v>2017</v>
      </c>
      <c r="G288" s="31" t="s">
        <v>5175</v>
      </c>
    </row>
    <row r="289" s="13" customFormat="true" ht="13.8" hidden="false" customHeight="false" outlineLevel="0" collapsed="false">
      <c r="A289" s="49" t="s">
        <v>52</v>
      </c>
      <c r="B289" s="48" t="s">
        <v>5322</v>
      </c>
      <c r="C289" s="48" t="s">
        <v>5323</v>
      </c>
      <c r="D289" s="48"/>
      <c r="E289" s="48" t="s">
        <v>5174</v>
      </c>
      <c r="F289" s="49" t="n">
        <v>2019</v>
      </c>
      <c r="G289" s="13" t="s">
        <v>5324</v>
      </c>
    </row>
    <row r="290" s="13" customFormat="true" ht="13.8" hidden="false" customHeight="false" outlineLevel="0" collapsed="false">
      <c r="A290" s="49"/>
      <c r="B290" s="48"/>
      <c r="C290" s="48"/>
      <c r="D290" s="48"/>
      <c r="E290" s="48"/>
      <c r="F290" s="49"/>
    </row>
    <row r="291" customFormat="false" ht="13.8" hidden="false" customHeight="false" outlineLevel="0" collapsed="false">
      <c r="A291" s="4" t="s">
        <v>52</v>
      </c>
      <c r="B291" s="7" t="s">
        <v>1416</v>
      </c>
      <c r="C291" s="7" t="s">
        <v>1417</v>
      </c>
      <c r="D291" s="7" t="s">
        <v>881</v>
      </c>
      <c r="E291" s="7" t="s">
        <v>1418</v>
      </c>
      <c r="F291" s="4" t="n">
        <v>1975</v>
      </c>
      <c r="G291" s="7" t="str">
        <f aca="false">HYPERLINK("http://uwashingtonworldcatorgoffcampuslibwashingtonedu/title/identifying-and-developing-off-road-recreational-vehicle-use-areas-case-in-point-red-deer-hill-manitoba/oclc/7318722&amp;referer=brief_results","Identifying and developing off-road recreational vehicle-use areas (case in point: Red Deer Hill, Manitoba)")</f>
        <v>Identifying and developing off-road recreational vehicle-use areas (case in point: Red Deer Hill, Manitoba)</v>
      </c>
    </row>
    <row r="292" customFormat="false" ht="13.8" hidden="false" customHeight="false" outlineLevel="0" collapsed="false">
      <c r="A292" s="4" t="s">
        <v>6</v>
      </c>
      <c r="B292" s="7" t="s">
        <v>1495</v>
      </c>
      <c r="C292" s="7" t="s">
        <v>101</v>
      </c>
      <c r="D292" s="7" t="s">
        <v>7</v>
      </c>
      <c r="E292" s="7" t="s">
        <v>1418</v>
      </c>
      <c r="F292" s="4" t="n">
        <v>1976</v>
      </c>
      <c r="G292" s="7" t="s">
        <v>1496</v>
      </c>
    </row>
    <row r="293" customFormat="false" ht="13.8" hidden="false" customHeight="false" outlineLevel="0" collapsed="false">
      <c r="A293" s="4" t="s">
        <v>52</v>
      </c>
      <c r="B293" s="7" t="s">
        <v>1567</v>
      </c>
      <c r="C293" s="7" t="s">
        <v>101</v>
      </c>
      <c r="D293" s="7" t="s">
        <v>20</v>
      </c>
      <c r="E293" s="7" t="s">
        <v>1418</v>
      </c>
      <c r="F293" s="4" t="n">
        <v>1977</v>
      </c>
      <c r="G293" s="7" t="s">
        <v>1568</v>
      </c>
    </row>
    <row r="294" customFormat="false" ht="13.8" hidden="false" customHeight="false" outlineLevel="0" collapsed="false">
      <c r="A294" s="4" t="s">
        <v>52</v>
      </c>
      <c r="B294" s="7" t="s">
        <v>1588</v>
      </c>
      <c r="C294" s="7" t="s">
        <v>1342</v>
      </c>
      <c r="D294" s="7" t="s">
        <v>239</v>
      </c>
      <c r="E294" s="7" t="s">
        <v>1418</v>
      </c>
      <c r="F294" s="4" t="n">
        <v>1977</v>
      </c>
      <c r="G294" s="7" t="s">
        <v>1589</v>
      </c>
    </row>
    <row r="295" customFormat="false" ht="13.8" hidden="false" customHeight="false" outlineLevel="0" collapsed="false">
      <c r="A295" s="4" t="s">
        <v>245</v>
      </c>
      <c r="B295" s="7" t="s">
        <v>2072</v>
      </c>
      <c r="C295" s="12" t="s">
        <v>2073</v>
      </c>
      <c r="D295" s="12" t="s">
        <v>2074</v>
      </c>
      <c r="E295" s="12" t="s">
        <v>1418</v>
      </c>
      <c r="F295" s="4" t="n">
        <v>1981</v>
      </c>
      <c r="G295" s="7" t="s">
        <v>2075</v>
      </c>
    </row>
    <row r="296" customFormat="false" ht="13.8" hidden="false" customHeight="false" outlineLevel="0" collapsed="false">
      <c r="A296" s="4" t="s">
        <v>52</v>
      </c>
      <c r="B296" s="22" t="s">
        <v>2138</v>
      </c>
      <c r="C296" s="28" t="s">
        <v>2139</v>
      </c>
      <c r="D296" s="28" t="s">
        <v>66</v>
      </c>
      <c r="E296" s="28" t="s">
        <v>1418</v>
      </c>
      <c r="F296" s="4" t="n">
        <v>1982</v>
      </c>
      <c r="G296" s="7" t="s">
        <v>2140</v>
      </c>
    </row>
    <row r="297" customFormat="false" ht="13.8" hidden="false" customHeight="false" outlineLevel="0" collapsed="false">
      <c r="A297" s="4" t="s">
        <v>52</v>
      </c>
      <c r="B297" s="22" t="s">
        <v>2276</v>
      </c>
      <c r="C297" s="28" t="s">
        <v>2277</v>
      </c>
      <c r="D297" s="28" t="s">
        <v>2278</v>
      </c>
      <c r="E297" s="28" t="s">
        <v>1418</v>
      </c>
      <c r="F297" s="4" t="n">
        <v>1983</v>
      </c>
      <c r="G297" s="7" t="s">
        <v>2279</v>
      </c>
    </row>
    <row r="298" customFormat="false" ht="13.8" hidden="false" customHeight="false" outlineLevel="0" collapsed="false">
      <c r="A298" s="4" t="s">
        <v>52</v>
      </c>
      <c r="B298" s="7" t="s">
        <v>2288</v>
      </c>
      <c r="C298" s="7" t="s">
        <v>2289</v>
      </c>
      <c r="D298" s="7"/>
      <c r="E298" s="7" t="s">
        <v>1418</v>
      </c>
      <c r="F298" s="4" t="n">
        <v>1983</v>
      </c>
      <c r="G298" s="7" t="s">
        <v>2290</v>
      </c>
    </row>
    <row r="299" customFormat="false" ht="13.8" hidden="false" customHeight="false" outlineLevel="0" collapsed="false">
      <c r="A299" s="4" t="s">
        <v>52</v>
      </c>
      <c r="B299" s="22" t="s">
        <v>2435</v>
      </c>
      <c r="C299" s="28" t="s">
        <v>2374</v>
      </c>
      <c r="D299" s="28" t="s">
        <v>519</v>
      </c>
      <c r="E299" s="28" t="s">
        <v>1418</v>
      </c>
      <c r="F299" s="4" t="n">
        <v>1985</v>
      </c>
      <c r="G299" s="7" t="s">
        <v>2436</v>
      </c>
    </row>
    <row r="300" customFormat="false" ht="13.8" hidden="false" customHeight="false" outlineLevel="0" collapsed="false">
      <c r="A300" s="4" t="s">
        <v>52</v>
      </c>
      <c r="B300" s="22" t="s">
        <v>2463</v>
      </c>
      <c r="C300" s="28" t="s">
        <v>2464</v>
      </c>
      <c r="D300" s="28" t="s">
        <v>881</v>
      </c>
      <c r="E300" s="28" t="s">
        <v>1418</v>
      </c>
      <c r="F300" s="4" t="n">
        <v>1985</v>
      </c>
      <c r="G300" s="7" t="s">
        <v>2465</v>
      </c>
    </row>
    <row r="301" customFormat="false" ht="13.8" hidden="false" customHeight="false" outlineLevel="0" collapsed="false">
      <c r="A301" s="4" t="s">
        <v>245</v>
      </c>
      <c r="B301" s="22" t="s">
        <v>2506</v>
      </c>
      <c r="C301" s="28" t="s">
        <v>580</v>
      </c>
      <c r="D301" s="28" t="s">
        <v>1907</v>
      </c>
      <c r="E301" s="28" t="s">
        <v>1418</v>
      </c>
      <c r="F301" s="4" t="n">
        <v>1985</v>
      </c>
      <c r="G301" s="7" t="s">
        <v>2507</v>
      </c>
    </row>
    <row r="302" customFormat="false" ht="13.8" hidden="false" customHeight="false" outlineLevel="0" collapsed="false">
      <c r="A302" s="4" t="s">
        <v>52</v>
      </c>
      <c r="B302" s="22" t="s">
        <v>2571</v>
      </c>
      <c r="C302" s="28" t="s">
        <v>1901</v>
      </c>
      <c r="D302" s="28" t="s">
        <v>2572</v>
      </c>
      <c r="E302" s="28" t="s">
        <v>1418</v>
      </c>
      <c r="F302" s="4" t="n">
        <v>1986</v>
      </c>
      <c r="G302" s="7" t="s">
        <v>2573</v>
      </c>
    </row>
    <row r="303" customFormat="false" ht="13.8" hidden="false" customHeight="false" outlineLevel="0" collapsed="false">
      <c r="A303" s="4" t="s">
        <v>245</v>
      </c>
      <c r="B303" s="22" t="s">
        <v>106</v>
      </c>
      <c r="C303" s="28" t="s">
        <v>101</v>
      </c>
      <c r="D303" s="28" t="s">
        <v>1510</v>
      </c>
      <c r="E303" s="28" t="s">
        <v>1418</v>
      </c>
      <c r="F303" s="4" t="n">
        <v>1988</v>
      </c>
      <c r="G303" s="7" t="s">
        <v>2720</v>
      </c>
    </row>
    <row r="304" customFormat="false" ht="13.8" hidden="false" customHeight="false" outlineLevel="0" collapsed="false">
      <c r="A304" s="4" t="s">
        <v>52</v>
      </c>
      <c r="B304" s="22" t="s">
        <v>2825</v>
      </c>
      <c r="C304" s="28" t="s">
        <v>2826</v>
      </c>
      <c r="D304" s="28" t="s">
        <v>734</v>
      </c>
      <c r="E304" s="28" t="s">
        <v>1418</v>
      </c>
      <c r="F304" s="4" t="n">
        <v>1990</v>
      </c>
      <c r="G304" s="7" t="s">
        <v>2827</v>
      </c>
    </row>
    <row r="305" customFormat="false" ht="13.8" hidden="false" customHeight="false" outlineLevel="0" collapsed="false">
      <c r="A305" s="4" t="s">
        <v>52</v>
      </c>
      <c r="B305" s="22" t="s">
        <v>2849</v>
      </c>
      <c r="C305" s="28" t="s">
        <v>2850</v>
      </c>
      <c r="D305" s="28" t="s">
        <v>463</v>
      </c>
      <c r="E305" s="28" t="s">
        <v>1418</v>
      </c>
      <c r="F305" s="4" t="n">
        <v>1990</v>
      </c>
      <c r="G305" s="7" t="s">
        <v>2851</v>
      </c>
    </row>
    <row r="306" customFormat="false" ht="13.8" hidden="false" customHeight="false" outlineLevel="0" collapsed="false">
      <c r="A306" s="4" t="s">
        <v>52</v>
      </c>
      <c r="B306" s="28" t="s">
        <v>2977</v>
      </c>
      <c r="C306" s="28" t="s">
        <v>2978</v>
      </c>
      <c r="D306" s="22"/>
      <c r="E306" s="22" t="s">
        <v>1418</v>
      </c>
      <c r="F306" s="4" t="n">
        <v>1992</v>
      </c>
      <c r="G306" s="7" t="s">
        <v>2979</v>
      </c>
    </row>
    <row r="307" customFormat="false" ht="13.8" hidden="false" customHeight="false" outlineLevel="0" collapsed="false">
      <c r="A307" s="4" t="s">
        <v>52</v>
      </c>
      <c r="B307" s="28" t="s">
        <v>536</v>
      </c>
      <c r="C307" s="28" t="s">
        <v>3006</v>
      </c>
      <c r="D307" s="22"/>
      <c r="E307" s="22" t="s">
        <v>1418</v>
      </c>
      <c r="F307" s="4" t="n">
        <v>1992</v>
      </c>
      <c r="G307" s="7" t="s">
        <v>3007</v>
      </c>
    </row>
    <row r="308" customFormat="false" ht="13.8" hidden="false" customHeight="false" outlineLevel="0" collapsed="false">
      <c r="A308" s="4" t="s">
        <v>52</v>
      </c>
      <c r="B308" s="7" t="s">
        <v>295</v>
      </c>
      <c r="C308" s="7" t="s">
        <v>321</v>
      </c>
      <c r="D308" s="7"/>
      <c r="E308" s="7" t="s">
        <v>1418</v>
      </c>
      <c r="F308" s="4" t="n">
        <v>1993</v>
      </c>
      <c r="G308" s="7" t="s">
        <v>3101</v>
      </c>
    </row>
    <row r="309" customFormat="false" ht="13.8" hidden="false" customHeight="false" outlineLevel="0" collapsed="false">
      <c r="A309" s="4" t="s">
        <v>52</v>
      </c>
      <c r="B309" s="7" t="s">
        <v>3187</v>
      </c>
      <c r="C309" s="7" t="s">
        <v>3188</v>
      </c>
      <c r="D309" s="7"/>
      <c r="E309" s="7" t="s">
        <v>1418</v>
      </c>
      <c r="F309" s="4" t="n">
        <v>1994</v>
      </c>
      <c r="G309" s="7" t="s">
        <v>3189</v>
      </c>
    </row>
    <row r="310" customFormat="false" ht="13.8" hidden="false" customHeight="false" outlineLevel="0" collapsed="false">
      <c r="A310" s="4" t="s">
        <v>52</v>
      </c>
      <c r="B310" s="7" t="s">
        <v>3211</v>
      </c>
      <c r="C310" s="7" t="s">
        <v>1922</v>
      </c>
      <c r="D310" s="7" t="s">
        <v>571</v>
      </c>
      <c r="E310" s="7" t="s">
        <v>1418</v>
      </c>
      <c r="F310" s="4" t="n">
        <v>1994</v>
      </c>
      <c r="G310" s="7" t="s">
        <v>3212</v>
      </c>
    </row>
    <row r="311" customFormat="false" ht="13.8" hidden="false" customHeight="false" outlineLevel="0" collapsed="false">
      <c r="A311" s="4" t="s">
        <v>52</v>
      </c>
      <c r="B311" s="7" t="s">
        <v>3392</v>
      </c>
      <c r="C311" s="7" t="s">
        <v>3393</v>
      </c>
      <c r="D311" s="7" t="s">
        <v>3394</v>
      </c>
      <c r="E311" s="7" t="s">
        <v>1418</v>
      </c>
      <c r="F311" s="4" t="n">
        <v>1996</v>
      </c>
      <c r="G311" s="7" t="s">
        <v>3395</v>
      </c>
    </row>
    <row r="312" customFormat="false" ht="13.8" hidden="false" customHeight="false" outlineLevel="0" collapsed="false">
      <c r="A312" s="4" t="s">
        <v>52</v>
      </c>
      <c r="B312" s="7" t="s">
        <v>1085</v>
      </c>
      <c r="C312" s="7" t="s">
        <v>3400</v>
      </c>
      <c r="D312" s="7" t="s">
        <v>1190</v>
      </c>
      <c r="E312" s="7" t="s">
        <v>1418</v>
      </c>
      <c r="F312" s="4" t="n">
        <v>1996</v>
      </c>
      <c r="G312" s="7" t="s">
        <v>3401</v>
      </c>
    </row>
    <row r="313" customFormat="false" ht="13.8" hidden="false" customHeight="false" outlineLevel="0" collapsed="false">
      <c r="A313" s="4" t="s">
        <v>245</v>
      </c>
      <c r="B313" s="7" t="s">
        <v>1348</v>
      </c>
      <c r="C313" s="7" t="s">
        <v>133</v>
      </c>
      <c r="D313" s="7" t="s">
        <v>17</v>
      </c>
      <c r="E313" s="7" t="s">
        <v>1418</v>
      </c>
      <c r="F313" s="4" t="n">
        <v>1997</v>
      </c>
      <c r="G313" s="7" t="s">
        <v>3518</v>
      </c>
    </row>
    <row r="314" customFormat="false" ht="13.8" hidden="false" customHeight="false" outlineLevel="0" collapsed="false">
      <c r="A314" s="4" t="s">
        <v>52</v>
      </c>
      <c r="B314" s="7" t="s">
        <v>3556</v>
      </c>
      <c r="C314" s="7" t="s">
        <v>1593</v>
      </c>
      <c r="D314" s="7" t="s">
        <v>1342</v>
      </c>
      <c r="E314" s="7" t="s">
        <v>1418</v>
      </c>
      <c r="F314" s="4" t="n">
        <v>1998</v>
      </c>
      <c r="G314" s="7" t="s">
        <v>3557</v>
      </c>
    </row>
    <row r="315" customFormat="false" ht="13.8" hidden="false" customHeight="false" outlineLevel="0" collapsed="false">
      <c r="A315" s="4" t="s">
        <v>52</v>
      </c>
      <c r="B315" s="7" t="s">
        <v>1657</v>
      </c>
      <c r="C315" s="7" t="s">
        <v>3643</v>
      </c>
      <c r="D315" s="7"/>
      <c r="E315" s="7" t="s">
        <v>1418</v>
      </c>
      <c r="F315" s="4" t="n">
        <v>1999</v>
      </c>
      <c r="G315" s="7" t="s">
        <v>3644</v>
      </c>
    </row>
    <row r="316" customFormat="false" ht="13.8" hidden="false" customHeight="false" outlineLevel="0" collapsed="false">
      <c r="A316" s="4" t="s">
        <v>52</v>
      </c>
      <c r="B316" s="7" t="s">
        <v>3689</v>
      </c>
      <c r="C316" s="7" t="s">
        <v>309</v>
      </c>
      <c r="D316" s="7" t="s">
        <v>881</v>
      </c>
      <c r="E316" s="7" t="s">
        <v>1418</v>
      </c>
      <c r="F316" s="4" t="n">
        <v>2000</v>
      </c>
      <c r="G316" s="7" t="s">
        <v>3690</v>
      </c>
    </row>
    <row r="317" customFormat="false" ht="13.8" hidden="false" customHeight="false" outlineLevel="0" collapsed="false">
      <c r="A317" s="4" t="s">
        <v>52</v>
      </c>
      <c r="B317" s="7" t="s">
        <v>1361</v>
      </c>
      <c r="C317" s="7" t="s">
        <v>2245</v>
      </c>
      <c r="D317" s="7" t="s">
        <v>734</v>
      </c>
      <c r="E317" s="7" t="s">
        <v>1418</v>
      </c>
      <c r="F317" s="4" t="n">
        <v>2000</v>
      </c>
      <c r="G317" s="7" t="s">
        <v>3724</v>
      </c>
    </row>
    <row r="318" customFormat="false" ht="13.8" hidden="false" customHeight="false" outlineLevel="0" collapsed="false">
      <c r="A318" s="4" t="s">
        <v>52</v>
      </c>
      <c r="B318" s="7" t="s">
        <v>3810</v>
      </c>
      <c r="C318" s="7" t="s">
        <v>101</v>
      </c>
      <c r="D318" s="7" t="s">
        <v>593</v>
      </c>
      <c r="E318" s="7" t="s">
        <v>1418</v>
      </c>
      <c r="F318" s="4" t="n">
        <v>2001</v>
      </c>
      <c r="G318" s="7" t="s">
        <v>3811</v>
      </c>
    </row>
    <row r="319" customFormat="false" ht="13.8" hidden="false" customHeight="false" outlineLevel="0" collapsed="false">
      <c r="A319" s="4" t="s">
        <v>52</v>
      </c>
      <c r="B319" s="7" t="s">
        <v>3684</v>
      </c>
      <c r="C319" s="7" t="s">
        <v>3985</v>
      </c>
      <c r="D319" s="7"/>
      <c r="E319" s="7" t="s">
        <v>1418</v>
      </c>
      <c r="F319" s="4" t="n">
        <v>2003</v>
      </c>
      <c r="G319" s="7" t="s">
        <v>3986</v>
      </c>
    </row>
    <row r="320" customFormat="false" ht="13.8" hidden="false" customHeight="false" outlineLevel="0" collapsed="false">
      <c r="A320" s="4" t="s">
        <v>52</v>
      </c>
      <c r="B320" s="7" t="s">
        <v>2407</v>
      </c>
      <c r="C320" s="7" t="s">
        <v>1271</v>
      </c>
      <c r="D320" s="7"/>
      <c r="E320" s="7" t="s">
        <v>1418</v>
      </c>
      <c r="F320" s="4" t="n">
        <v>2003</v>
      </c>
      <c r="G320" s="7" t="s">
        <v>3999</v>
      </c>
    </row>
    <row r="321" customFormat="false" ht="13.8" hidden="false" customHeight="false" outlineLevel="0" collapsed="false">
      <c r="A321" s="4" t="s">
        <v>52</v>
      </c>
      <c r="B321" s="7" t="s">
        <v>4028</v>
      </c>
      <c r="C321" s="7" t="s">
        <v>1715</v>
      </c>
      <c r="D321" s="7" t="s">
        <v>580</v>
      </c>
      <c r="E321" s="7" t="s">
        <v>1418</v>
      </c>
      <c r="F321" s="4" t="n">
        <v>2003</v>
      </c>
      <c r="G321" s="7" t="s">
        <v>4029</v>
      </c>
    </row>
    <row r="322" customFormat="false" ht="13.8" hidden="false" customHeight="false" outlineLevel="0" collapsed="false">
      <c r="A322" s="4" t="s">
        <v>52</v>
      </c>
      <c r="B322" s="7" t="s">
        <v>4062</v>
      </c>
      <c r="C322" s="7" t="s">
        <v>409</v>
      </c>
      <c r="D322" s="7" t="s">
        <v>417</v>
      </c>
      <c r="E322" s="7" t="s">
        <v>1418</v>
      </c>
      <c r="F322" s="4" t="n">
        <v>2004</v>
      </c>
      <c r="G322" s="7" t="s">
        <v>4063</v>
      </c>
    </row>
    <row r="323" customFormat="false" ht="13.8" hidden="false" customHeight="false" outlineLevel="0" collapsed="false">
      <c r="A323" s="4" t="s">
        <v>52</v>
      </c>
      <c r="B323" s="7" t="s">
        <v>549</v>
      </c>
      <c r="C323" s="7" t="s">
        <v>4082</v>
      </c>
      <c r="D323" s="7" t="s">
        <v>4083</v>
      </c>
      <c r="E323" s="7" t="s">
        <v>1418</v>
      </c>
      <c r="F323" s="4" t="n">
        <v>2004</v>
      </c>
      <c r="G323" s="7" t="s">
        <v>4084</v>
      </c>
    </row>
    <row r="324" customFormat="false" ht="13.8" hidden="false" customHeight="false" outlineLevel="0" collapsed="false">
      <c r="A324" s="4" t="s">
        <v>52</v>
      </c>
      <c r="B324" s="7" t="s">
        <v>4279</v>
      </c>
      <c r="C324" s="7" t="s">
        <v>1191</v>
      </c>
      <c r="D324" s="7" t="s">
        <v>4280</v>
      </c>
      <c r="E324" s="7" t="s">
        <v>1418</v>
      </c>
      <c r="F324" s="4" t="n">
        <v>2006</v>
      </c>
      <c r="G324" s="7" t="s">
        <v>4281</v>
      </c>
    </row>
    <row r="325" customFormat="false" ht="13.8" hidden="false" customHeight="false" outlineLevel="0" collapsed="false">
      <c r="A325" s="4" t="s">
        <v>52</v>
      </c>
      <c r="B325" s="7" t="s">
        <v>4290</v>
      </c>
      <c r="C325" s="7" t="s">
        <v>151</v>
      </c>
      <c r="D325" s="7"/>
      <c r="E325" s="7" t="s">
        <v>1418</v>
      </c>
      <c r="F325" s="4" t="n">
        <v>2006</v>
      </c>
      <c r="G325" s="7" t="s">
        <v>4291</v>
      </c>
    </row>
    <row r="326" customFormat="false" ht="13.8" hidden="false" customHeight="false" outlineLevel="0" collapsed="false">
      <c r="A326" s="4" t="s">
        <v>52</v>
      </c>
      <c r="B326" s="7" t="s">
        <v>4349</v>
      </c>
      <c r="C326" s="7" t="s">
        <v>4350</v>
      </c>
      <c r="D326" s="7" t="s">
        <v>519</v>
      </c>
      <c r="E326" s="7" t="s">
        <v>1418</v>
      </c>
      <c r="F326" s="4" t="n">
        <v>2007</v>
      </c>
      <c r="G326" s="7" t="s">
        <v>4351</v>
      </c>
    </row>
    <row r="327" customFormat="false" ht="13.8" hidden="false" customHeight="false" outlineLevel="0" collapsed="false">
      <c r="A327" s="4" t="s">
        <v>52</v>
      </c>
      <c r="B327" s="7" t="s">
        <v>4377</v>
      </c>
      <c r="C327" s="7" t="s">
        <v>4378</v>
      </c>
      <c r="D327" s="7" t="s">
        <v>4379</v>
      </c>
      <c r="E327" s="7" t="s">
        <v>1418</v>
      </c>
      <c r="F327" s="4" t="n">
        <v>2007</v>
      </c>
      <c r="G327" s="7" t="s">
        <v>4380</v>
      </c>
    </row>
    <row r="328" customFormat="false" ht="13.8" hidden="false" customHeight="false" outlineLevel="0" collapsed="false">
      <c r="A328" s="4" t="s">
        <v>52</v>
      </c>
      <c r="B328" s="7" t="s">
        <v>4407</v>
      </c>
      <c r="C328" s="7" t="s">
        <v>213</v>
      </c>
      <c r="D328" s="7"/>
      <c r="E328" s="7" t="s">
        <v>1418</v>
      </c>
      <c r="F328" s="4" t="n">
        <v>2007</v>
      </c>
      <c r="G328" s="7" t="s">
        <v>4408</v>
      </c>
    </row>
    <row r="329" customFormat="false" ht="13.8" hidden="false" customHeight="false" outlineLevel="0" collapsed="false">
      <c r="A329" s="4" t="s">
        <v>52</v>
      </c>
      <c r="B329" s="7" t="s">
        <v>4477</v>
      </c>
      <c r="C329" s="7" t="s">
        <v>4478</v>
      </c>
      <c r="D329" s="7"/>
      <c r="E329" s="7" t="s">
        <v>1418</v>
      </c>
      <c r="F329" s="4" t="n">
        <v>2008</v>
      </c>
      <c r="G329" s="7" t="s">
        <v>4479</v>
      </c>
    </row>
    <row r="330" customFormat="false" ht="13.8" hidden="false" customHeight="false" outlineLevel="0" collapsed="false">
      <c r="A330" s="4" t="s">
        <v>52</v>
      </c>
      <c r="B330" s="7" t="s">
        <v>4588</v>
      </c>
      <c r="C330" s="7" t="s">
        <v>2833</v>
      </c>
      <c r="D330" s="7"/>
      <c r="E330" s="7" t="s">
        <v>1418</v>
      </c>
      <c r="F330" s="4" t="n">
        <v>2010</v>
      </c>
      <c r="G330" s="7" t="s">
        <v>4589</v>
      </c>
    </row>
    <row r="331" customFormat="false" ht="13.8" hidden="false" customHeight="false" outlineLevel="0" collapsed="false">
      <c r="A331" s="4" t="s">
        <v>52</v>
      </c>
      <c r="B331" s="7" t="s">
        <v>4622</v>
      </c>
      <c r="C331" s="7" t="s">
        <v>580</v>
      </c>
      <c r="D331" s="7" t="s">
        <v>101</v>
      </c>
      <c r="E331" s="7" t="s">
        <v>1418</v>
      </c>
      <c r="F331" s="4" t="n">
        <v>2010</v>
      </c>
      <c r="G331" s="7" t="s">
        <v>4623</v>
      </c>
    </row>
    <row r="332" customFormat="false" ht="13.8" hidden="false" customHeight="false" outlineLevel="0" collapsed="false">
      <c r="A332" s="4" t="s">
        <v>52</v>
      </c>
      <c r="B332" s="28" t="s">
        <v>4784</v>
      </c>
      <c r="C332" s="7" t="s">
        <v>4785</v>
      </c>
      <c r="D332" s="7"/>
      <c r="E332" s="7" t="s">
        <v>1418</v>
      </c>
      <c r="F332" s="4" t="n">
        <v>2012</v>
      </c>
      <c r="G332" s="7" t="s">
        <v>4786</v>
      </c>
    </row>
    <row r="333" customFormat="false" ht="13.8" hidden="false" customHeight="false" outlineLevel="0" collapsed="false">
      <c r="A333" s="4" t="s">
        <v>52</v>
      </c>
      <c r="B333" s="28" t="s">
        <v>2854</v>
      </c>
      <c r="C333" s="7" t="s">
        <v>4791</v>
      </c>
      <c r="D333" s="7"/>
      <c r="E333" s="7" t="s">
        <v>1418</v>
      </c>
      <c r="F333" s="4" t="n">
        <v>2012</v>
      </c>
      <c r="G333" s="7" t="s">
        <v>4792</v>
      </c>
    </row>
    <row r="334" customFormat="false" ht="13.8" hidden="false" customHeight="false" outlineLevel="0" collapsed="false">
      <c r="A334" s="4" t="s">
        <v>52</v>
      </c>
      <c r="B334" s="28" t="s">
        <v>2432</v>
      </c>
      <c r="C334" s="7" t="s">
        <v>4876</v>
      </c>
      <c r="D334" s="7"/>
      <c r="E334" s="7" t="s">
        <v>1418</v>
      </c>
      <c r="F334" s="4" t="n">
        <v>2013</v>
      </c>
      <c r="G334" s="7" t="s">
        <v>4877</v>
      </c>
    </row>
    <row r="335" customFormat="false" ht="14.45" hidden="false" customHeight="false" outlineLevel="0" collapsed="false">
      <c r="A335" s="38" t="s">
        <v>52</v>
      </c>
      <c r="B335" s="39" t="s">
        <v>5105</v>
      </c>
      <c r="C335" s="40" t="s">
        <v>5106</v>
      </c>
      <c r="D335" s="40"/>
      <c r="E335" s="40" t="s">
        <v>1418</v>
      </c>
      <c r="F335" s="38" t="n">
        <v>2015</v>
      </c>
      <c r="G335" s="41" t="s">
        <v>5107</v>
      </c>
    </row>
    <row r="336" customFormat="false" ht="13.8" hidden="false" customHeight="false" outlineLevel="0" collapsed="false">
      <c r="A336" s="4" t="s">
        <v>52</v>
      </c>
      <c r="B336" s="7" t="s">
        <v>3823</v>
      </c>
      <c r="C336" s="7" t="s">
        <v>3824</v>
      </c>
      <c r="D336" s="7" t="s">
        <v>3825</v>
      </c>
      <c r="E336" s="7" t="s">
        <v>4409</v>
      </c>
      <c r="F336" s="4" t="n">
        <v>2007</v>
      </c>
      <c r="G336" s="7" t="s">
        <v>4410</v>
      </c>
    </row>
    <row r="337" customFormat="false" ht="13.8" hidden="false" customHeight="false" outlineLevel="0" collapsed="false">
      <c r="A337" s="4"/>
      <c r="B337" s="7"/>
      <c r="C337" s="7"/>
      <c r="D337" s="7"/>
      <c r="E337" s="7"/>
      <c r="F337" s="4"/>
      <c r="G337" s="7"/>
    </row>
    <row r="338" customFormat="false" ht="13.8" hidden="false" customHeight="false" outlineLevel="0" collapsed="false">
      <c r="A338" s="4" t="s">
        <v>52</v>
      </c>
      <c r="B338" s="7" t="s">
        <v>3609</v>
      </c>
      <c r="C338" s="7" t="s">
        <v>2247</v>
      </c>
      <c r="D338" s="7"/>
      <c r="E338" s="7" t="s">
        <v>3610</v>
      </c>
      <c r="F338" s="4" t="n">
        <v>1999</v>
      </c>
      <c r="G338" s="7" t="s">
        <v>3611</v>
      </c>
    </row>
    <row r="339" customFormat="false" ht="13.8" hidden="false" customHeight="false" outlineLevel="0" collapsed="false">
      <c r="A339" s="4" t="s">
        <v>245</v>
      </c>
      <c r="B339" s="7" t="s">
        <v>2777</v>
      </c>
      <c r="C339" s="7" t="s">
        <v>3859</v>
      </c>
      <c r="D339" s="7" t="s">
        <v>1398</v>
      </c>
      <c r="E339" s="7" t="s">
        <v>3610</v>
      </c>
      <c r="F339" s="4" t="n">
        <v>2001</v>
      </c>
      <c r="G339" s="7" t="s">
        <v>3860</v>
      </c>
    </row>
    <row r="340" customFormat="false" ht="13.8" hidden="false" customHeight="false" outlineLevel="0" collapsed="false">
      <c r="A340" s="4"/>
      <c r="B340" s="7"/>
      <c r="C340" s="7"/>
      <c r="D340" s="7"/>
      <c r="E340" s="7"/>
      <c r="F340" s="4"/>
      <c r="G340" s="7"/>
    </row>
    <row r="341" s="13" customFormat="true" ht="13.8" hidden="false" customHeight="false" outlineLevel="0" collapsed="false">
      <c r="A341" s="49" t="s">
        <v>52</v>
      </c>
      <c r="B341" s="48" t="s">
        <v>54</v>
      </c>
      <c r="C341" s="48" t="s">
        <v>580</v>
      </c>
      <c r="D341" s="48"/>
      <c r="E341" s="48" t="s">
        <v>5353</v>
      </c>
      <c r="F341" s="49" t="n">
        <v>2019</v>
      </c>
      <c r="G341" s="13" t="s">
        <v>5354</v>
      </c>
    </row>
    <row r="342" s="13" customFormat="true" ht="13.8" hidden="false" customHeight="false" outlineLevel="0" collapsed="false">
      <c r="A342" s="49" t="s">
        <v>52</v>
      </c>
      <c r="B342" s="13" t="s">
        <v>5421</v>
      </c>
      <c r="C342" s="48" t="s">
        <v>1431</v>
      </c>
      <c r="D342" s="48"/>
      <c r="E342" s="48" t="s">
        <v>5353</v>
      </c>
      <c r="F342" s="49" t="n">
        <v>2020</v>
      </c>
      <c r="G342" s="13" t="s">
        <v>5382</v>
      </c>
    </row>
    <row r="343" customFormat="false" ht="15" hidden="false" customHeight="false" outlineLevel="0" collapsed="false">
      <c r="A343" s="45"/>
      <c r="B343" s="47"/>
      <c r="C343" s="46"/>
      <c r="D343" s="46"/>
      <c r="E343" s="46"/>
      <c r="F343" s="45"/>
      <c r="G343" s="47"/>
    </row>
    <row r="344" customFormat="false" ht="13.8" hidden="false" customHeight="false" outlineLevel="0" collapsed="false">
      <c r="A344" s="4" t="s">
        <v>52</v>
      </c>
      <c r="B344" s="22" t="s">
        <v>2839</v>
      </c>
      <c r="C344" s="28" t="s">
        <v>109</v>
      </c>
      <c r="D344" s="28" t="s">
        <v>463</v>
      </c>
      <c r="E344" s="28" t="s">
        <v>1672</v>
      </c>
      <c r="F344" s="4" t="n">
        <v>1990</v>
      </c>
      <c r="G344" s="7" t="s">
        <v>2840</v>
      </c>
    </row>
    <row r="345" customFormat="false" ht="13.8" hidden="false" customHeight="false" outlineLevel="0" collapsed="false">
      <c r="A345" s="4" t="s">
        <v>52</v>
      </c>
      <c r="B345" s="22" t="s">
        <v>2869</v>
      </c>
      <c r="C345" s="28" t="s">
        <v>711</v>
      </c>
      <c r="D345" s="28" t="s">
        <v>417</v>
      </c>
      <c r="E345" s="28" t="s">
        <v>1672</v>
      </c>
      <c r="F345" s="4" t="n">
        <v>1990</v>
      </c>
      <c r="G345" s="7" t="s">
        <v>2870</v>
      </c>
    </row>
    <row r="346" customFormat="false" ht="13.8" hidden="false" customHeight="false" outlineLevel="0" collapsed="false">
      <c r="A346" s="4" t="s">
        <v>52</v>
      </c>
      <c r="B346" s="7" t="s">
        <v>3053</v>
      </c>
      <c r="C346" s="7" t="s">
        <v>347</v>
      </c>
      <c r="D346" s="7"/>
      <c r="E346" s="7" t="s">
        <v>1672</v>
      </c>
      <c r="F346" s="4" t="n">
        <v>1993</v>
      </c>
      <c r="G346" s="7" t="s">
        <v>3054</v>
      </c>
    </row>
    <row r="347" customFormat="false" ht="13.8" hidden="false" customHeight="false" outlineLevel="0" collapsed="false">
      <c r="A347" s="4" t="s">
        <v>52</v>
      </c>
      <c r="B347" s="7" t="s">
        <v>3167</v>
      </c>
      <c r="C347" s="7" t="s">
        <v>3168</v>
      </c>
      <c r="D347" s="7"/>
      <c r="E347" s="7" t="s">
        <v>1672</v>
      </c>
      <c r="F347" s="4" t="n">
        <v>1994</v>
      </c>
      <c r="G347" s="7" t="s">
        <v>3169</v>
      </c>
    </row>
    <row r="348" customFormat="false" ht="13.8" hidden="false" customHeight="false" outlineLevel="0" collapsed="false">
      <c r="A348" s="4" t="s">
        <v>52</v>
      </c>
      <c r="B348" s="7" t="s">
        <v>306</v>
      </c>
      <c r="C348" s="7" t="s">
        <v>3448</v>
      </c>
      <c r="D348" s="7"/>
      <c r="E348" s="7" t="s">
        <v>1672</v>
      </c>
      <c r="F348" s="4" t="n">
        <v>1998</v>
      </c>
      <c r="G348" s="7" t="s">
        <v>3562</v>
      </c>
    </row>
    <row r="349" customFormat="false" ht="13.8" hidden="false" customHeight="false" outlineLevel="0" collapsed="false">
      <c r="A349" s="4" t="s">
        <v>52</v>
      </c>
      <c r="B349" s="7" t="s">
        <v>3982</v>
      </c>
      <c r="C349" s="7" t="s">
        <v>3983</v>
      </c>
      <c r="D349" s="7"/>
      <c r="E349" s="7" t="s">
        <v>1672</v>
      </c>
      <c r="F349" s="4" t="n">
        <v>2003</v>
      </c>
      <c r="G349" s="7" t="s">
        <v>3984</v>
      </c>
    </row>
    <row r="350" customFormat="false" ht="13.8" hidden="false" customHeight="false" outlineLevel="0" collapsed="false">
      <c r="A350" s="4" t="s">
        <v>245</v>
      </c>
      <c r="B350" s="7" t="s">
        <v>2765</v>
      </c>
      <c r="C350" s="7" t="s">
        <v>3820</v>
      </c>
      <c r="D350" s="7" t="s">
        <v>4255</v>
      </c>
      <c r="E350" s="7" t="s">
        <v>1672</v>
      </c>
      <c r="F350" s="4" t="n">
        <v>2005</v>
      </c>
      <c r="G350" s="7" t="s">
        <v>4256</v>
      </c>
    </row>
    <row r="351" customFormat="false" ht="13.8" hidden="false" customHeight="false" outlineLevel="0" collapsed="false">
      <c r="A351" s="4" t="s">
        <v>52</v>
      </c>
      <c r="B351" s="7" t="s">
        <v>4474</v>
      </c>
      <c r="C351" s="7" t="s">
        <v>4475</v>
      </c>
      <c r="D351" s="7" t="s">
        <v>487</v>
      </c>
      <c r="E351" s="7" t="s">
        <v>1672</v>
      </c>
      <c r="F351" s="4" t="n">
        <v>2008</v>
      </c>
      <c r="G351" s="7" t="s">
        <v>4476</v>
      </c>
    </row>
    <row r="352" customFormat="false" ht="13.8" hidden="false" customHeight="false" outlineLevel="0" collapsed="false">
      <c r="A352" s="4" t="s">
        <v>52</v>
      </c>
      <c r="B352" s="7" t="s">
        <v>4486</v>
      </c>
      <c r="C352" s="7" t="s">
        <v>4487</v>
      </c>
      <c r="D352" s="7" t="s">
        <v>4488</v>
      </c>
      <c r="E352" s="7" t="s">
        <v>1672</v>
      </c>
      <c r="F352" s="4" t="n">
        <v>2008</v>
      </c>
      <c r="G352" s="7" t="s">
        <v>4489</v>
      </c>
    </row>
    <row r="353" customFormat="false" ht="13.8" hidden="false" customHeight="false" outlineLevel="0" collapsed="false">
      <c r="A353" s="21" t="s">
        <v>52</v>
      </c>
      <c r="B353" s="22" t="s">
        <v>4540</v>
      </c>
      <c r="C353" s="22" t="s">
        <v>4541</v>
      </c>
      <c r="D353" s="22"/>
      <c r="E353" s="22" t="s">
        <v>1672</v>
      </c>
      <c r="F353" s="21" t="n">
        <v>2009</v>
      </c>
      <c r="G353" s="22" t="s">
        <v>4542</v>
      </c>
    </row>
    <row r="354" customFormat="false" ht="13.8" hidden="false" customHeight="false" outlineLevel="0" collapsed="false">
      <c r="A354" s="4" t="s">
        <v>245</v>
      </c>
      <c r="B354" s="7" t="s">
        <v>4540</v>
      </c>
      <c r="C354" s="7" t="s">
        <v>4541</v>
      </c>
      <c r="D354" s="7"/>
      <c r="E354" s="7" t="s">
        <v>1672</v>
      </c>
      <c r="F354" s="4" t="n">
        <v>2011</v>
      </c>
      <c r="G354" s="7" t="s">
        <v>4728</v>
      </c>
    </row>
    <row r="355" customFormat="false" ht="13.8" hidden="false" customHeight="false" outlineLevel="0" collapsed="false">
      <c r="A355" s="4" t="s">
        <v>52</v>
      </c>
      <c r="B355" s="28" t="s">
        <v>4942</v>
      </c>
      <c r="C355" s="7" t="s">
        <v>4943</v>
      </c>
      <c r="D355" s="7" t="s">
        <v>4944</v>
      </c>
      <c r="E355" s="7" t="s">
        <v>1672</v>
      </c>
      <c r="F355" s="4" t="n">
        <v>2013</v>
      </c>
      <c r="G355" s="7" t="s">
        <v>4945</v>
      </c>
    </row>
    <row r="356" customFormat="false" ht="13.8" hidden="false" customHeight="false" outlineLevel="0" collapsed="false">
      <c r="A356" s="32" t="s">
        <v>245</v>
      </c>
      <c r="B356" s="33" t="s">
        <v>4486</v>
      </c>
      <c r="C356" s="34" t="s">
        <v>4488</v>
      </c>
      <c r="D356" s="34" t="s">
        <v>5044</v>
      </c>
      <c r="E356" s="34" t="s">
        <v>1672</v>
      </c>
      <c r="F356" s="32" t="n">
        <v>2014</v>
      </c>
      <c r="G356" s="35" t="s">
        <v>5045</v>
      </c>
    </row>
    <row r="357" customFormat="false" ht="13.8" hidden="false" customHeight="false" outlineLevel="0" collapsed="false">
      <c r="A357" s="32"/>
      <c r="B357" s="33"/>
      <c r="C357" s="34"/>
      <c r="D357" s="34"/>
      <c r="E357" s="34"/>
      <c r="F357" s="32"/>
      <c r="G357" s="35"/>
    </row>
    <row r="358" customFormat="false" ht="13.8" hidden="false" customHeight="false" outlineLevel="0" collapsed="false">
      <c r="A358" s="4" t="s">
        <v>79</v>
      </c>
      <c r="B358" s="22" t="s">
        <v>474</v>
      </c>
      <c r="C358" s="7" t="s">
        <v>9</v>
      </c>
      <c r="D358" s="7" t="s">
        <v>239</v>
      </c>
      <c r="E358" s="7" t="s">
        <v>174</v>
      </c>
      <c r="F358" s="4" t="n">
        <v>1951</v>
      </c>
      <c r="G358" s="7" t="s">
        <v>475</v>
      </c>
    </row>
    <row r="359" customFormat="false" ht="13.8" hidden="false" customHeight="false" outlineLevel="0" collapsed="false">
      <c r="A359" s="4" t="s">
        <v>79</v>
      </c>
      <c r="B359" s="22" t="s">
        <v>490</v>
      </c>
      <c r="C359" s="7" t="s">
        <v>20</v>
      </c>
      <c r="D359" s="7" t="s">
        <v>461</v>
      </c>
      <c r="E359" s="7" t="s">
        <v>174</v>
      </c>
      <c r="F359" s="4" t="n">
        <v>1952</v>
      </c>
      <c r="G359" s="7" t="s">
        <v>491</v>
      </c>
    </row>
    <row r="360" customFormat="false" ht="13.8" hidden="false" customHeight="false" outlineLevel="0" collapsed="false">
      <c r="A360" s="4" t="s">
        <v>245</v>
      </c>
      <c r="B360" s="7" t="s">
        <v>474</v>
      </c>
      <c r="C360" s="7" t="s">
        <v>9</v>
      </c>
      <c r="D360" s="7" t="s">
        <v>239</v>
      </c>
      <c r="E360" s="7" t="s">
        <v>174</v>
      </c>
      <c r="F360" s="4" t="n">
        <v>1956</v>
      </c>
      <c r="G360" s="7" t="s">
        <v>585</v>
      </c>
    </row>
    <row r="361" customFormat="false" ht="13.8" hidden="false" customHeight="false" outlineLevel="0" collapsed="false">
      <c r="A361" s="4" t="s">
        <v>79</v>
      </c>
      <c r="B361" s="7" t="s">
        <v>504</v>
      </c>
      <c r="C361" s="7" t="s">
        <v>113</v>
      </c>
      <c r="D361" s="7" t="s">
        <v>229</v>
      </c>
      <c r="E361" s="7" t="s">
        <v>174</v>
      </c>
      <c r="F361" s="4" t="n">
        <v>1963</v>
      </c>
      <c r="G361" s="7" t="s">
        <v>800</v>
      </c>
    </row>
    <row r="362" customFormat="false" ht="13.8" hidden="false" customHeight="false" outlineLevel="0" collapsed="false">
      <c r="A362" s="4" t="s">
        <v>6</v>
      </c>
      <c r="B362" s="7" t="s">
        <v>718</v>
      </c>
      <c r="C362" s="7" t="s">
        <v>817</v>
      </c>
      <c r="D362" s="7"/>
      <c r="E362" s="7" t="s">
        <v>174</v>
      </c>
      <c r="F362" s="4" t="n">
        <v>1963</v>
      </c>
      <c r="G362" s="7" t="s">
        <v>818</v>
      </c>
    </row>
    <row r="363" customFormat="false" ht="13.8" hidden="false" customHeight="false" outlineLevel="0" collapsed="false">
      <c r="A363" s="4" t="s">
        <v>245</v>
      </c>
      <c r="B363" s="7" t="s">
        <v>994</v>
      </c>
      <c r="C363" s="7" t="s">
        <v>109</v>
      </c>
      <c r="D363" s="7" t="s">
        <v>552</v>
      </c>
      <c r="E363" s="7" t="s">
        <v>174</v>
      </c>
      <c r="F363" s="4" t="n">
        <v>1967</v>
      </c>
      <c r="G363" s="7" t="s">
        <v>995</v>
      </c>
    </row>
    <row r="364" customFormat="false" ht="13.8" hidden="false" customHeight="false" outlineLevel="0" collapsed="false">
      <c r="A364" s="4" t="s">
        <v>6</v>
      </c>
      <c r="B364" s="7" t="s">
        <v>762</v>
      </c>
      <c r="C364" s="7" t="s">
        <v>590</v>
      </c>
      <c r="D364" s="7" t="s">
        <v>718</v>
      </c>
      <c r="E364" s="7" t="s">
        <v>763</v>
      </c>
      <c r="F364" s="4" t="n">
        <v>1962</v>
      </c>
      <c r="G364" s="7" t="s">
        <v>764</v>
      </c>
    </row>
    <row r="365" customFormat="false" ht="13.8" hidden="false" customHeight="false" outlineLevel="0" collapsed="false">
      <c r="A365" s="4"/>
      <c r="B365" s="7"/>
      <c r="C365" s="7"/>
      <c r="D365" s="7"/>
      <c r="E365" s="7"/>
      <c r="F365" s="4"/>
      <c r="G365" s="7"/>
    </row>
    <row r="366" customFormat="false" ht="13.8" hidden="false" customHeight="false" outlineLevel="0" collapsed="false">
      <c r="A366" s="4" t="s">
        <v>52</v>
      </c>
      <c r="B366" s="7" t="s">
        <v>3767</v>
      </c>
      <c r="C366" s="7" t="s">
        <v>3768</v>
      </c>
      <c r="D366" s="7" t="s">
        <v>3769</v>
      </c>
      <c r="E366" s="7" t="s">
        <v>781</v>
      </c>
      <c r="F366" s="4" t="n">
        <v>2001</v>
      </c>
      <c r="G366" s="7" t="s">
        <v>3770</v>
      </c>
    </row>
    <row r="367" customFormat="false" ht="13.8" hidden="false" customHeight="false" outlineLevel="0" collapsed="false">
      <c r="A367" s="4" t="s">
        <v>52</v>
      </c>
      <c r="B367" s="7" t="s">
        <v>1746</v>
      </c>
      <c r="C367" s="7" t="s">
        <v>2247</v>
      </c>
      <c r="D367" s="7" t="s">
        <v>2823</v>
      </c>
      <c r="E367" s="7" t="s">
        <v>781</v>
      </c>
      <c r="F367" s="4" t="n">
        <v>2002</v>
      </c>
      <c r="G367" s="7" t="s">
        <v>3871</v>
      </c>
    </row>
    <row r="368" customFormat="false" ht="13.8" hidden="false" customHeight="false" outlineLevel="0" collapsed="false">
      <c r="A368" s="4" t="s">
        <v>52</v>
      </c>
      <c r="B368" s="7" t="s">
        <v>3925</v>
      </c>
      <c r="C368" s="7" t="s">
        <v>8</v>
      </c>
      <c r="D368" s="7" t="s">
        <v>109</v>
      </c>
      <c r="E368" s="7" t="s">
        <v>781</v>
      </c>
      <c r="F368" s="4" t="n">
        <v>2002</v>
      </c>
      <c r="G368" s="7" t="s">
        <v>3926</v>
      </c>
    </row>
    <row r="369" customFormat="false" ht="13.8" hidden="false" customHeight="false" outlineLevel="0" collapsed="false">
      <c r="A369" s="4" t="s">
        <v>52</v>
      </c>
      <c r="B369" s="7" t="s">
        <v>4270</v>
      </c>
      <c r="C369" s="7" t="s">
        <v>4271</v>
      </c>
      <c r="D369" s="7"/>
      <c r="E369" s="7" t="s">
        <v>781</v>
      </c>
      <c r="F369" s="4" t="n">
        <v>2006</v>
      </c>
      <c r="G369" s="7" t="s">
        <v>4272</v>
      </c>
    </row>
    <row r="370" customFormat="false" ht="13.8" hidden="false" customHeight="false" outlineLevel="0" collapsed="false">
      <c r="A370" s="4" t="s">
        <v>52</v>
      </c>
      <c r="B370" s="7" t="s">
        <v>4352</v>
      </c>
      <c r="C370" s="7" t="s">
        <v>3277</v>
      </c>
      <c r="D370" s="7"/>
      <c r="E370" s="7" t="s">
        <v>781</v>
      </c>
      <c r="F370" s="4" t="n">
        <v>2007</v>
      </c>
      <c r="G370" s="7" t="s">
        <v>4353</v>
      </c>
    </row>
    <row r="371" customFormat="false" ht="13.8" hidden="false" customHeight="false" outlineLevel="0" collapsed="false">
      <c r="A371" s="4" t="s">
        <v>52</v>
      </c>
      <c r="B371" s="7" t="s">
        <v>1703</v>
      </c>
      <c r="C371" s="7" t="s">
        <v>1922</v>
      </c>
      <c r="D371" s="7" t="s">
        <v>519</v>
      </c>
      <c r="E371" s="7" t="s">
        <v>781</v>
      </c>
      <c r="F371" s="4" t="n">
        <v>2010</v>
      </c>
      <c r="G371" s="7" t="s">
        <v>4604</v>
      </c>
    </row>
    <row r="372" customFormat="false" ht="13.8" hidden="false" customHeight="false" outlineLevel="0" collapsed="false">
      <c r="A372" s="4" t="s">
        <v>52</v>
      </c>
      <c r="B372" s="7" t="s">
        <v>4620</v>
      </c>
      <c r="C372" s="7" t="s">
        <v>2130</v>
      </c>
      <c r="D372" s="7"/>
      <c r="E372" s="7" t="s">
        <v>781</v>
      </c>
      <c r="F372" s="4" t="n">
        <v>2010</v>
      </c>
      <c r="G372" s="7" t="s">
        <v>4621</v>
      </c>
    </row>
    <row r="373" customFormat="false" ht="13.8" hidden="false" customHeight="false" outlineLevel="0" collapsed="false">
      <c r="A373" s="4" t="s">
        <v>52</v>
      </c>
      <c r="B373" s="7" t="s">
        <v>4628</v>
      </c>
      <c r="C373" s="7" t="s">
        <v>654</v>
      </c>
      <c r="D373" s="7"/>
      <c r="E373" s="7" t="s">
        <v>781</v>
      </c>
      <c r="F373" s="4" t="n">
        <v>2010</v>
      </c>
      <c r="G373" s="7" t="s">
        <v>4629</v>
      </c>
    </row>
    <row r="374" customFormat="false" ht="13.8" hidden="false" customHeight="false" outlineLevel="0" collapsed="false">
      <c r="A374" s="4" t="s">
        <v>245</v>
      </c>
      <c r="B374" s="7" t="s">
        <v>4733</v>
      </c>
      <c r="C374" s="7" t="s">
        <v>4717</v>
      </c>
      <c r="D374" s="7"/>
      <c r="E374" s="7" t="s">
        <v>781</v>
      </c>
      <c r="F374" s="4" t="n">
        <v>2011</v>
      </c>
      <c r="G374" s="7" t="s">
        <v>4734</v>
      </c>
    </row>
    <row r="375" customFormat="false" ht="13.8" hidden="false" customHeight="false" outlineLevel="0" collapsed="false">
      <c r="A375" s="4" t="s">
        <v>52</v>
      </c>
      <c r="B375" s="28" t="s">
        <v>4820</v>
      </c>
      <c r="C375" s="7" t="s">
        <v>1931</v>
      </c>
      <c r="D375" s="7" t="s">
        <v>4821</v>
      </c>
      <c r="E375" s="7" t="s">
        <v>781</v>
      </c>
      <c r="F375" s="4" t="n">
        <v>2012</v>
      </c>
      <c r="G375" s="7" t="s">
        <v>4822</v>
      </c>
    </row>
    <row r="376" customFormat="false" ht="13.8" hidden="false" customHeight="false" outlineLevel="0" collapsed="false">
      <c r="A376" s="4" t="s">
        <v>52</v>
      </c>
      <c r="B376" s="28" t="s">
        <v>4933</v>
      </c>
      <c r="C376" s="7" t="s">
        <v>4934</v>
      </c>
      <c r="D376" s="7" t="s">
        <v>4935</v>
      </c>
      <c r="E376" s="7" t="s">
        <v>781</v>
      </c>
      <c r="F376" s="4" t="n">
        <v>2013</v>
      </c>
      <c r="G376" s="7" t="s">
        <v>4936</v>
      </c>
    </row>
    <row r="377" customFormat="false" ht="13.8" hidden="false" customHeight="false" outlineLevel="0" collapsed="false">
      <c r="A377" s="32" t="s">
        <v>52</v>
      </c>
      <c r="B377" s="33" t="s">
        <v>5017</v>
      </c>
      <c r="C377" s="34" t="s">
        <v>5018</v>
      </c>
      <c r="D377" s="34" t="s">
        <v>3955</v>
      </c>
      <c r="E377" s="34" t="s">
        <v>781</v>
      </c>
      <c r="F377" s="32" t="n">
        <v>2014</v>
      </c>
      <c r="G377" s="35" t="s">
        <v>5019</v>
      </c>
    </row>
    <row r="378" customFormat="false" ht="13.8" hidden="false" customHeight="false" outlineLevel="0" collapsed="false">
      <c r="A378" s="38" t="s">
        <v>52</v>
      </c>
      <c r="B378" s="39" t="s">
        <v>1296</v>
      </c>
      <c r="C378" s="40" t="s">
        <v>3915</v>
      </c>
      <c r="D378" s="40"/>
      <c r="E378" s="40" t="s">
        <v>781</v>
      </c>
      <c r="F378" s="38" t="n">
        <v>2016</v>
      </c>
      <c r="G378" s="31" t="s">
        <v>5132</v>
      </c>
    </row>
    <row r="379" customFormat="false" ht="13.8" hidden="false" customHeight="false" outlineLevel="0" collapsed="false">
      <c r="A379" s="38" t="s">
        <v>52</v>
      </c>
      <c r="B379" s="40" t="s">
        <v>5242</v>
      </c>
      <c r="C379" s="40" t="s">
        <v>2336</v>
      </c>
      <c r="D379" s="40"/>
      <c r="E379" s="40" t="s">
        <v>781</v>
      </c>
      <c r="F379" s="38" t="n">
        <v>2018</v>
      </c>
      <c r="G379" s="13" t="s">
        <v>5243</v>
      </c>
    </row>
    <row r="380" s="13" customFormat="true" ht="13.8" hidden="false" customHeight="false" outlineLevel="0" collapsed="false">
      <c r="A380" s="49" t="s">
        <v>52</v>
      </c>
      <c r="B380" s="48" t="s">
        <v>5315</v>
      </c>
      <c r="C380" s="48" t="s">
        <v>5316</v>
      </c>
      <c r="D380" s="48"/>
      <c r="E380" s="48" t="s">
        <v>5317</v>
      </c>
      <c r="F380" s="49" t="n">
        <v>2019</v>
      </c>
      <c r="G380" s="13" t="s">
        <v>5318</v>
      </c>
    </row>
    <row r="381" customFormat="false" ht="13.8" hidden="false" customHeight="false" outlineLevel="0" collapsed="false">
      <c r="A381" s="4" t="s">
        <v>52</v>
      </c>
      <c r="B381" s="7" t="s">
        <v>4012</v>
      </c>
      <c r="C381" s="7" t="s">
        <v>1852</v>
      </c>
      <c r="D381" s="7" t="s">
        <v>548</v>
      </c>
      <c r="E381" s="7" t="s">
        <v>4013</v>
      </c>
      <c r="F381" s="4" t="n">
        <v>2003</v>
      </c>
      <c r="G381" s="7" t="s">
        <v>4014</v>
      </c>
    </row>
    <row r="382" customFormat="false" ht="13.8" hidden="false" customHeight="false" outlineLevel="0" collapsed="false">
      <c r="A382" s="4" t="s">
        <v>52</v>
      </c>
      <c r="B382" s="7" t="s">
        <v>4089</v>
      </c>
      <c r="C382" s="7" t="s">
        <v>1318</v>
      </c>
      <c r="D382" s="7" t="s">
        <v>466</v>
      </c>
      <c r="E382" s="7" t="s">
        <v>4013</v>
      </c>
      <c r="F382" s="4" t="n">
        <v>2004</v>
      </c>
      <c r="G382" s="7" t="s">
        <v>4090</v>
      </c>
    </row>
    <row r="383" customFormat="false" ht="13.8" hidden="false" customHeight="false" outlineLevel="0" collapsed="false">
      <c r="A383" s="4"/>
      <c r="B383" s="7"/>
      <c r="C383" s="7"/>
      <c r="D383" s="7"/>
      <c r="E383" s="7"/>
      <c r="F383" s="4"/>
      <c r="G383" s="7"/>
    </row>
    <row r="384" customFormat="false" ht="13.8" hidden="false" customHeight="false" outlineLevel="0" collapsed="false">
      <c r="A384" s="4" t="s">
        <v>52</v>
      </c>
      <c r="B384" s="7" t="s">
        <v>1692</v>
      </c>
      <c r="C384" s="7" t="s">
        <v>1693</v>
      </c>
      <c r="D384" s="7" t="s">
        <v>467</v>
      </c>
      <c r="E384" s="7" t="s">
        <v>1694</v>
      </c>
      <c r="F384" s="4" t="n">
        <v>1978</v>
      </c>
      <c r="G384" s="7" t="s">
        <v>1695</v>
      </c>
    </row>
    <row r="385" customFormat="false" ht="13.8" hidden="false" customHeight="false" outlineLevel="0" collapsed="false">
      <c r="A385" s="4" t="s">
        <v>52</v>
      </c>
      <c r="B385" s="7" t="s">
        <v>1781</v>
      </c>
      <c r="C385" s="7" t="s">
        <v>1747</v>
      </c>
      <c r="D385" s="7" t="s">
        <v>487</v>
      </c>
      <c r="E385" s="7" t="s">
        <v>1694</v>
      </c>
      <c r="F385" s="4" t="n">
        <v>1979</v>
      </c>
      <c r="G385" s="7" t="s">
        <v>1782</v>
      </c>
    </row>
    <row r="386" customFormat="false" ht="13.8" hidden="false" customHeight="false" outlineLevel="0" collapsed="false">
      <c r="A386" s="4" t="s">
        <v>245</v>
      </c>
      <c r="B386" s="7" t="s">
        <v>2083</v>
      </c>
      <c r="C386" s="12" t="s">
        <v>2010</v>
      </c>
      <c r="D386" s="12" t="s">
        <v>2084</v>
      </c>
      <c r="E386" s="12" t="s">
        <v>1694</v>
      </c>
      <c r="F386" s="4" t="n">
        <v>1981</v>
      </c>
      <c r="G386" s="7" t="s">
        <v>2085</v>
      </c>
    </row>
    <row r="387" customFormat="false" ht="13.8" hidden="false" customHeight="false" outlineLevel="0" collapsed="false">
      <c r="A387" s="4" t="s">
        <v>245</v>
      </c>
      <c r="B387" s="7" t="s">
        <v>1985</v>
      </c>
      <c r="C387" s="12" t="s">
        <v>2108</v>
      </c>
      <c r="D387" s="12" t="s">
        <v>1176</v>
      </c>
      <c r="E387" s="12" t="s">
        <v>1694</v>
      </c>
      <c r="F387" s="4" t="n">
        <v>1981</v>
      </c>
      <c r="G387" s="7" t="s">
        <v>2109</v>
      </c>
    </row>
    <row r="388" customFormat="false" ht="13.8" hidden="false" customHeight="false" outlineLevel="0" collapsed="false">
      <c r="A388" s="4" t="s">
        <v>52</v>
      </c>
      <c r="B388" s="22" t="s">
        <v>2377</v>
      </c>
      <c r="C388" s="28" t="s">
        <v>1693</v>
      </c>
      <c r="D388" s="28" t="s">
        <v>2378</v>
      </c>
      <c r="E388" s="28" t="s">
        <v>1694</v>
      </c>
      <c r="F388" s="4" t="n">
        <v>1984</v>
      </c>
      <c r="G388" s="7" t="s">
        <v>2379</v>
      </c>
    </row>
    <row r="389" customFormat="false" ht="13.8" hidden="false" customHeight="false" outlineLevel="0" collapsed="false">
      <c r="A389" s="4" t="s">
        <v>245</v>
      </c>
      <c r="B389" s="28" t="s">
        <v>2489</v>
      </c>
      <c r="C389" s="28" t="s">
        <v>2374</v>
      </c>
      <c r="D389" s="22"/>
      <c r="E389" s="22" t="s">
        <v>1694</v>
      </c>
      <c r="F389" s="4" t="n">
        <v>1985</v>
      </c>
      <c r="G389" s="7" t="s">
        <v>2490</v>
      </c>
    </row>
    <row r="390" customFormat="false" ht="13.8" hidden="false" customHeight="false" outlineLevel="0" collapsed="false">
      <c r="A390" s="4" t="s">
        <v>245</v>
      </c>
      <c r="B390" s="22" t="s">
        <v>2605</v>
      </c>
      <c r="C390" s="28" t="s">
        <v>309</v>
      </c>
      <c r="D390" s="28" t="s">
        <v>1176</v>
      </c>
      <c r="E390" s="28" t="s">
        <v>1694</v>
      </c>
      <c r="F390" s="4" t="n">
        <v>1986</v>
      </c>
      <c r="G390" s="7" t="s">
        <v>2606</v>
      </c>
    </row>
    <row r="391" customFormat="false" ht="13.8" hidden="false" customHeight="false" outlineLevel="0" collapsed="false">
      <c r="A391" s="16" t="s">
        <v>52</v>
      </c>
      <c r="B391" s="22" t="s">
        <v>2631</v>
      </c>
      <c r="C391" s="28" t="s">
        <v>2280</v>
      </c>
      <c r="D391" s="28" t="s">
        <v>773</v>
      </c>
      <c r="E391" s="28" t="s">
        <v>1694</v>
      </c>
      <c r="F391" s="4" t="n">
        <v>1987</v>
      </c>
      <c r="G391" s="7" t="s">
        <v>2632</v>
      </c>
    </row>
    <row r="392" customFormat="false" ht="13.8" hidden="false" customHeight="false" outlineLevel="0" collapsed="false">
      <c r="A392" s="4" t="s">
        <v>52</v>
      </c>
      <c r="B392" s="22" t="s">
        <v>2684</v>
      </c>
      <c r="C392" s="28" t="s">
        <v>2142</v>
      </c>
      <c r="D392" s="28" t="s">
        <v>466</v>
      </c>
      <c r="E392" s="28" t="s">
        <v>1694</v>
      </c>
      <c r="F392" s="4" t="n">
        <v>1988</v>
      </c>
      <c r="G392" s="7" t="s">
        <v>2685</v>
      </c>
    </row>
    <row r="393" customFormat="false" ht="13.8" hidden="false" customHeight="false" outlineLevel="0" collapsed="false">
      <c r="A393" s="4" t="s">
        <v>52</v>
      </c>
      <c r="B393" s="22" t="s">
        <v>260</v>
      </c>
      <c r="C393" s="28" t="s">
        <v>2156</v>
      </c>
      <c r="D393" s="28" t="s">
        <v>3010</v>
      </c>
      <c r="E393" s="28" t="s">
        <v>1694</v>
      </c>
      <c r="F393" s="4" t="n">
        <v>1992</v>
      </c>
      <c r="G393" s="7" t="s">
        <v>3011</v>
      </c>
    </row>
    <row r="394" customFormat="false" ht="13.8" hidden="false" customHeight="false" outlineLevel="0" collapsed="false">
      <c r="A394" s="4" t="s">
        <v>245</v>
      </c>
      <c r="B394" s="7" t="s">
        <v>3140</v>
      </c>
      <c r="C394" s="7" t="s">
        <v>895</v>
      </c>
      <c r="D394" s="7" t="s">
        <v>773</v>
      </c>
      <c r="E394" s="7" t="s">
        <v>1694</v>
      </c>
      <c r="F394" s="4" t="n">
        <v>1993</v>
      </c>
      <c r="G394" s="7" t="s">
        <v>3141</v>
      </c>
    </row>
    <row r="395" customFormat="false" ht="13.8" hidden="false" customHeight="false" outlineLevel="0" collapsed="false">
      <c r="A395" s="4" t="s">
        <v>52</v>
      </c>
      <c r="B395" s="7" t="s">
        <v>3063</v>
      </c>
      <c r="C395" s="7" t="s">
        <v>3064</v>
      </c>
      <c r="D395" s="7" t="s">
        <v>463</v>
      </c>
      <c r="E395" s="7" t="s">
        <v>3065</v>
      </c>
      <c r="F395" s="4" t="n">
        <v>1993</v>
      </c>
      <c r="G395" s="7" t="s">
        <v>3066</v>
      </c>
    </row>
    <row r="396" customFormat="false" ht="13.8" hidden="false" customHeight="false" outlineLevel="0" collapsed="false">
      <c r="A396" s="4" t="s">
        <v>52</v>
      </c>
      <c r="B396" s="7" t="s">
        <v>3197</v>
      </c>
      <c r="C396" s="7" t="s">
        <v>2893</v>
      </c>
      <c r="D396" s="7" t="s">
        <v>3198</v>
      </c>
      <c r="E396" s="7" t="s">
        <v>1694</v>
      </c>
      <c r="F396" s="4" t="n">
        <v>1994</v>
      </c>
      <c r="G396" s="7" t="s">
        <v>3199</v>
      </c>
    </row>
    <row r="397" customFormat="false" ht="13.8" hidden="false" customHeight="false" outlineLevel="0" collapsed="false">
      <c r="A397" s="4" t="s">
        <v>245</v>
      </c>
      <c r="B397" s="7" t="s">
        <v>2370</v>
      </c>
      <c r="C397" s="7" t="s">
        <v>3246</v>
      </c>
      <c r="D397" s="7" t="s">
        <v>3247</v>
      </c>
      <c r="E397" s="7" t="s">
        <v>1694</v>
      </c>
      <c r="F397" s="4" t="n">
        <v>1994</v>
      </c>
      <c r="G397" s="7" t="s">
        <v>3248</v>
      </c>
    </row>
    <row r="398" customFormat="false" ht="13.8" hidden="false" customHeight="false" outlineLevel="0" collapsed="false">
      <c r="A398" s="4" t="s">
        <v>52</v>
      </c>
      <c r="B398" s="7" t="s">
        <v>3453</v>
      </c>
      <c r="C398" s="7" t="s">
        <v>238</v>
      </c>
      <c r="D398" s="7" t="s">
        <v>3454</v>
      </c>
      <c r="E398" s="7" t="s">
        <v>1694</v>
      </c>
      <c r="F398" s="4" t="n">
        <v>1997</v>
      </c>
      <c r="G398" s="7" t="s">
        <v>3455</v>
      </c>
    </row>
    <row r="399" customFormat="false" ht="13.8" hidden="false" customHeight="false" outlineLevel="0" collapsed="false">
      <c r="A399" s="4" t="s">
        <v>52</v>
      </c>
      <c r="B399" s="7" t="s">
        <v>3458</v>
      </c>
      <c r="C399" s="7" t="s">
        <v>309</v>
      </c>
      <c r="D399" s="7" t="s">
        <v>3459</v>
      </c>
      <c r="E399" s="7" t="s">
        <v>1694</v>
      </c>
      <c r="F399" s="4" t="n">
        <v>1997</v>
      </c>
      <c r="G399" s="7" t="s">
        <v>3460</v>
      </c>
    </row>
    <row r="400" customFormat="false" ht="13.8" hidden="false" customHeight="false" outlineLevel="0" collapsed="false">
      <c r="A400" s="4" t="s">
        <v>245</v>
      </c>
      <c r="B400" s="7" t="s">
        <v>3505</v>
      </c>
      <c r="C400" s="7" t="s">
        <v>3506</v>
      </c>
      <c r="D400" s="7" t="s">
        <v>467</v>
      </c>
      <c r="E400" s="7" t="s">
        <v>1694</v>
      </c>
      <c r="F400" s="4" t="n">
        <v>1997</v>
      </c>
      <c r="G400" s="7" t="s">
        <v>3507</v>
      </c>
    </row>
    <row r="401" customFormat="false" ht="13.8" hidden="false" customHeight="false" outlineLevel="0" collapsed="false">
      <c r="A401" s="4" t="s">
        <v>52</v>
      </c>
      <c r="B401" s="7" t="s">
        <v>3559</v>
      </c>
      <c r="C401" s="7" t="s">
        <v>239</v>
      </c>
      <c r="D401" s="7" t="s">
        <v>3560</v>
      </c>
      <c r="E401" s="7" t="s">
        <v>1694</v>
      </c>
      <c r="F401" s="4" t="n">
        <v>1998</v>
      </c>
      <c r="G401" s="7" t="s">
        <v>3561</v>
      </c>
    </row>
    <row r="402" customFormat="false" ht="13.8" hidden="false" customHeight="false" outlineLevel="0" collapsed="false">
      <c r="A402" s="4" t="s">
        <v>245</v>
      </c>
      <c r="B402" s="7" t="s">
        <v>3453</v>
      </c>
      <c r="C402" s="7" t="s">
        <v>238</v>
      </c>
      <c r="D402" s="7" t="s">
        <v>3454</v>
      </c>
      <c r="E402" s="7" t="s">
        <v>1694</v>
      </c>
      <c r="F402" s="4" t="n">
        <v>2000</v>
      </c>
      <c r="G402" s="7" t="s">
        <v>3729</v>
      </c>
    </row>
    <row r="403" customFormat="false" ht="13.8" hidden="false" customHeight="false" outlineLevel="0" collapsed="false">
      <c r="A403" s="4" t="s">
        <v>245</v>
      </c>
      <c r="B403" s="7" t="s">
        <v>3743</v>
      </c>
      <c r="C403" s="7" t="s">
        <v>1318</v>
      </c>
      <c r="D403" s="7" t="s">
        <v>1666</v>
      </c>
      <c r="E403" s="7" t="s">
        <v>1694</v>
      </c>
      <c r="F403" s="4" t="n">
        <v>2000</v>
      </c>
      <c r="G403" s="7" t="s">
        <v>3744</v>
      </c>
    </row>
    <row r="404" customFormat="false" ht="13.8" hidden="false" customHeight="false" outlineLevel="0" collapsed="false">
      <c r="A404" s="4" t="s">
        <v>52</v>
      </c>
      <c r="B404" s="7" t="s">
        <v>3887</v>
      </c>
      <c r="C404" s="7" t="s">
        <v>141</v>
      </c>
      <c r="D404" s="7" t="s">
        <v>519</v>
      </c>
      <c r="E404" s="7" t="s">
        <v>1694</v>
      </c>
      <c r="F404" s="4" t="n">
        <v>2002</v>
      </c>
      <c r="G404" s="7" t="s">
        <v>3888</v>
      </c>
    </row>
    <row r="405" customFormat="false" ht="13.8" hidden="false" customHeight="false" outlineLevel="0" collapsed="false">
      <c r="A405" s="4" t="s">
        <v>245</v>
      </c>
      <c r="B405" s="7" t="s">
        <v>3559</v>
      </c>
      <c r="C405" s="7" t="s">
        <v>239</v>
      </c>
      <c r="D405" s="7" t="s">
        <v>3560</v>
      </c>
      <c r="E405" s="7" t="s">
        <v>1694</v>
      </c>
      <c r="F405" s="4" t="n">
        <v>2002</v>
      </c>
      <c r="G405" s="7" t="s">
        <v>3952</v>
      </c>
    </row>
    <row r="406" customFormat="false" ht="13.8" hidden="false" customHeight="false" outlineLevel="0" collapsed="false">
      <c r="A406" s="4" t="s">
        <v>245</v>
      </c>
      <c r="B406" s="7" t="s">
        <v>143</v>
      </c>
      <c r="C406" s="7" t="s">
        <v>2374</v>
      </c>
      <c r="D406" s="7" t="s">
        <v>1932</v>
      </c>
      <c r="E406" s="7" t="s">
        <v>1694</v>
      </c>
      <c r="F406" s="4" t="n">
        <v>2003</v>
      </c>
      <c r="G406" s="7" t="s">
        <v>4033</v>
      </c>
    </row>
    <row r="407" customFormat="false" ht="13.8" hidden="false" customHeight="false" outlineLevel="0" collapsed="false">
      <c r="A407" s="4" t="s">
        <v>52</v>
      </c>
      <c r="B407" s="7" t="s">
        <v>4093</v>
      </c>
      <c r="C407" s="7" t="s">
        <v>2363</v>
      </c>
      <c r="D407" s="7" t="s">
        <v>2807</v>
      </c>
      <c r="E407" s="7" t="s">
        <v>1694</v>
      </c>
      <c r="F407" s="4" t="n">
        <v>2004</v>
      </c>
      <c r="G407" s="7" t="s">
        <v>4094</v>
      </c>
    </row>
    <row r="408" customFormat="false" ht="13.8" hidden="false" customHeight="false" outlineLevel="0" collapsed="false">
      <c r="A408" s="4" t="s">
        <v>245</v>
      </c>
      <c r="B408" s="7" t="s">
        <v>3887</v>
      </c>
      <c r="C408" s="7" t="s">
        <v>141</v>
      </c>
      <c r="D408" s="7" t="s">
        <v>165</v>
      </c>
      <c r="E408" s="7" t="s">
        <v>1694</v>
      </c>
      <c r="F408" s="4" t="n">
        <v>2006</v>
      </c>
      <c r="G408" s="7" t="s">
        <v>4325</v>
      </c>
    </row>
    <row r="409" customFormat="false" ht="13.8" hidden="false" customHeight="false" outlineLevel="0" collapsed="false">
      <c r="A409" s="4"/>
      <c r="B409" s="7"/>
      <c r="C409" s="7"/>
      <c r="D409" s="7"/>
      <c r="E409" s="7"/>
      <c r="F409" s="4"/>
      <c r="G409" s="7"/>
    </row>
    <row r="410" customFormat="false" ht="13.8" hidden="false" customHeight="false" outlineLevel="0" collapsed="false">
      <c r="A410" s="4" t="s">
        <v>79</v>
      </c>
      <c r="B410" s="7" t="s">
        <v>168</v>
      </c>
      <c r="C410" s="7" t="s">
        <v>28</v>
      </c>
      <c r="D410" s="7" t="s">
        <v>438</v>
      </c>
      <c r="E410" s="7" t="s">
        <v>379</v>
      </c>
      <c r="F410" s="4" t="n">
        <v>1957</v>
      </c>
      <c r="G410" s="7" t="s">
        <v>586</v>
      </c>
    </row>
    <row r="411" customFormat="false" ht="13.8" hidden="false" customHeight="false" outlineLevel="0" collapsed="false">
      <c r="A411" s="4" t="s">
        <v>79</v>
      </c>
      <c r="B411" s="7" t="s">
        <v>638</v>
      </c>
      <c r="C411" s="7" t="s">
        <v>54</v>
      </c>
      <c r="D411" s="7" t="s">
        <v>272</v>
      </c>
      <c r="E411" s="7" t="s">
        <v>379</v>
      </c>
      <c r="F411" s="4" t="n">
        <v>1959</v>
      </c>
      <c r="G411" s="7" t="s">
        <v>639</v>
      </c>
    </row>
    <row r="412" customFormat="false" ht="13.8" hidden="false" customHeight="false" outlineLevel="0" collapsed="false">
      <c r="A412" s="4" t="s">
        <v>79</v>
      </c>
      <c r="B412" s="7" t="s">
        <v>649</v>
      </c>
      <c r="C412" s="7" t="s">
        <v>650</v>
      </c>
      <c r="D412" s="7" t="s">
        <v>651</v>
      </c>
      <c r="E412" s="7" t="s">
        <v>379</v>
      </c>
      <c r="F412" s="4" t="n">
        <v>1960</v>
      </c>
      <c r="G412" s="7" t="s">
        <v>652</v>
      </c>
    </row>
    <row r="413" customFormat="false" ht="13.8" hidden="false" customHeight="false" outlineLevel="0" collapsed="false">
      <c r="A413" s="4" t="s">
        <v>79</v>
      </c>
      <c r="B413" s="7" t="s">
        <v>656</v>
      </c>
      <c r="C413" s="7" t="s">
        <v>657</v>
      </c>
      <c r="D413" s="7" t="s">
        <v>58</v>
      </c>
      <c r="E413" s="7" t="s">
        <v>379</v>
      </c>
      <c r="F413" s="4" t="n">
        <v>1960</v>
      </c>
      <c r="G413" s="7" t="s">
        <v>658</v>
      </c>
    </row>
    <row r="414" customFormat="false" ht="13.8" hidden="false" customHeight="false" outlineLevel="0" collapsed="false">
      <c r="A414" s="4" t="s">
        <v>79</v>
      </c>
      <c r="B414" s="7" t="s">
        <v>674</v>
      </c>
      <c r="C414" s="7" t="s">
        <v>675</v>
      </c>
      <c r="D414" s="7"/>
      <c r="E414" s="7" t="s">
        <v>379</v>
      </c>
      <c r="F414" s="4" t="n">
        <v>1961</v>
      </c>
      <c r="G414" s="7" t="s">
        <v>676</v>
      </c>
    </row>
    <row r="415" customFormat="false" ht="13.8" hidden="false" customHeight="false" outlineLevel="0" collapsed="false">
      <c r="A415" s="4" t="s">
        <v>79</v>
      </c>
      <c r="B415" s="7" t="s">
        <v>693</v>
      </c>
      <c r="C415" s="7" t="s">
        <v>694</v>
      </c>
      <c r="D415" s="7" t="s">
        <v>695</v>
      </c>
      <c r="E415" s="7" t="s">
        <v>379</v>
      </c>
      <c r="F415" s="4" t="n">
        <v>1961</v>
      </c>
      <c r="G415" s="7" t="s">
        <v>696</v>
      </c>
    </row>
    <row r="416" customFormat="false" ht="13.8" hidden="false" customHeight="false" outlineLevel="0" collapsed="false">
      <c r="A416" s="4" t="s">
        <v>79</v>
      </c>
      <c r="B416" s="7" t="s">
        <v>390</v>
      </c>
      <c r="C416" s="7" t="s">
        <v>309</v>
      </c>
      <c r="D416" s="7" t="s">
        <v>731</v>
      </c>
      <c r="E416" s="7" t="s">
        <v>379</v>
      </c>
      <c r="F416" s="4" t="n">
        <v>1962</v>
      </c>
      <c r="G416" s="7" t="s">
        <v>732</v>
      </c>
    </row>
    <row r="417" customFormat="false" ht="13.8" hidden="false" customHeight="false" outlineLevel="0" collapsed="false">
      <c r="A417" s="4" t="s">
        <v>79</v>
      </c>
      <c r="B417" s="7" t="s">
        <v>757</v>
      </c>
      <c r="C417" s="7" t="s">
        <v>580</v>
      </c>
      <c r="D417" s="7" t="s">
        <v>758</v>
      </c>
      <c r="E417" s="7" t="s">
        <v>379</v>
      </c>
      <c r="F417" s="4" t="n">
        <v>1962</v>
      </c>
      <c r="G417" s="7" t="s">
        <v>759</v>
      </c>
    </row>
    <row r="418" customFormat="false" ht="13.8" hidden="false" customHeight="false" outlineLevel="0" collapsed="false">
      <c r="A418" s="4" t="s">
        <v>79</v>
      </c>
      <c r="B418" s="7" t="s">
        <v>783</v>
      </c>
      <c r="C418" s="7" t="s">
        <v>784</v>
      </c>
      <c r="D418" s="7" t="s">
        <v>619</v>
      </c>
      <c r="E418" s="7" t="s">
        <v>379</v>
      </c>
      <c r="F418" s="4" t="n">
        <v>1963</v>
      </c>
      <c r="G418" s="7" t="s">
        <v>785</v>
      </c>
    </row>
    <row r="419" customFormat="false" ht="13.8" hidden="false" customHeight="false" outlineLevel="0" collapsed="false">
      <c r="A419" s="4" t="s">
        <v>79</v>
      </c>
      <c r="B419" s="7" t="s">
        <v>795</v>
      </c>
      <c r="C419" s="7" t="s">
        <v>20</v>
      </c>
      <c r="D419" s="7" t="s">
        <v>796</v>
      </c>
      <c r="E419" s="7" t="s">
        <v>379</v>
      </c>
      <c r="F419" s="4" t="n">
        <v>1963</v>
      </c>
      <c r="G419" s="7" t="s">
        <v>797</v>
      </c>
    </row>
    <row r="420" customFormat="false" ht="13.8" hidden="false" customHeight="false" outlineLevel="0" collapsed="false">
      <c r="A420" s="4" t="s">
        <v>245</v>
      </c>
      <c r="B420" s="7" t="s">
        <v>674</v>
      </c>
      <c r="C420" s="7" t="s">
        <v>675</v>
      </c>
      <c r="D420" s="7"/>
      <c r="E420" s="7" t="s">
        <v>379</v>
      </c>
      <c r="F420" s="4" t="n">
        <v>1963</v>
      </c>
      <c r="G420" s="7" t="s">
        <v>819</v>
      </c>
    </row>
    <row r="421" customFormat="false" ht="13.8" hidden="false" customHeight="false" outlineLevel="0" collapsed="false">
      <c r="A421" s="4" t="s">
        <v>6</v>
      </c>
      <c r="B421" s="7" t="s">
        <v>729</v>
      </c>
      <c r="C421" s="7" t="s">
        <v>309</v>
      </c>
      <c r="D421" s="7" t="s">
        <v>860</v>
      </c>
      <c r="E421" s="7" t="s">
        <v>379</v>
      </c>
      <c r="F421" s="4" t="n">
        <v>1964</v>
      </c>
      <c r="G421" s="7" t="s">
        <v>861</v>
      </c>
    </row>
    <row r="422" customFormat="false" ht="13.8" hidden="false" customHeight="false" outlineLevel="0" collapsed="false">
      <c r="A422" s="4" t="s">
        <v>79</v>
      </c>
      <c r="B422" s="7" t="s">
        <v>847</v>
      </c>
      <c r="C422" s="7" t="s">
        <v>251</v>
      </c>
      <c r="D422" s="7" t="s">
        <v>848</v>
      </c>
      <c r="E422" s="7" t="s">
        <v>849</v>
      </c>
      <c r="F422" s="4" t="n">
        <v>1964</v>
      </c>
      <c r="G422" s="7" t="s">
        <v>850</v>
      </c>
    </row>
    <row r="423" customFormat="false" ht="13.8" hidden="false" customHeight="false" outlineLevel="0" collapsed="false">
      <c r="A423" s="4" t="s">
        <v>79</v>
      </c>
      <c r="B423" s="7" t="s">
        <v>890</v>
      </c>
      <c r="C423" s="7" t="s">
        <v>891</v>
      </c>
      <c r="D423" s="7" t="s">
        <v>892</v>
      </c>
      <c r="E423" s="7" t="s">
        <v>379</v>
      </c>
      <c r="F423" s="4" t="n">
        <v>1965</v>
      </c>
      <c r="G423" s="7" t="s">
        <v>893</v>
      </c>
    </row>
    <row r="424" customFormat="false" ht="13.8" hidden="false" customHeight="false" outlineLevel="0" collapsed="false">
      <c r="A424" s="4" t="s">
        <v>79</v>
      </c>
      <c r="B424" s="7" t="s">
        <v>918</v>
      </c>
      <c r="C424" s="7" t="s">
        <v>919</v>
      </c>
      <c r="D424" s="7" t="s">
        <v>920</v>
      </c>
      <c r="E424" s="7" t="s">
        <v>379</v>
      </c>
      <c r="F424" s="4" t="n">
        <v>1966</v>
      </c>
      <c r="G424" s="7" t="s">
        <v>921</v>
      </c>
    </row>
    <row r="425" customFormat="false" ht="13.8" hidden="false" customHeight="false" outlineLevel="0" collapsed="false">
      <c r="A425" s="4" t="s">
        <v>6</v>
      </c>
      <c r="B425" s="7" t="s">
        <v>987</v>
      </c>
      <c r="C425" s="7" t="s">
        <v>988</v>
      </c>
      <c r="D425" s="7" t="s">
        <v>660</v>
      </c>
      <c r="E425" s="7" t="s">
        <v>379</v>
      </c>
      <c r="F425" s="4" t="n">
        <v>1967</v>
      </c>
      <c r="G425" s="7" t="s">
        <v>989</v>
      </c>
    </row>
    <row r="426" customFormat="false" ht="13.8" hidden="false" customHeight="false" outlineLevel="0" collapsed="false">
      <c r="A426" s="4" t="s">
        <v>6</v>
      </c>
      <c r="B426" s="7" t="s">
        <v>992</v>
      </c>
      <c r="C426" s="7" t="s">
        <v>165</v>
      </c>
      <c r="D426" s="7" t="s">
        <v>823</v>
      </c>
      <c r="E426" s="7" t="s">
        <v>379</v>
      </c>
      <c r="F426" s="4" t="n">
        <v>1967</v>
      </c>
      <c r="G426" s="7" t="s">
        <v>993</v>
      </c>
    </row>
    <row r="427" customFormat="false" ht="13.8" hidden="false" customHeight="false" outlineLevel="0" collapsed="false">
      <c r="A427" s="4" t="s">
        <v>6</v>
      </c>
      <c r="B427" s="7" t="s">
        <v>627</v>
      </c>
      <c r="C427" s="7" t="s">
        <v>1018</v>
      </c>
      <c r="D427" s="7" t="s">
        <v>1019</v>
      </c>
      <c r="E427" s="7" t="s">
        <v>379</v>
      </c>
      <c r="F427" s="4" t="n">
        <v>1968</v>
      </c>
      <c r="G427" s="7" t="s">
        <v>1020</v>
      </c>
    </row>
    <row r="428" customFormat="false" ht="13.8" hidden="false" customHeight="false" outlineLevel="0" collapsed="false">
      <c r="A428" s="4" t="s">
        <v>6</v>
      </c>
      <c r="B428" s="7" t="s">
        <v>1067</v>
      </c>
      <c r="C428" s="7" t="s">
        <v>1068</v>
      </c>
      <c r="D428" s="7"/>
      <c r="E428" s="7" t="s">
        <v>379</v>
      </c>
      <c r="F428" s="4" t="n">
        <v>1969</v>
      </c>
      <c r="G428" s="7" t="s">
        <v>1069</v>
      </c>
    </row>
    <row r="429" customFormat="false" ht="13.8" hidden="false" customHeight="false" outlineLevel="0" collapsed="false">
      <c r="A429" s="4" t="s">
        <v>6</v>
      </c>
      <c r="B429" s="7" t="s">
        <v>1116</v>
      </c>
      <c r="C429" s="7" t="s">
        <v>377</v>
      </c>
      <c r="D429" s="7"/>
      <c r="E429" s="7" t="s">
        <v>379</v>
      </c>
      <c r="F429" s="4" t="n">
        <v>1970</v>
      </c>
      <c r="G429" s="7" t="s">
        <v>1117</v>
      </c>
    </row>
    <row r="430" customFormat="false" ht="13.8" hidden="false" customHeight="false" outlineLevel="0" collapsed="false">
      <c r="A430" s="4" t="s">
        <v>245</v>
      </c>
      <c r="B430" s="7" t="s">
        <v>1293</v>
      </c>
      <c r="C430" s="7" t="s">
        <v>1294</v>
      </c>
      <c r="D430" s="7"/>
      <c r="E430" s="7" t="s">
        <v>379</v>
      </c>
      <c r="F430" s="4" t="n">
        <v>1973</v>
      </c>
      <c r="G430" s="22" t="s">
        <v>1295</v>
      </c>
    </row>
    <row r="431" customFormat="false" ht="13.8" hidden="false" customHeight="false" outlineLevel="0" collapsed="false">
      <c r="A431" s="4" t="s">
        <v>245</v>
      </c>
      <c r="B431" s="7" t="s">
        <v>1303</v>
      </c>
      <c r="C431" s="7" t="s">
        <v>1304</v>
      </c>
      <c r="D431" s="7" t="s">
        <v>1305</v>
      </c>
      <c r="E431" s="7" t="s">
        <v>379</v>
      </c>
      <c r="F431" s="4" t="n">
        <v>1973</v>
      </c>
      <c r="G431" s="22" t="s">
        <v>1306</v>
      </c>
    </row>
    <row r="432" customFormat="false" ht="13.8" hidden="false" customHeight="false" outlineLevel="0" collapsed="false">
      <c r="A432" s="4" t="s">
        <v>245</v>
      </c>
      <c r="B432" s="7" t="s">
        <v>1001</v>
      </c>
      <c r="C432" s="7" t="s">
        <v>1641</v>
      </c>
      <c r="D432" s="7"/>
      <c r="E432" s="7" t="s">
        <v>379</v>
      </c>
      <c r="F432" s="4" t="n">
        <v>1977</v>
      </c>
      <c r="G432" s="7" t="s">
        <v>1642</v>
      </c>
    </row>
    <row r="433" customFormat="false" ht="13.8" hidden="false" customHeight="false" outlineLevel="0" collapsed="false">
      <c r="A433" s="4" t="s">
        <v>52</v>
      </c>
      <c r="B433" s="7" t="s">
        <v>1700</v>
      </c>
      <c r="C433" s="7" t="s">
        <v>1701</v>
      </c>
      <c r="D433" s="7"/>
      <c r="E433" s="7" t="s">
        <v>379</v>
      </c>
      <c r="F433" s="4" t="n">
        <v>1978</v>
      </c>
      <c r="G433" s="7" t="s">
        <v>1702</v>
      </c>
    </row>
    <row r="434" customFormat="false" ht="13.8" hidden="false" customHeight="false" outlineLevel="0" collapsed="false">
      <c r="A434" s="4" t="s">
        <v>52</v>
      </c>
      <c r="B434" s="7" t="s">
        <v>1724</v>
      </c>
      <c r="C434" s="7" t="s">
        <v>1725</v>
      </c>
      <c r="D434" s="7" t="s">
        <v>1726</v>
      </c>
      <c r="E434" s="7" t="s">
        <v>379</v>
      </c>
      <c r="F434" s="4" t="n">
        <v>1978</v>
      </c>
      <c r="G434" s="7" t="s">
        <v>1727</v>
      </c>
    </row>
    <row r="435" customFormat="false" ht="13.8" hidden="false" customHeight="false" outlineLevel="0" collapsed="false">
      <c r="A435" s="4" t="s">
        <v>52</v>
      </c>
      <c r="B435" s="7" t="s">
        <v>1974</v>
      </c>
      <c r="C435" s="7" t="s">
        <v>1048</v>
      </c>
      <c r="D435" s="7" t="s">
        <v>1779</v>
      </c>
      <c r="E435" s="7" t="s">
        <v>379</v>
      </c>
      <c r="F435" s="4" t="n">
        <v>1980</v>
      </c>
      <c r="G435" s="7" t="s">
        <v>1975</v>
      </c>
    </row>
    <row r="436" customFormat="false" ht="13.8" hidden="false" customHeight="false" outlineLevel="0" collapsed="false">
      <c r="A436" s="4" t="s">
        <v>52</v>
      </c>
      <c r="B436" s="7" t="s">
        <v>2056</v>
      </c>
      <c r="C436" s="12" t="s">
        <v>409</v>
      </c>
      <c r="D436" s="12" t="s">
        <v>2057</v>
      </c>
      <c r="E436" s="12" t="s">
        <v>379</v>
      </c>
      <c r="F436" s="4" t="n">
        <v>1981</v>
      </c>
      <c r="G436" s="7" t="s">
        <v>2058</v>
      </c>
    </row>
    <row r="437" customFormat="false" ht="13.8" hidden="false" customHeight="false" outlineLevel="0" collapsed="false">
      <c r="A437" s="4" t="s">
        <v>245</v>
      </c>
      <c r="B437" s="7" t="s">
        <v>1724</v>
      </c>
      <c r="C437" s="7" t="s">
        <v>1725</v>
      </c>
      <c r="D437" s="7" t="s">
        <v>1726</v>
      </c>
      <c r="E437" s="7" t="s">
        <v>379</v>
      </c>
      <c r="F437" s="4" t="n">
        <v>1981</v>
      </c>
      <c r="G437" s="7" t="s">
        <v>2102</v>
      </c>
    </row>
    <row r="438" customFormat="false" ht="13.8" hidden="false" customHeight="false" outlineLevel="0" collapsed="false">
      <c r="A438" s="4" t="s">
        <v>245</v>
      </c>
      <c r="B438" s="22" t="s">
        <v>347</v>
      </c>
      <c r="C438" s="28" t="s">
        <v>1801</v>
      </c>
      <c r="D438" s="28" t="s">
        <v>1802</v>
      </c>
      <c r="E438" s="28" t="s">
        <v>379</v>
      </c>
      <c r="F438" s="4" t="n">
        <v>1982</v>
      </c>
      <c r="G438" s="7" t="s">
        <v>2205</v>
      </c>
    </row>
    <row r="439" customFormat="false" ht="13.8" hidden="false" customHeight="false" outlineLevel="0" collapsed="false">
      <c r="A439" s="4" t="s">
        <v>52</v>
      </c>
      <c r="B439" s="22" t="s">
        <v>2296</v>
      </c>
      <c r="C439" s="28" t="s">
        <v>2297</v>
      </c>
      <c r="D439" s="28" t="s">
        <v>2298</v>
      </c>
      <c r="E439" s="28" t="s">
        <v>379</v>
      </c>
      <c r="F439" s="4" t="n">
        <v>1983</v>
      </c>
      <c r="G439" s="7" t="s">
        <v>2299</v>
      </c>
    </row>
    <row r="440" customFormat="false" ht="13.8" hidden="false" customHeight="false" outlineLevel="0" collapsed="false">
      <c r="A440" s="4" t="s">
        <v>52</v>
      </c>
      <c r="B440" s="22" t="s">
        <v>2458</v>
      </c>
      <c r="C440" s="28" t="s">
        <v>580</v>
      </c>
      <c r="D440" s="28" t="s">
        <v>21</v>
      </c>
      <c r="E440" s="28" t="s">
        <v>379</v>
      </c>
      <c r="F440" s="4" t="n">
        <v>1985</v>
      </c>
      <c r="G440" s="7" t="s">
        <v>2459</v>
      </c>
    </row>
    <row r="441" customFormat="false" ht="13.8" hidden="false" customHeight="false" outlineLevel="0" collapsed="false">
      <c r="A441" s="4" t="s">
        <v>245</v>
      </c>
      <c r="B441" s="22" t="s">
        <v>980</v>
      </c>
      <c r="C441" s="28" t="s">
        <v>2585</v>
      </c>
      <c r="D441" s="28" t="s">
        <v>2586</v>
      </c>
      <c r="E441" s="28" t="s">
        <v>379</v>
      </c>
      <c r="F441" s="4" t="n">
        <v>1986</v>
      </c>
      <c r="G441" s="7" t="s">
        <v>2587</v>
      </c>
    </row>
    <row r="442" customFormat="false" ht="13.8" hidden="false" customHeight="false" outlineLevel="0" collapsed="false">
      <c r="A442" s="4"/>
      <c r="B442" s="7"/>
      <c r="C442" s="7"/>
      <c r="D442" s="7"/>
      <c r="E442" s="7"/>
      <c r="F442" s="4"/>
      <c r="G442" s="7"/>
    </row>
    <row r="443" customFormat="false" ht="13.8" hidden="false" customHeight="false" outlineLevel="0" collapsed="false">
      <c r="A443" s="4" t="s">
        <v>52</v>
      </c>
      <c r="B443" s="7" t="s">
        <v>937</v>
      </c>
      <c r="C443" s="7" t="s">
        <v>2374</v>
      </c>
      <c r="D443" s="7" t="s">
        <v>4605</v>
      </c>
      <c r="E443" s="7" t="s">
        <v>4606</v>
      </c>
      <c r="F443" s="4" t="n">
        <v>2010</v>
      </c>
      <c r="G443" s="7" t="s">
        <v>4607</v>
      </c>
    </row>
    <row r="444" customFormat="false" ht="13.8" hidden="false" customHeight="false" outlineLevel="0" collapsed="false">
      <c r="A444" s="4" t="s">
        <v>52</v>
      </c>
      <c r="B444" s="28" t="s">
        <v>4773</v>
      </c>
      <c r="C444" s="7" t="s">
        <v>1693</v>
      </c>
      <c r="D444" s="7"/>
      <c r="E444" s="7" t="s">
        <v>4606</v>
      </c>
      <c r="F444" s="4" t="n">
        <v>2012</v>
      </c>
      <c r="G444" s="7" t="s">
        <v>4774</v>
      </c>
    </row>
    <row r="445" customFormat="false" ht="13.8" hidden="false" customHeight="false" outlineLevel="0" collapsed="false">
      <c r="A445" s="4" t="s">
        <v>52</v>
      </c>
      <c r="B445" s="28" t="s">
        <v>4883</v>
      </c>
      <c r="C445" s="7" t="s">
        <v>4884</v>
      </c>
      <c r="D445" s="7"/>
      <c r="E445" s="7" t="s">
        <v>4606</v>
      </c>
      <c r="F445" s="4" t="n">
        <v>2013</v>
      </c>
      <c r="G445" s="7" t="s">
        <v>4885</v>
      </c>
    </row>
    <row r="446" customFormat="false" ht="13.8" hidden="false" customHeight="false" outlineLevel="0" collapsed="false">
      <c r="A446" s="4" t="s">
        <v>245</v>
      </c>
      <c r="B446" s="28" t="s">
        <v>4993</v>
      </c>
      <c r="C446" s="7" t="s">
        <v>4994</v>
      </c>
      <c r="D446" s="7"/>
      <c r="E446" s="7" t="s">
        <v>4606</v>
      </c>
      <c r="F446" s="4" t="n">
        <v>2013</v>
      </c>
      <c r="G446" s="7" t="s">
        <v>4995</v>
      </c>
    </row>
    <row r="447" customFormat="false" ht="13.8" hidden="false" customHeight="false" outlineLevel="0" collapsed="false">
      <c r="A447" s="38" t="s">
        <v>52</v>
      </c>
      <c r="B447" s="39" t="s">
        <v>5059</v>
      </c>
      <c r="C447" s="40" t="s">
        <v>5060</v>
      </c>
      <c r="D447" s="40"/>
      <c r="E447" s="40" t="s">
        <v>4606</v>
      </c>
      <c r="F447" s="38" t="n">
        <v>2015</v>
      </c>
      <c r="G447" s="31" t="s">
        <v>5061</v>
      </c>
    </row>
    <row r="448" customFormat="false" ht="13.8" hidden="false" customHeight="false" outlineLevel="0" collapsed="false">
      <c r="A448" s="38" t="s">
        <v>245</v>
      </c>
      <c r="B448" s="39" t="s">
        <v>5115</v>
      </c>
      <c r="C448" s="40" t="s">
        <v>5116</v>
      </c>
      <c r="D448" s="40"/>
      <c r="E448" s="40" t="s">
        <v>4606</v>
      </c>
      <c r="F448" s="38" t="n">
        <v>2015</v>
      </c>
      <c r="G448" s="41" t="s">
        <v>5117</v>
      </c>
    </row>
    <row r="449" customFormat="false" ht="13.8" hidden="false" customHeight="false" outlineLevel="0" collapsed="false">
      <c r="A449" s="38" t="s">
        <v>245</v>
      </c>
      <c r="B449" s="39" t="s">
        <v>4883</v>
      </c>
      <c r="C449" s="40" t="s">
        <v>4884</v>
      </c>
      <c r="D449" s="40"/>
      <c r="E449" s="40" t="s">
        <v>4606</v>
      </c>
      <c r="F449" s="38" t="n">
        <v>2017</v>
      </c>
      <c r="G449" s="31" t="s">
        <v>5222</v>
      </c>
    </row>
    <row r="450" s="13" customFormat="true" ht="13.8" hidden="false" customHeight="false" outlineLevel="0" collapsed="false">
      <c r="A450" s="49" t="s">
        <v>52</v>
      </c>
      <c r="B450" s="48" t="s">
        <v>5311</v>
      </c>
      <c r="C450" s="48" t="s">
        <v>5312</v>
      </c>
      <c r="D450" s="48" t="s">
        <v>5313</v>
      </c>
      <c r="E450" s="48" t="s">
        <v>4606</v>
      </c>
      <c r="F450" s="49" t="n">
        <v>2019</v>
      </c>
      <c r="G450" s="13" t="s">
        <v>5314</v>
      </c>
    </row>
    <row r="451" customFormat="false" ht="13.8" hidden="false" customHeight="false" outlineLevel="0" collapsed="false">
      <c r="A451" s="4" t="s">
        <v>52</v>
      </c>
      <c r="B451" s="7" t="s">
        <v>1764</v>
      </c>
      <c r="C451" s="7" t="s">
        <v>109</v>
      </c>
      <c r="D451" s="7" t="s">
        <v>1765</v>
      </c>
      <c r="E451" s="7" t="s">
        <v>1010</v>
      </c>
      <c r="F451" s="4" t="n">
        <v>1979</v>
      </c>
      <c r="G451" s="7" t="s">
        <v>1766</v>
      </c>
    </row>
    <row r="452" customFormat="false" ht="13.8" hidden="false" customHeight="false" outlineLevel="0" collapsed="false">
      <c r="A452" s="4" t="s">
        <v>52</v>
      </c>
      <c r="B452" s="7" t="s">
        <v>1946</v>
      </c>
      <c r="C452" s="7" t="s">
        <v>600</v>
      </c>
      <c r="D452" s="7" t="s">
        <v>416</v>
      </c>
      <c r="E452" s="7" t="s">
        <v>1010</v>
      </c>
      <c r="F452" s="4" t="n">
        <v>1980</v>
      </c>
      <c r="G452" s="7" t="s">
        <v>1947</v>
      </c>
    </row>
    <row r="453" customFormat="false" ht="13.8" hidden="false" customHeight="false" outlineLevel="0" collapsed="false">
      <c r="A453" s="4"/>
      <c r="B453" s="7"/>
      <c r="C453" s="7"/>
      <c r="D453" s="7"/>
      <c r="E453" s="7"/>
      <c r="F453" s="4"/>
      <c r="G453" s="7"/>
    </row>
    <row r="454" customFormat="false" ht="13.8" hidden="false" customHeight="false" outlineLevel="0" collapsed="false">
      <c r="A454" s="4" t="s">
        <v>79</v>
      </c>
      <c r="B454" s="7" t="s">
        <v>735</v>
      </c>
      <c r="C454" s="7" t="s">
        <v>736</v>
      </c>
      <c r="D454" s="7"/>
      <c r="E454" s="7" t="s">
        <v>168</v>
      </c>
      <c r="F454" s="4" t="n">
        <v>1962</v>
      </c>
      <c r="G454" s="7" t="s">
        <v>737</v>
      </c>
    </row>
    <row r="455" customFormat="false" ht="13.8" hidden="false" customHeight="false" outlineLevel="0" collapsed="false">
      <c r="A455" s="4" t="s">
        <v>6</v>
      </c>
      <c r="B455" s="7" t="s">
        <v>39</v>
      </c>
      <c r="C455" s="7" t="s">
        <v>760</v>
      </c>
      <c r="D455" s="7" t="s">
        <v>552</v>
      </c>
      <c r="E455" s="7" t="s">
        <v>168</v>
      </c>
      <c r="F455" s="4" t="n">
        <v>1962</v>
      </c>
      <c r="G455" s="7" t="s">
        <v>761</v>
      </c>
    </row>
    <row r="456" customFormat="false" ht="13.8" hidden="false" customHeight="false" outlineLevel="0" collapsed="false">
      <c r="A456" s="4"/>
      <c r="B456" s="7"/>
      <c r="C456" s="7"/>
      <c r="D456" s="7"/>
      <c r="E456" s="7"/>
      <c r="F456" s="4"/>
      <c r="G456" s="7"/>
    </row>
    <row r="457" customFormat="false" ht="13.8" hidden="false" customHeight="false" outlineLevel="0" collapsed="false">
      <c r="A457" s="4" t="s">
        <v>52</v>
      </c>
      <c r="B457" s="7" t="s">
        <v>1774</v>
      </c>
      <c r="C457" s="7" t="s">
        <v>1775</v>
      </c>
      <c r="D457" s="7"/>
      <c r="E457" s="7" t="s">
        <v>1776</v>
      </c>
      <c r="F457" s="4" t="n">
        <v>1979</v>
      </c>
      <c r="G457" s="7" t="s">
        <v>1777</v>
      </c>
    </row>
    <row r="458" customFormat="false" ht="13.8" hidden="false" customHeight="false" outlineLevel="0" collapsed="false">
      <c r="A458" s="4"/>
      <c r="B458" s="7"/>
      <c r="C458" s="7"/>
      <c r="D458" s="7"/>
      <c r="E458" s="7"/>
      <c r="F458" s="4"/>
      <c r="G458" s="7"/>
    </row>
    <row r="459" customFormat="false" ht="13.8" hidden="false" customHeight="false" outlineLevel="0" collapsed="false">
      <c r="A459" s="4" t="s">
        <v>52</v>
      </c>
      <c r="B459" s="7" t="s">
        <v>3634</v>
      </c>
      <c r="C459" s="7" t="s">
        <v>3635</v>
      </c>
      <c r="D459" s="7" t="s">
        <v>2753</v>
      </c>
      <c r="E459" s="7" t="s">
        <v>3636</v>
      </c>
      <c r="F459" s="4" t="n">
        <v>1999</v>
      </c>
      <c r="G459" s="7" t="s">
        <v>3637</v>
      </c>
    </row>
    <row r="460" customFormat="false" ht="13.8" hidden="false" customHeight="false" outlineLevel="0" collapsed="false">
      <c r="A460" s="4" t="s">
        <v>52</v>
      </c>
      <c r="B460" s="7" t="s">
        <v>3864</v>
      </c>
      <c r="C460" s="7" t="s">
        <v>309</v>
      </c>
      <c r="D460" s="7" t="s">
        <v>416</v>
      </c>
      <c r="E460" s="7" t="s">
        <v>3636</v>
      </c>
      <c r="F460" s="4" t="n">
        <v>2002</v>
      </c>
      <c r="G460" s="7" t="s">
        <v>3865</v>
      </c>
    </row>
    <row r="461" customFormat="false" ht="13.8" hidden="false" customHeight="false" outlineLevel="0" collapsed="false">
      <c r="A461" s="4" t="s">
        <v>52</v>
      </c>
      <c r="B461" s="7" t="s">
        <v>8</v>
      </c>
      <c r="C461" s="7" t="s">
        <v>3960</v>
      </c>
      <c r="D461" s="7" t="s">
        <v>417</v>
      </c>
      <c r="E461" s="7" t="s">
        <v>3636</v>
      </c>
      <c r="F461" s="4" t="n">
        <v>2003</v>
      </c>
      <c r="G461" s="7" t="s">
        <v>3961</v>
      </c>
    </row>
    <row r="462" customFormat="false" ht="13.8" hidden="false" customHeight="false" outlineLevel="0" collapsed="false">
      <c r="A462" s="4" t="s">
        <v>52</v>
      </c>
      <c r="B462" s="7" t="s">
        <v>4066</v>
      </c>
      <c r="C462" s="7" t="s">
        <v>2586</v>
      </c>
      <c r="D462" s="7" t="s">
        <v>881</v>
      </c>
      <c r="E462" s="7" t="s">
        <v>3636</v>
      </c>
      <c r="F462" s="4" t="n">
        <v>2004</v>
      </c>
      <c r="G462" s="7" t="s">
        <v>4067</v>
      </c>
    </row>
    <row r="463" customFormat="false" ht="13.8" hidden="false" customHeight="false" outlineLevel="0" collapsed="false">
      <c r="A463" s="4" t="s">
        <v>52</v>
      </c>
      <c r="B463" s="7" t="s">
        <v>4069</v>
      </c>
      <c r="C463" s="7" t="s">
        <v>505</v>
      </c>
      <c r="D463" s="7" t="s">
        <v>17</v>
      </c>
      <c r="E463" s="7" t="s">
        <v>3636</v>
      </c>
      <c r="F463" s="4" t="n">
        <v>2004</v>
      </c>
      <c r="G463" s="7" t="s">
        <v>4070</v>
      </c>
    </row>
    <row r="464" customFormat="false" ht="13.8" hidden="false" customHeight="false" outlineLevel="0" collapsed="false">
      <c r="A464" s="4" t="s">
        <v>52</v>
      </c>
      <c r="B464" s="7" t="s">
        <v>4073</v>
      </c>
      <c r="C464" s="7" t="s">
        <v>2634</v>
      </c>
      <c r="D464" s="7" t="s">
        <v>467</v>
      </c>
      <c r="E464" s="7" t="s">
        <v>3636</v>
      </c>
      <c r="F464" s="4" t="n">
        <v>2004</v>
      </c>
      <c r="G464" s="7" t="s">
        <v>4074</v>
      </c>
    </row>
    <row r="465" customFormat="false" ht="13.8" hidden="false" customHeight="false" outlineLevel="0" collapsed="false">
      <c r="A465" s="4" t="s">
        <v>52</v>
      </c>
      <c r="B465" s="7" t="s">
        <v>4122</v>
      </c>
      <c r="C465" s="7" t="s">
        <v>593</v>
      </c>
      <c r="D465" s="7" t="s">
        <v>4123</v>
      </c>
      <c r="E465" s="7" t="s">
        <v>3636</v>
      </c>
      <c r="F465" s="4" t="n">
        <v>2004</v>
      </c>
      <c r="G465" s="7" t="s">
        <v>4124</v>
      </c>
    </row>
    <row r="466" customFormat="false" ht="13.8" hidden="false" customHeight="false" outlineLevel="0" collapsed="false">
      <c r="A466" s="4" t="s">
        <v>52</v>
      </c>
      <c r="B466" s="7" t="s">
        <v>4154</v>
      </c>
      <c r="C466" s="7" t="s">
        <v>4155</v>
      </c>
      <c r="D466" s="7"/>
      <c r="E466" s="7" t="s">
        <v>3636</v>
      </c>
      <c r="F466" s="4" t="n">
        <v>2004</v>
      </c>
      <c r="G466" s="7" t="s">
        <v>4156</v>
      </c>
    </row>
    <row r="467" customFormat="false" ht="13.8" hidden="false" customHeight="false" outlineLevel="0" collapsed="false">
      <c r="A467" s="4"/>
      <c r="B467" s="7"/>
      <c r="C467" s="7"/>
      <c r="D467" s="7"/>
      <c r="E467" s="7"/>
      <c r="F467" s="4"/>
      <c r="G467" s="7"/>
    </row>
    <row r="468" customFormat="false" ht="13.8" hidden="false" customHeight="false" outlineLevel="0" collapsed="false">
      <c r="A468" s="4" t="s">
        <v>245</v>
      </c>
      <c r="B468" s="22" t="s">
        <v>306</v>
      </c>
      <c r="C468" s="28" t="s">
        <v>66</v>
      </c>
      <c r="D468" s="28" t="s">
        <v>165</v>
      </c>
      <c r="E468" s="28" t="s">
        <v>2243</v>
      </c>
      <c r="F468" s="4" t="n">
        <v>1985</v>
      </c>
      <c r="G468" s="7" t="s">
        <v>2505</v>
      </c>
    </row>
    <row r="469" customFormat="false" ht="13.8" hidden="false" customHeight="false" outlineLevel="0" collapsed="false">
      <c r="A469" s="4"/>
      <c r="B469" s="22"/>
      <c r="C469" s="28"/>
      <c r="D469" s="28"/>
      <c r="E469" s="28"/>
      <c r="F469" s="4"/>
      <c r="G469" s="7"/>
    </row>
    <row r="470" customFormat="false" ht="13.8" hidden="false" customHeight="false" outlineLevel="0" collapsed="false">
      <c r="A470" s="4" t="s">
        <v>79</v>
      </c>
      <c r="B470" s="7" t="s">
        <v>104</v>
      </c>
      <c r="C470" s="14" t="s">
        <v>105</v>
      </c>
      <c r="D470" s="7"/>
      <c r="E470" s="7" t="s">
        <v>106</v>
      </c>
      <c r="F470" s="4" t="n">
        <v>1925</v>
      </c>
      <c r="G470" s="14" t="s">
        <v>107</v>
      </c>
    </row>
    <row r="471" customFormat="false" ht="13.8" hidden="false" customHeight="false" outlineLevel="0" collapsed="false">
      <c r="A471" s="4" t="s">
        <v>79</v>
      </c>
      <c r="B471" s="7" t="s">
        <v>124</v>
      </c>
      <c r="C471" s="14" t="s">
        <v>125</v>
      </c>
      <c r="D471" s="7" t="s">
        <v>126</v>
      </c>
      <c r="E471" s="7" t="s">
        <v>127</v>
      </c>
      <c r="F471" s="4" t="n">
        <v>1927</v>
      </c>
      <c r="G471" s="14" t="s">
        <v>128</v>
      </c>
    </row>
    <row r="472" customFormat="false" ht="13.8" hidden="false" customHeight="false" outlineLevel="0" collapsed="false">
      <c r="A472" s="4" t="s">
        <v>52</v>
      </c>
      <c r="B472" s="7" t="s">
        <v>2453</v>
      </c>
      <c r="C472" s="7" t="s">
        <v>1722</v>
      </c>
      <c r="D472" s="7" t="s">
        <v>2454</v>
      </c>
      <c r="E472" s="7" t="s">
        <v>106</v>
      </c>
      <c r="F472" s="4" t="n">
        <v>1985</v>
      </c>
      <c r="G472" s="7" t="s">
        <v>2455</v>
      </c>
    </row>
    <row r="473" customFormat="false" ht="13.8" hidden="false" customHeight="false" outlineLevel="0" collapsed="false">
      <c r="A473" s="4" t="s">
        <v>245</v>
      </c>
      <c r="B473" s="22" t="s">
        <v>2736</v>
      </c>
      <c r="C473" s="28" t="s">
        <v>970</v>
      </c>
      <c r="D473" s="28" t="s">
        <v>711</v>
      </c>
      <c r="E473" s="28" t="s">
        <v>106</v>
      </c>
      <c r="F473" s="4" t="n">
        <v>1988</v>
      </c>
      <c r="G473" s="7" t="s">
        <v>2737</v>
      </c>
    </row>
    <row r="474" customFormat="false" ht="13.8" hidden="false" customHeight="false" outlineLevel="0" collapsed="false">
      <c r="A474" s="4"/>
      <c r="B474" s="7"/>
      <c r="C474" s="14"/>
      <c r="D474" s="7"/>
      <c r="E474" s="7"/>
      <c r="F474" s="4"/>
      <c r="G474" s="14"/>
    </row>
    <row r="475" customFormat="false" ht="13.8" hidden="false" customHeight="false" outlineLevel="0" collapsed="false">
      <c r="A475" s="4" t="s">
        <v>245</v>
      </c>
      <c r="B475" s="7" t="s">
        <v>1084</v>
      </c>
      <c r="C475" s="7" t="s">
        <v>109</v>
      </c>
      <c r="D475" s="7" t="s">
        <v>1085</v>
      </c>
      <c r="E475" s="7" t="s">
        <v>820</v>
      </c>
      <c r="F475" s="4" t="n">
        <v>1969</v>
      </c>
      <c r="G475" s="7" t="s">
        <v>1086</v>
      </c>
    </row>
    <row r="476" customFormat="false" ht="13.8" hidden="false" customHeight="false" outlineLevel="0" collapsed="false">
      <c r="A476" s="4" t="s">
        <v>6</v>
      </c>
      <c r="B476" s="7" t="s">
        <v>1118</v>
      </c>
      <c r="C476" s="7" t="s">
        <v>461</v>
      </c>
      <c r="D476" s="7" t="s">
        <v>1119</v>
      </c>
      <c r="E476" s="7" t="s">
        <v>820</v>
      </c>
      <c r="F476" s="4" t="n">
        <v>1970</v>
      </c>
      <c r="G476" s="7" t="s">
        <v>1120</v>
      </c>
    </row>
    <row r="477" customFormat="false" ht="13.8" hidden="false" customHeight="false" outlineLevel="0" collapsed="false">
      <c r="A477" s="4" t="s">
        <v>245</v>
      </c>
      <c r="B477" s="7" t="s">
        <v>1236</v>
      </c>
      <c r="C477" s="7" t="s">
        <v>1237</v>
      </c>
      <c r="D477" s="7" t="s">
        <v>1238</v>
      </c>
      <c r="E477" s="7" t="s">
        <v>820</v>
      </c>
      <c r="F477" s="4" t="n">
        <v>1972</v>
      </c>
      <c r="G477" s="22" t="s">
        <v>1239</v>
      </c>
    </row>
    <row r="478" customFormat="false" ht="13.8" hidden="false" customHeight="false" outlineLevel="0" collapsed="false">
      <c r="A478" s="4" t="s">
        <v>245</v>
      </c>
      <c r="B478" s="7" t="s">
        <v>1243</v>
      </c>
      <c r="C478" s="7" t="s">
        <v>66</v>
      </c>
      <c r="D478" s="7" t="s">
        <v>1244</v>
      </c>
      <c r="E478" s="7" t="s">
        <v>820</v>
      </c>
      <c r="F478" s="4" t="n">
        <v>1972</v>
      </c>
      <c r="G478" s="7" t="str">
        <f aca="false">HYPERLINK("http://uwashingtonworldcatorgoffcampuslibwashingtonedu/title/effects-of-fire-on-the-movement-and-distribution-of-elements-within-a-forest-ecosystem/oclc/3296109&amp;referer=brief_results","Effects of fire on the movement and distribution of elements within a forest ecosystem")</f>
        <v>Effects of fire on the movement and distribution of elements within a forest ecosystem</v>
      </c>
    </row>
    <row r="479" customFormat="false" ht="13.8" hidden="false" customHeight="false" outlineLevel="0" collapsed="false">
      <c r="A479" s="4" t="s">
        <v>245</v>
      </c>
      <c r="B479" s="7" t="s">
        <v>1391</v>
      </c>
      <c r="C479" s="7" t="s">
        <v>548</v>
      </c>
      <c r="D479" s="7" t="s">
        <v>1392</v>
      </c>
      <c r="E479" s="7" t="s">
        <v>820</v>
      </c>
      <c r="F479" s="4" t="n">
        <v>1974</v>
      </c>
      <c r="G479" s="7" t="s">
        <v>1393</v>
      </c>
    </row>
    <row r="480" customFormat="false" ht="13.8" hidden="false" customHeight="false" outlineLevel="0" collapsed="false">
      <c r="A480" s="4" t="s">
        <v>245</v>
      </c>
      <c r="B480" s="7" t="s">
        <v>12</v>
      </c>
      <c r="C480" s="7" t="s">
        <v>535</v>
      </c>
      <c r="D480" s="7" t="s">
        <v>239</v>
      </c>
      <c r="E480" s="7" t="s">
        <v>820</v>
      </c>
      <c r="F480" s="4" t="n">
        <v>1975</v>
      </c>
      <c r="G480" s="7" t="s">
        <v>1475</v>
      </c>
    </row>
    <row r="481" customFormat="false" ht="13.8" hidden="false" customHeight="false" outlineLevel="0" collapsed="false">
      <c r="A481" s="4" t="s">
        <v>245</v>
      </c>
      <c r="B481" s="7" t="s">
        <v>1456</v>
      </c>
      <c r="C481" s="7" t="s">
        <v>109</v>
      </c>
      <c r="D481" s="7"/>
      <c r="E481" s="7" t="s">
        <v>820</v>
      </c>
      <c r="F481" s="4" t="n">
        <v>1975</v>
      </c>
      <c r="G481" s="7" t="s">
        <v>1481</v>
      </c>
    </row>
    <row r="482" customFormat="false" ht="13.8" hidden="false" customHeight="false" outlineLevel="0" collapsed="false">
      <c r="A482" s="4" t="s">
        <v>245</v>
      </c>
      <c r="B482" s="7" t="s">
        <v>1857</v>
      </c>
      <c r="C482" s="7" t="s">
        <v>141</v>
      </c>
      <c r="D482" s="7" t="s">
        <v>959</v>
      </c>
      <c r="E482" s="7" t="s">
        <v>820</v>
      </c>
      <c r="F482" s="4" t="n">
        <v>1979</v>
      </c>
      <c r="G482" s="7" t="s">
        <v>1858</v>
      </c>
    </row>
    <row r="483" customFormat="false" ht="13.8" hidden="false" customHeight="false" outlineLevel="0" collapsed="false">
      <c r="A483" s="4" t="s">
        <v>52</v>
      </c>
      <c r="B483" s="7" t="s">
        <v>1981</v>
      </c>
      <c r="C483" s="7" t="s">
        <v>1982</v>
      </c>
      <c r="D483" s="7"/>
      <c r="E483" s="7" t="s">
        <v>820</v>
      </c>
      <c r="F483" s="4" t="n">
        <v>1980</v>
      </c>
      <c r="G483" s="7" t="s">
        <v>1983</v>
      </c>
    </row>
    <row r="484" customFormat="false" ht="13.8" hidden="false" customHeight="false" outlineLevel="0" collapsed="false">
      <c r="A484" s="4" t="s">
        <v>245</v>
      </c>
      <c r="B484" s="7" t="s">
        <v>2098</v>
      </c>
      <c r="C484" s="12" t="s">
        <v>2099</v>
      </c>
      <c r="D484" s="12" t="s">
        <v>2100</v>
      </c>
      <c r="E484" s="12" t="s">
        <v>820</v>
      </c>
      <c r="F484" s="4" t="n">
        <v>1981</v>
      </c>
      <c r="G484" s="7" t="s">
        <v>2101</v>
      </c>
    </row>
    <row r="485" customFormat="false" ht="13.8" hidden="false" customHeight="false" outlineLevel="0" collapsed="false">
      <c r="A485" s="4" t="s">
        <v>52</v>
      </c>
      <c r="B485" s="22" t="s">
        <v>2239</v>
      </c>
      <c r="C485" s="28" t="s">
        <v>2240</v>
      </c>
      <c r="D485" s="28"/>
      <c r="E485" s="28" t="s">
        <v>820</v>
      </c>
      <c r="F485" s="4" t="n">
        <v>1983</v>
      </c>
      <c r="G485" s="7" t="s">
        <v>2241</v>
      </c>
    </row>
    <row r="486" customFormat="false" ht="13.8" hidden="false" customHeight="false" outlineLevel="0" collapsed="false">
      <c r="A486" s="16" t="s">
        <v>245</v>
      </c>
      <c r="B486" s="17" t="s">
        <v>2320</v>
      </c>
      <c r="C486" s="17" t="s">
        <v>2321</v>
      </c>
      <c r="D486" s="17"/>
      <c r="E486" s="17" t="s">
        <v>820</v>
      </c>
      <c r="F486" s="16" t="n">
        <v>1983</v>
      </c>
      <c r="G486" s="17" t="s">
        <v>2322</v>
      </c>
    </row>
    <row r="487" customFormat="false" ht="13.8" hidden="false" customHeight="false" outlineLevel="0" collapsed="false">
      <c r="A487" s="4" t="s">
        <v>245</v>
      </c>
      <c r="B487" s="22" t="s">
        <v>2588</v>
      </c>
      <c r="C487" s="28" t="s">
        <v>1982</v>
      </c>
      <c r="D487" s="28" t="s">
        <v>279</v>
      </c>
      <c r="E487" s="28" t="s">
        <v>820</v>
      </c>
      <c r="F487" s="4" t="n">
        <v>1986</v>
      </c>
      <c r="G487" s="7" t="s">
        <v>2589</v>
      </c>
    </row>
    <row r="488" customFormat="false" ht="13.8" hidden="false" customHeight="false" outlineLevel="0" collapsed="false">
      <c r="A488" s="4" t="s">
        <v>52</v>
      </c>
      <c r="B488" s="7" t="s">
        <v>2713</v>
      </c>
      <c r="C488" s="7" t="s">
        <v>133</v>
      </c>
      <c r="D488" s="7" t="s">
        <v>1398</v>
      </c>
      <c r="E488" s="7" t="s">
        <v>820</v>
      </c>
      <c r="F488" s="4" t="n">
        <v>1988</v>
      </c>
      <c r="G488" s="7" t="s">
        <v>2714</v>
      </c>
    </row>
    <row r="489" customFormat="false" ht="13.8" hidden="false" customHeight="false" outlineLevel="0" collapsed="false">
      <c r="A489" s="4" t="s">
        <v>245</v>
      </c>
      <c r="B489" s="22" t="s">
        <v>2727</v>
      </c>
      <c r="C489" s="28" t="s">
        <v>548</v>
      </c>
      <c r="D489" s="28" t="s">
        <v>1722</v>
      </c>
      <c r="E489" s="28" t="s">
        <v>820</v>
      </c>
      <c r="F489" s="4" t="n">
        <v>1988</v>
      </c>
      <c r="G489" s="7" t="s">
        <v>2728</v>
      </c>
    </row>
    <row r="490" customFormat="false" ht="13.8" hidden="false" customHeight="false" outlineLevel="0" collapsed="false">
      <c r="A490" s="4" t="s">
        <v>245</v>
      </c>
      <c r="B490" s="22" t="s">
        <v>46</v>
      </c>
      <c r="C490" s="28" t="s">
        <v>66</v>
      </c>
      <c r="D490" s="28" t="s">
        <v>347</v>
      </c>
      <c r="E490" s="28" t="s">
        <v>820</v>
      </c>
      <c r="F490" s="4" t="n">
        <v>1989</v>
      </c>
      <c r="G490" s="7" t="s">
        <v>2794</v>
      </c>
    </row>
    <row r="491" customFormat="false" ht="13.8" hidden="false" customHeight="false" outlineLevel="0" collapsed="false">
      <c r="A491" s="4" t="s">
        <v>52</v>
      </c>
      <c r="B491" s="22" t="s">
        <v>2832</v>
      </c>
      <c r="C491" s="28" t="s">
        <v>2833</v>
      </c>
      <c r="D491" s="28" t="s">
        <v>2834</v>
      </c>
      <c r="E491" s="28" t="s">
        <v>820</v>
      </c>
      <c r="F491" s="4" t="n">
        <v>1990</v>
      </c>
      <c r="G491" s="7" t="s">
        <v>2835</v>
      </c>
    </row>
    <row r="492" customFormat="false" ht="13.8" hidden="false" customHeight="false" outlineLevel="0" collapsed="false">
      <c r="A492" s="4" t="s">
        <v>245</v>
      </c>
      <c r="B492" s="7" t="s">
        <v>2832</v>
      </c>
      <c r="C492" s="7" t="s">
        <v>2833</v>
      </c>
      <c r="D492" s="7" t="s">
        <v>2834</v>
      </c>
      <c r="E492" s="7" t="s">
        <v>820</v>
      </c>
      <c r="F492" s="4" t="n">
        <v>1994</v>
      </c>
      <c r="G492" s="7" t="s">
        <v>3236</v>
      </c>
    </row>
    <row r="493" customFormat="false" ht="13.8" hidden="false" customHeight="false" outlineLevel="0" collapsed="false">
      <c r="A493" s="4" t="s">
        <v>245</v>
      </c>
      <c r="B493" s="7" t="s">
        <v>549</v>
      </c>
      <c r="C493" s="7" t="s">
        <v>2363</v>
      </c>
      <c r="D493" s="7" t="s">
        <v>3243</v>
      </c>
      <c r="E493" s="7" t="s">
        <v>3244</v>
      </c>
      <c r="F493" s="4" t="n">
        <v>1994</v>
      </c>
      <c r="G493" s="7" t="s">
        <v>3245</v>
      </c>
    </row>
    <row r="494" customFormat="false" ht="13.8" hidden="false" customHeight="false" outlineLevel="0" collapsed="false">
      <c r="A494" s="4"/>
      <c r="B494" s="7"/>
      <c r="C494" s="7"/>
      <c r="D494" s="7"/>
      <c r="E494" s="7"/>
      <c r="F494" s="4"/>
      <c r="G494" s="7"/>
    </row>
    <row r="495" customFormat="false" ht="13.8" hidden="false" customHeight="false" outlineLevel="0" collapsed="false">
      <c r="A495" s="4" t="s">
        <v>52</v>
      </c>
      <c r="B495" s="7" t="s">
        <v>1536</v>
      </c>
      <c r="C495" s="7" t="s">
        <v>1278</v>
      </c>
      <c r="D495" s="7" t="s">
        <v>773</v>
      </c>
      <c r="E495" s="7" t="s">
        <v>3778</v>
      </c>
      <c r="F495" s="4" t="n">
        <v>2001</v>
      </c>
      <c r="G495" s="7" t="s">
        <v>3779</v>
      </c>
    </row>
    <row r="496" customFormat="false" ht="13.8" hidden="false" customHeight="false" outlineLevel="0" collapsed="false">
      <c r="A496" s="4"/>
      <c r="B496" s="7"/>
      <c r="C496" s="7"/>
      <c r="D496" s="7"/>
      <c r="E496" s="7"/>
      <c r="F496" s="4"/>
      <c r="G496" s="7"/>
    </row>
    <row r="497" customFormat="false" ht="13.8" hidden="false" customHeight="false" outlineLevel="0" collapsed="false">
      <c r="A497" s="4" t="s">
        <v>245</v>
      </c>
      <c r="B497" s="7" t="s">
        <v>724</v>
      </c>
      <c r="C497" s="7" t="s">
        <v>580</v>
      </c>
      <c r="D497" s="7" t="s">
        <v>416</v>
      </c>
      <c r="E497" s="7" t="s">
        <v>725</v>
      </c>
      <c r="F497" s="4" t="n">
        <v>1961</v>
      </c>
      <c r="G497" s="7" t="s">
        <v>726</v>
      </c>
    </row>
    <row r="498" customFormat="false" ht="13.8" hidden="false" customHeight="false" outlineLevel="0" collapsed="false">
      <c r="A498" s="4"/>
      <c r="B498" s="7"/>
      <c r="C498" s="7"/>
      <c r="D498" s="7"/>
      <c r="E498" s="7"/>
      <c r="F498" s="4"/>
      <c r="G498" s="7"/>
    </row>
    <row r="499" customFormat="false" ht="13.8" hidden="false" customHeight="false" outlineLevel="0" collapsed="false">
      <c r="A499" s="4" t="s">
        <v>52</v>
      </c>
      <c r="B499" s="7" t="s">
        <v>2475</v>
      </c>
      <c r="C499" s="7" t="s">
        <v>2476</v>
      </c>
      <c r="D499" s="7"/>
      <c r="E499" s="7" t="s">
        <v>2477</v>
      </c>
      <c r="F499" s="4" t="n">
        <v>1985</v>
      </c>
      <c r="G499" s="7" t="s">
        <v>2478</v>
      </c>
    </row>
    <row r="500" customFormat="false" ht="13.8" hidden="false" customHeight="false" outlineLevel="0" collapsed="false">
      <c r="A500" s="4" t="s">
        <v>52</v>
      </c>
      <c r="B500" s="22" t="s">
        <v>2703</v>
      </c>
      <c r="C500" s="28" t="s">
        <v>409</v>
      </c>
      <c r="D500" s="28" t="s">
        <v>417</v>
      </c>
      <c r="E500" s="28" t="s">
        <v>2477</v>
      </c>
      <c r="F500" s="4" t="n">
        <v>1988</v>
      </c>
      <c r="G500" s="7" t="s">
        <v>2704</v>
      </c>
    </row>
    <row r="501" customFormat="false" ht="13.8" hidden="false" customHeight="false" outlineLevel="0" collapsed="false">
      <c r="A501" s="4" t="s">
        <v>52</v>
      </c>
      <c r="B501" s="22" t="s">
        <v>2787</v>
      </c>
      <c r="C501" s="28" t="s">
        <v>409</v>
      </c>
      <c r="D501" s="28" t="s">
        <v>417</v>
      </c>
      <c r="E501" s="28" t="s">
        <v>2477</v>
      </c>
      <c r="F501" s="4" t="n">
        <v>1989</v>
      </c>
      <c r="G501" s="7" t="s">
        <v>2788</v>
      </c>
    </row>
    <row r="502" customFormat="false" ht="13.8" hidden="false" customHeight="false" outlineLevel="0" collapsed="false">
      <c r="A502" s="4" t="s">
        <v>52</v>
      </c>
      <c r="B502" s="28" t="s">
        <v>2862</v>
      </c>
      <c r="C502" s="28" t="s">
        <v>66</v>
      </c>
      <c r="D502" s="22"/>
      <c r="E502" s="22" t="s">
        <v>2477</v>
      </c>
      <c r="F502" s="4" t="n">
        <v>1990</v>
      </c>
      <c r="G502" s="7" t="s">
        <v>2863</v>
      </c>
    </row>
    <row r="503" customFormat="false" ht="13.8" hidden="false" customHeight="false" outlineLevel="0" collapsed="false">
      <c r="A503" s="4" t="s">
        <v>52</v>
      </c>
      <c r="B503" s="22" t="s">
        <v>2900</v>
      </c>
      <c r="C503" s="28" t="s">
        <v>2901</v>
      </c>
      <c r="D503" s="28" t="s">
        <v>881</v>
      </c>
      <c r="E503" s="28" t="s">
        <v>2477</v>
      </c>
      <c r="F503" s="4" t="n">
        <v>1991</v>
      </c>
      <c r="G503" s="7" t="s">
        <v>2902</v>
      </c>
    </row>
    <row r="504" customFormat="false" ht="13.8" hidden="false" customHeight="false" outlineLevel="0" collapsed="false">
      <c r="A504" s="4" t="s">
        <v>52</v>
      </c>
      <c r="B504" s="22" t="s">
        <v>2928</v>
      </c>
      <c r="C504" s="28" t="s">
        <v>1722</v>
      </c>
      <c r="D504" s="28" t="s">
        <v>2929</v>
      </c>
      <c r="E504" s="28" t="s">
        <v>2477</v>
      </c>
      <c r="F504" s="4" t="n">
        <v>1991</v>
      </c>
      <c r="G504" s="7" t="s">
        <v>2930</v>
      </c>
    </row>
    <row r="505" customFormat="false" ht="13.8" hidden="false" customHeight="false" outlineLevel="0" collapsed="false">
      <c r="A505" s="4" t="s">
        <v>52</v>
      </c>
      <c r="B505" s="22" t="s">
        <v>2975</v>
      </c>
      <c r="C505" s="28" t="s">
        <v>1715</v>
      </c>
      <c r="D505" s="28" t="s">
        <v>881</v>
      </c>
      <c r="E505" s="28" t="s">
        <v>2477</v>
      </c>
      <c r="F505" s="4" t="n">
        <v>1992</v>
      </c>
      <c r="G505" s="7" t="s">
        <v>2976</v>
      </c>
    </row>
    <row r="506" customFormat="false" ht="13.8" hidden="false" customHeight="false" outlineLevel="0" collapsed="false">
      <c r="A506" s="4" t="s">
        <v>52</v>
      </c>
      <c r="B506" s="22" t="s">
        <v>2996</v>
      </c>
      <c r="C506" s="28" t="s">
        <v>309</v>
      </c>
      <c r="D506" s="28" t="s">
        <v>466</v>
      </c>
      <c r="E506" s="28" t="s">
        <v>2477</v>
      </c>
      <c r="F506" s="4" t="n">
        <v>1992</v>
      </c>
      <c r="G506" s="7" t="s">
        <v>2997</v>
      </c>
    </row>
    <row r="507" customFormat="false" ht="13.8" hidden="false" customHeight="false" outlineLevel="0" collapsed="false">
      <c r="A507" s="4" t="s">
        <v>52</v>
      </c>
      <c r="B507" s="22" t="s">
        <v>3004</v>
      </c>
      <c r="C507" s="28" t="s">
        <v>1715</v>
      </c>
      <c r="D507" s="28" t="s">
        <v>309</v>
      </c>
      <c r="E507" s="28" t="s">
        <v>2477</v>
      </c>
      <c r="F507" s="4" t="n">
        <v>1992</v>
      </c>
      <c r="G507" s="7" t="s">
        <v>3005</v>
      </c>
    </row>
    <row r="508" customFormat="false" ht="13.8" hidden="false" customHeight="false" outlineLevel="0" collapsed="false">
      <c r="A508" s="4" t="s">
        <v>245</v>
      </c>
      <c r="B508" s="28" t="s">
        <v>3033</v>
      </c>
      <c r="C508" s="28" t="s">
        <v>3034</v>
      </c>
      <c r="D508" s="22"/>
      <c r="E508" s="22" t="s">
        <v>2477</v>
      </c>
      <c r="F508" s="4" t="n">
        <v>1992</v>
      </c>
      <c r="G508" s="7" t="s">
        <v>3035</v>
      </c>
    </row>
    <row r="509" customFormat="false" ht="13.8" hidden="false" customHeight="false" outlineLevel="0" collapsed="false">
      <c r="A509" s="4" t="s">
        <v>52</v>
      </c>
      <c r="B509" s="7" t="s">
        <v>3079</v>
      </c>
      <c r="C509" s="7" t="s">
        <v>2356</v>
      </c>
      <c r="D509" s="7" t="s">
        <v>213</v>
      </c>
      <c r="E509" s="7" t="s">
        <v>2477</v>
      </c>
      <c r="F509" s="4" t="n">
        <v>1993</v>
      </c>
      <c r="G509" s="7" t="s">
        <v>3080</v>
      </c>
    </row>
    <row r="510" customFormat="false" ht="13.8" hidden="false" customHeight="false" outlineLevel="0" collapsed="false">
      <c r="A510" s="4" t="s">
        <v>52</v>
      </c>
      <c r="B510" s="7" t="s">
        <v>3298</v>
      </c>
      <c r="C510" s="7" t="s">
        <v>3299</v>
      </c>
      <c r="D510" s="7"/>
      <c r="E510" s="7" t="s">
        <v>2477</v>
      </c>
      <c r="F510" s="4" t="n">
        <v>1995</v>
      </c>
      <c r="G510" s="7" t="s">
        <v>3300</v>
      </c>
    </row>
    <row r="511" customFormat="false" ht="13.8" hidden="false" customHeight="false" outlineLevel="0" collapsed="false">
      <c r="A511" s="4" t="s">
        <v>52</v>
      </c>
      <c r="B511" s="7" t="s">
        <v>2508</v>
      </c>
      <c r="C511" s="7" t="s">
        <v>20</v>
      </c>
      <c r="D511" s="7"/>
      <c r="E511" s="7" t="s">
        <v>2477</v>
      </c>
      <c r="F511" s="4" t="n">
        <v>1995</v>
      </c>
      <c r="G511" s="7" t="s">
        <v>3318</v>
      </c>
    </row>
    <row r="512" customFormat="false" ht="13.8" hidden="false" customHeight="false" outlineLevel="0" collapsed="false">
      <c r="A512" s="4" t="s">
        <v>52</v>
      </c>
      <c r="B512" s="7" t="s">
        <v>3290</v>
      </c>
      <c r="C512" s="7" t="s">
        <v>3291</v>
      </c>
      <c r="D512" s="7"/>
      <c r="E512" s="7" t="s">
        <v>3292</v>
      </c>
      <c r="F512" s="4" t="n">
        <v>1995</v>
      </c>
      <c r="G512" s="7" t="s">
        <v>3293</v>
      </c>
    </row>
    <row r="513" customFormat="false" ht="13.8" hidden="false" customHeight="false" outlineLevel="0" collapsed="false">
      <c r="A513" s="4" t="s">
        <v>245</v>
      </c>
      <c r="B513" s="7" t="s">
        <v>1728</v>
      </c>
      <c r="C513" s="7" t="s">
        <v>1866</v>
      </c>
      <c r="D513" s="7" t="s">
        <v>487</v>
      </c>
      <c r="E513" s="7" t="s">
        <v>3365</v>
      </c>
      <c r="F513" s="4" t="n">
        <v>1995</v>
      </c>
      <c r="G513" s="7" t="s">
        <v>3366</v>
      </c>
    </row>
    <row r="514" customFormat="false" ht="13.8" hidden="false" customHeight="false" outlineLevel="0" collapsed="false">
      <c r="A514" s="4" t="s">
        <v>52</v>
      </c>
      <c r="B514" s="7" t="s">
        <v>3866</v>
      </c>
      <c r="C514" s="7" t="s">
        <v>2454</v>
      </c>
      <c r="D514" s="7" t="s">
        <v>165</v>
      </c>
      <c r="E514" s="7" t="s">
        <v>2477</v>
      </c>
      <c r="F514" s="4" t="n">
        <v>2002</v>
      </c>
      <c r="G514" s="7" t="s">
        <v>3867</v>
      </c>
    </row>
    <row r="515" customFormat="false" ht="13.8" hidden="false" customHeight="false" outlineLevel="0" collapsed="false">
      <c r="A515" s="4"/>
      <c r="B515" s="7"/>
      <c r="C515" s="7"/>
      <c r="D515" s="7"/>
      <c r="E515" s="7"/>
      <c r="F515" s="4"/>
      <c r="G515" s="7"/>
    </row>
    <row r="516" customFormat="false" ht="13.8" hidden="false" customHeight="false" outlineLevel="0" collapsed="false">
      <c r="A516" s="38" t="s">
        <v>52</v>
      </c>
      <c r="B516" s="39" t="s">
        <v>5090</v>
      </c>
      <c r="C516" s="40" t="s">
        <v>2537</v>
      </c>
      <c r="D516" s="40"/>
      <c r="E516" s="40" t="s">
        <v>5091</v>
      </c>
      <c r="F516" s="38" t="n">
        <v>2015</v>
      </c>
      <c r="G516" s="31" t="s">
        <v>5092</v>
      </c>
    </row>
    <row r="517" customFormat="false" ht="13.8" hidden="false" customHeight="false" outlineLevel="0" collapsed="false">
      <c r="A517" s="38" t="s">
        <v>52</v>
      </c>
      <c r="B517" s="39" t="s">
        <v>5147</v>
      </c>
      <c r="C517" s="40" t="s">
        <v>5148</v>
      </c>
      <c r="D517" s="40"/>
      <c r="E517" s="40" t="s">
        <v>5091</v>
      </c>
      <c r="F517" s="38" t="n">
        <v>2016</v>
      </c>
      <c r="G517" s="31" t="s">
        <v>5149</v>
      </c>
    </row>
    <row r="518" customFormat="false" ht="13.8" hidden="false" customHeight="false" outlineLevel="0" collapsed="false">
      <c r="A518" s="38" t="s">
        <v>52</v>
      </c>
      <c r="B518" s="39" t="s">
        <v>3964</v>
      </c>
      <c r="C518" s="40" t="s">
        <v>3254</v>
      </c>
      <c r="D518" s="40" t="s">
        <v>487</v>
      </c>
      <c r="E518" s="40" t="s">
        <v>5091</v>
      </c>
      <c r="F518" s="38" t="n">
        <v>2017</v>
      </c>
      <c r="G518" s="31" t="s">
        <v>5172</v>
      </c>
    </row>
    <row r="519" customFormat="false" ht="13.8" hidden="false" customHeight="false" outlineLevel="0" collapsed="false">
      <c r="A519" s="38" t="s">
        <v>245</v>
      </c>
      <c r="B519" s="39" t="s">
        <v>5234</v>
      </c>
      <c r="C519" s="40" t="s">
        <v>3682</v>
      </c>
      <c r="D519" s="40" t="s">
        <v>5235</v>
      </c>
      <c r="E519" s="40" t="s">
        <v>5091</v>
      </c>
      <c r="F519" s="38" t="n">
        <v>2017</v>
      </c>
      <c r="G519" s="31" t="s">
        <v>5236</v>
      </c>
    </row>
    <row r="520" customFormat="false" ht="13.8" hidden="false" customHeight="false" outlineLevel="0" collapsed="false">
      <c r="A520" s="38"/>
      <c r="B520" s="39"/>
      <c r="C520" s="40"/>
      <c r="D520" s="40"/>
      <c r="E520" s="40"/>
      <c r="F520" s="38"/>
      <c r="G520" s="31"/>
    </row>
    <row r="521" customFormat="false" ht="13.8" hidden="false" customHeight="false" outlineLevel="0" collapsed="false">
      <c r="A521" s="38" t="s">
        <v>52</v>
      </c>
      <c r="B521" s="40" t="s">
        <v>5257</v>
      </c>
      <c r="C521" s="40" t="s">
        <v>2394</v>
      </c>
      <c r="D521" s="40"/>
      <c r="E521" s="40" t="s">
        <v>5258</v>
      </c>
      <c r="F521" s="38" t="n">
        <v>2018</v>
      </c>
      <c r="G521" s="13" t="s">
        <v>5259</v>
      </c>
    </row>
    <row r="522" customFormat="false" ht="13.8" hidden="false" customHeight="false" outlineLevel="0" collapsed="false">
      <c r="A522" s="38"/>
      <c r="B522" s="40"/>
      <c r="C522" s="40"/>
      <c r="D522" s="40"/>
      <c r="E522" s="40"/>
      <c r="F522" s="38"/>
      <c r="G522" s="13"/>
    </row>
    <row r="523" customFormat="false" ht="13.8" hidden="false" customHeight="false" outlineLevel="0" collapsed="false">
      <c r="A523" s="4" t="s">
        <v>52</v>
      </c>
      <c r="B523" s="7" t="s">
        <v>4466</v>
      </c>
      <c r="C523" s="7" t="s">
        <v>4467</v>
      </c>
      <c r="D523" s="7" t="s">
        <v>347</v>
      </c>
      <c r="E523" s="7" t="s">
        <v>4468</v>
      </c>
      <c r="F523" s="4" t="n">
        <v>2008</v>
      </c>
      <c r="G523" s="7" t="s">
        <v>4469</v>
      </c>
    </row>
    <row r="524" customFormat="false" ht="13.8" hidden="false" customHeight="false" outlineLevel="0" collapsed="false">
      <c r="A524" s="4" t="s">
        <v>52</v>
      </c>
      <c r="B524" s="7" t="s">
        <v>3489</v>
      </c>
      <c r="C524" s="7" t="s">
        <v>4564</v>
      </c>
      <c r="D524" s="7"/>
      <c r="E524" s="7" t="s">
        <v>4468</v>
      </c>
      <c r="F524" s="4" t="n">
        <v>2009</v>
      </c>
      <c r="G524" s="7" t="s">
        <v>4565</v>
      </c>
    </row>
    <row r="525" customFormat="false" ht="13.8" hidden="false" customHeight="false" outlineLevel="0" collapsed="false">
      <c r="A525" s="4" t="s">
        <v>52</v>
      </c>
      <c r="B525" s="7" t="s">
        <v>718</v>
      </c>
      <c r="C525" s="7" t="s">
        <v>2537</v>
      </c>
      <c r="D525" s="7" t="s">
        <v>1154</v>
      </c>
      <c r="E525" s="7" t="s">
        <v>4468</v>
      </c>
      <c r="F525" s="4" t="n">
        <v>2010</v>
      </c>
      <c r="G525" s="7" t="s">
        <v>4617</v>
      </c>
    </row>
    <row r="526" customFormat="false" ht="13.8" hidden="false" customHeight="false" outlineLevel="0" collapsed="false">
      <c r="A526" s="4" t="s">
        <v>52</v>
      </c>
      <c r="B526" s="28" t="s">
        <v>4798</v>
      </c>
      <c r="C526" s="7" t="s">
        <v>4799</v>
      </c>
      <c r="D526" s="7"/>
      <c r="E526" s="7" t="s">
        <v>4468</v>
      </c>
      <c r="F526" s="4" t="n">
        <v>2012</v>
      </c>
      <c r="G526" s="7" t="s">
        <v>4800</v>
      </c>
    </row>
    <row r="527" customFormat="false" ht="13.8" hidden="false" customHeight="false" outlineLevel="0" collapsed="false">
      <c r="A527" s="4" t="s">
        <v>245</v>
      </c>
      <c r="B527" s="28" t="s">
        <v>4838</v>
      </c>
      <c r="C527" s="7" t="s">
        <v>4839</v>
      </c>
      <c r="D527" s="7" t="s">
        <v>4840</v>
      </c>
      <c r="E527" s="7" t="s">
        <v>4468</v>
      </c>
      <c r="F527" s="4" t="n">
        <v>2012</v>
      </c>
      <c r="G527" s="7" t="s">
        <v>4841</v>
      </c>
    </row>
    <row r="528" customFormat="false" ht="13.8" hidden="false" customHeight="false" outlineLevel="0" collapsed="false">
      <c r="A528" s="4" t="s">
        <v>245</v>
      </c>
      <c r="B528" s="28" t="s">
        <v>347</v>
      </c>
      <c r="C528" s="7" t="s">
        <v>4972</v>
      </c>
      <c r="D528" s="7"/>
      <c r="E528" s="7" t="s">
        <v>4468</v>
      </c>
      <c r="F528" s="4" t="n">
        <v>2013</v>
      </c>
      <c r="G528" s="31" t="s">
        <v>4973</v>
      </c>
    </row>
    <row r="529" customFormat="false" ht="13.8" hidden="false" customHeight="false" outlineLevel="0" collapsed="false">
      <c r="A529" s="32" t="s">
        <v>245</v>
      </c>
      <c r="B529" s="33" t="s">
        <v>347</v>
      </c>
      <c r="C529" s="34" t="s">
        <v>4972</v>
      </c>
      <c r="D529" s="34" t="s">
        <v>5038</v>
      </c>
      <c r="E529" s="34" t="s">
        <v>4468</v>
      </c>
      <c r="F529" s="32" t="n">
        <v>2014</v>
      </c>
      <c r="G529" s="35" t="s">
        <v>5039</v>
      </c>
    </row>
    <row r="530" customFormat="false" ht="13.8" hidden="false" customHeight="false" outlineLevel="0" collapsed="false">
      <c r="A530" s="38" t="s">
        <v>52</v>
      </c>
      <c r="B530" s="39" t="s">
        <v>4831</v>
      </c>
      <c r="C530" s="40" t="s">
        <v>4832</v>
      </c>
      <c r="D530" s="40"/>
      <c r="E530" s="40" t="s">
        <v>4468</v>
      </c>
      <c r="F530" s="38" t="n">
        <v>2015</v>
      </c>
      <c r="G530" s="31" t="s">
        <v>5110</v>
      </c>
    </row>
    <row r="531" customFormat="false" ht="13.8" hidden="false" customHeight="false" outlineLevel="0" collapsed="false">
      <c r="A531" s="38" t="s">
        <v>245</v>
      </c>
      <c r="B531" s="39" t="s">
        <v>5162</v>
      </c>
      <c r="C531" s="40" t="s">
        <v>5163</v>
      </c>
      <c r="D531" s="40" t="s">
        <v>487</v>
      </c>
      <c r="E531" s="40" t="s">
        <v>4468</v>
      </c>
      <c r="F531" s="38" t="n">
        <v>2016</v>
      </c>
      <c r="G531" s="31" t="s">
        <v>5164</v>
      </c>
    </row>
    <row r="532" customFormat="false" ht="13.8" hidden="false" customHeight="false" outlineLevel="0" collapsed="false">
      <c r="A532" s="38"/>
      <c r="B532" s="39"/>
      <c r="C532" s="40"/>
      <c r="D532" s="40"/>
      <c r="E532" s="40"/>
      <c r="F532" s="38"/>
      <c r="G532" s="31"/>
    </row>
    <row r="533" customFormat="false" ht="13.8" hidden="false" customHeight="false" outlineLevel="0" collapsed="false">
      <c r="A533" s="4" t="s">
        <v>79</v>
      </c>
      <c r="B533" s="7" t="s">
        <v>804</v>
      </c>
      <c r="C533" s="7" t="s">
        <v>54</v>
      </c>
      <c r="D533" s="7" t="s">
        <v>805</v>
      </c>
      <c r="E533" s="7" t="s">
        <v>806</v>
      </c>
      <c r="F533" s="4" t="n">
        <v>1963</v>
      </c>
      <c r="G533" s="7" t="s">
        <v>807</v>
      </c>
    </row>
    <row r="534" customFormat="false" ht="13.8" hidden="false" customHeight="false" outlineLevel="0" collapsed="false">
      <c r="A534" s="4" t="s">
        <v>79</v>
      </c>
      <c r="B534" s="7" t="s">
        <v>836</v>
      </c>
      <c r="C534" s="7" t="s">
        <v>837</v>
      </c>
      <c r="D534" s="7"/>
      <c r="E534" s="7" t="s">
        <v>806</v>
      </c>
      <c r="F534" s="4" t="n">
        <v>1964</v>
      </c>
      <c r="G534" s="7" t="s">
        <v>838</v>
      </c>
    </row>
    <row r="535" customFormat="false" ht="13.8" hidden="false" customHeight="false" outlineLevel="0" collapsed="false">
      <c r="A535" s="4" t="s">
        <v>79</v>
      </c>
      <c r="B535" s="7" t="s">
        <v>845</v>
      </c>
      <c r="C535" s="7" t="s">
        <v>109</v>
      </c>
      <c r="D535" s="7" t="s">
        <v>802</v>
      </c>
      <c r="E535" s="7" t="s">
        <v>806</v>
      </c>
      <c r="F535" s="4" t="n">
        <v>1964</v>
      </c>
      <c r="G535" s="7" t="s">
        <v>846</v>
      </c>
    </row>
    <row r="536" customFormat="false" ht="13.8" hidden="false" customHeight="false" outlineLevel="0" collapsed="false">
      <c r="A536" s="4" t="s">
        <v>245</v>
      </c>
      <c r="B536" s="7" t="s">
        <v>804</v>
      </c>
      <c r="C536" s="7" t="s">
        <v>54</v>
      </c>
      <c r="D536" s="7" t="s">
        <v>17</v>
      </c>
      <c r="E536" s="7" t="s">
        <v>806</v>
      </c>
      <c r="F536" s="4" t="n">
        <v>1966</v>
      </c>
      <c r="G536" s="7" t="str">
        <f aca="false">HYPERLINK("http://uwashingtonworldcatorgoffcampuslibwashingtonedu/title/federal-land-grant-endowments-a-problem-in-forest-resource-management/oclc/7544715&amp;referer=brief_results","The federal land grant endowments: a problem in forest resource management")</f>
        <v>The federal land grant endowments: a problem in forest resource management</v>
      </c>
    </row>
    <row r="537" customFormat="false" ht="13.8" hidden="false" customHeight="false" outlineLevel="0" collapsed="false">
      <c r="A537" s="4" t="s">
        <v>79</v>
      </c>
      <c r="B537" s="7" t="s">
        <v>144</v>
      </c>
      <c r="C537" s="7" t="s">
        <v>109</v>
      </c>
      <c r="D537" s="7" t="s">
        <v>505</v>
      </c>
      <c r="E537" s="7" t="s">
        <v>806</v>
      </c>
      <c r="F537" s="4" t="n">
        <v>1967</v>
      </c>
      <c r="G537" s="7" t="s">
        <v>953</v>
      </c>
    </row>
    <row r="538" customFormat="false" ht="13.8" hidden="false" customHeight="false" outlineLevel="0" collapsed="false">
      <c r="A538" s="4" t="s">
        <v>245</v>
      </c>
      <c r="B538" s="7" t="s">
        <v>1081</v>
      </c>
      <c r="C538" s="12" t="s">
        <v>1082</v>
      </c>
      <c r="D538" s="7" t="s">
        <v>452</v>
      </c>
      <c r="E538" s="7" t="s">
        <v>806</v>
      </c>
      <c r="F538" s="4" t="n">
        <v>1969</v>
      </c>
      <c r="G538" s="12" t="s">
        <v>1083</v>
      </c>
    </row>
    <row r="539" customFormat="false" ht="13.8" hidden="false" customHeight="false" outlineLevel="0" collapsed="false">
      <c r="A539" s="4" t="s">
        <v>245</v>
      </c>
      <c r="B539" s="7" t="s">
        <v>907</v>
      </c>
      <c r="C539" s="7" t="s">
        <v>109</v>
      </c>
      <c r="D539" s="7" t="s">
        <v>561</v>
      </c>
      <c r="E539" s="7" t="s">
        <v>806</v>
      </c>
      <c r="F539" s="4" t="n">
        <v>1971</v>
      </c>
      <c r="G539" s="2" t="s">
        <v>1181</v>
      </c>
    </row>
    <row r="540" customFormat="false" ht="13.8" hidden="false" customHeight="false" outlineLevel="0" collapsed="false">
      <c r="A540" s="4" t="s">
        <v>245</v>
      </c>
      <c r="B540" s="7" t="s">
        <v>1231</v>
      </c>
      <c r="C540" s="7" t="s">
        <v>1048</v>
      </c>
      <c r="D540" s="7" t="s">
        <v>1232</v>
      </c>
      <c r="E540" s="7" t="s">
        <v>806</v>
      </c>
      <c r="F540" s="4" t="n">
        <v>1972</v>
      </c>
      <c r="G540" s="22" t="s">
        <v>1233</v>
      </c>
    </row>
    <row r="541" customFormat="false" ht="13.8" hidden="false" customHeight="false" outlineLevel="0" collapsed="false">
      <c r="A541" s="4" t="s">
        <v>245</v>
      </c>
      <c r="B541" s="7" t="s">
        <v>258</v>
      </c>
      <c r="C541" s="7" t="s">
        <v>54</v>
      </c>
      <c r="D541" s="7"/>
      <c r="E541" s="7" t="s">
        <v>806</v>
      </c>
      <c r="F541" s="4" t="n">
        <v>1972</v>
      </c>
      <c r="G541" s="22" t="s">
        <v>1254</v>
      </c>
    </row>
    <row r="542" customFormat="false" ht="13.8" hidden="false" customHeight="false" outlineLevel="0" collapsed="false">
      <c r="A542" s="4" t="s">
        <v>52</v>
      </c>
      <c r="B542" s="7" t="s">
        <v>1332</v>
      </c>
      <c r="C542" s="7" t="s">
        <v>1333</v>
      </c>
      <c r="D542" s="7" t="s">
        <v>1334</v>
      </c>
      <c r="E542" s="7" t="s">
        <v>806</v>
      </c>
      <c r="F542" s="4" t="n">
        <v>1974</v>
      </c>
      <c r="G542" s="7" t="s">
        <v>1335</v>
      </c>
    </row>
    <row r="543" customFormat="false" ht="13.8" hidden="false" customHeight="false" outlineLevel="0" collapsed="false">
      <c r="A543" s="4" t="s">
        <v>245</v>
      </c>
      <c r="B543" s="7" t="s">
        <v>845</v>
      </c>
      <c r="C543" s="7" t="s">
        <v>109</v>
      </c>
      <c r="D543" s="7" t="s">
        <v>802</v>
      </c>
      <c r="E543" s="7" t="s">
        <v>806</v>
      </c>
      <c r="F543" s="4" t="n">
        <v>1975</v>
      </c>
      <c r="G543" s="7" t="s">
        <v>1471</v>
      </c>
    </row>
    <row r="544" customFormat="false" ht="13.8" hidden="false" customHeight="false" outlineLevel="0" collapsed="false">
      <c r="A544" s="4" t="s">
        <v>52</v>
      </c>
      <c r="B544" s="7" t="s">
        <v>1602</v>
      </c>
      <c r="C544" s="7" t="s">
        <v>19</v>
      </c>
      <c r="D544" s="7" t="s">
        <v>1603</v>
      </c>
      <c r="E544" s="7" t="s">
        <v>806</v>
      </c>
      <c r="F544" s="4" t="n">
        <v>1977</v>
      </c>
      <c r="G544" s="7" t="s">
        <v>1604</v>
      </c>
    </row>
    <row r="545" customFormat="false" ht="13.8" hidden="false" customHeight="false" outlineLevel="0" collapsed="false">
      <c r="A545" s="4" t="s">
        <v>245</v>
      </c>
      <c r="B545" s="7" t="s">
        <v>2005</v>
      </c>
      <c r="C545" s="7" t="s">
        <v>2006</v>
      </c>
      <c r="D545" s="7" t="s">
        <v>1214</v>
      </c>
      <c r="E545" s="7" t="s">
        <v>806</v>
      </c>
      <c r="F545" s="4" t="n">
        <v>1980</v>
      </c>
      <c r="G545" s="7" t="s">
        <v>2007</v>
      </c>
    </row>
    <row r="546" customFormat="false" ht="13.8" hidden="false" customHeight="false" outlineLevel="0" collapsed="false">
      <c r="A546" s="4" t="s">
        <v>245</v>
      </c>
      <c r="B546" s="7" t="s">
        <v>1544</v>
      </c>
      <c r="C546" s="7" t="s">
        <v>1198</v>
      </c>
      <c r="D546" s="7" t="s">
        <v>101</v>
      </c>
      <c r="E546" s="7" t="s">
        <v>806</v>
      </c>
      <c r="F546" s="4" t="n">
        <v>1980</v>
      </c>
      <c r="G546" s="7" t="s">
        <v>2008</v>
      </c>
    </row>
    <row r="547" customFormat="false" ht="13.8" hidden="false" customHeight="false" outlineLevel="0" collapsed="false">
      <c r="A547" s="4" t="s">
        <v>245</v>
      </c>
      <c r="B547" s="7" t="s">
        <v>1276</v>
      </c>
      <c r="C547" s="12" t="s">
        <v>970</v>
      </c>
      <c r="D547" s="12" t="s">
        <v>1277</v>
      </c>
      <c r="E547" s="12" t="s">
        <v>806</v>
      </c>
      <c r="F547" s="4" t="n">
        <v>1981</v>
      </c>
      <c r="G547" s="7" t="s">
        <v>2071</v>
      </c>
    </row>
    <row r="548" customFormat="false" ht="13.8" hidden="false" customHeight="false" outlineLevel="0" collapsed="false">
      <c r="A548" s="4" t="s">
        <v>245</v>
      </c>
      <c r="B548" s="22" t="s">
        <v>1602</v>
      </c>
      <c r="C548" s="28" t="s">
        <v>19</v>
      </c>
      <c r="D548" s="28" t="s">
        <v>1603</v>
      </c>
      <c r="E548" s="28" t="s">
        <v>806</v>
      </c>
      <c r="F548" s="4" t="n">
        <v>1982</v>
      </c>
      <c r="G548" s="7" t="s">
        <v>2226</v>
      </c>
    </row>
    <row r="549" customFormat="false" ht="13.8" hidden="false" customHeight="false" outlineLevel="0" collapsed="false">
      <c r="A549" s="4" t="s">
        <v>52</v>
      </c>
      <c r="B549" s="28" t="s">
        <v>2380</v>
      </c>
      <c r="C549" s="28" t="s">
        <v>239</v>
      </c>
      <c r="D549" s="22"/>
      <c r="E549" s="22" t="s">
        <v>806</v>
      </c>
      <c r="F549" s="4" t="n">
        <v>1984</v>
      </c>
      <c r="G549" s="7" t="s">
        <v>2381</v>
      </c>
    </row>
    <row r="550" customFormat="false" ht="13.8" hidden="false" customHeight="false" outlineLevel="0" collapsed="false">
      <c r="A550" s="4"/>
      <c r="B550" s="28"/>
      <c r="C550" s="28"/>
      <c r="D550" s="22"/>
      <c r="E550" s="22"/>
      <c r="F550" s="4"/>
      <c r="G550" s="7"/>
    </row>
    <row r="551" customFormat="false" ht="13.8" hidden="false" customHeight="false" outlineLevel="0" collapsed="false">
      <c r="A551" s="4" t="s">
        <v>79</v>
      </c>
      <c r="B551" s="7" t="s">
        <v>1004</v>
      </c>
      <c r="C551" s="7" t="s">
        <v>1005</v>
      </c>
      <c r="D551" s="7" t="s">
        <v>165</v>
      </c>
      <c r="E551" s="7" t="s">
        <v>1006</v>
      </c>
      <c r="F551" s="4" t="n">
        <v>1968</v>
      </c>
      <c r="G551" s="7" t="s">
        <v>1007</v>
      </c>
    </row>
    <row r="552" customFormat="false" ht="13.8" hidden="false" customHeight="false" outlineLevel="0" collapsed="false">
      <c r="A552" s="4" t="s">
        <v>6</v>
      </c>
      <c r="B552" s="7" t="s">
        <v>1013</v>
      </c>
      <c r="C552" s="7" t="s">
        <v>20</v>
      </c>
      <c r="D552" s="7" t="s">
        <v>114</v>
      </c>
      <c r="E552" s="7" t="s">
        <v>1006</v>
      </c>
      <c r="F552" s="4" t="n">
        <v>1968</v>
      </c>
      <c r="G552" s="7" t="s">
        <v>1014</v>
      </c>
    </row>
    <row r="553" customFormat="false" ht="13.8" hidden="false" customHeight="false" outlineLevel="0" collapsed="false">
      <c r="A553" s="4" t="s">
        <v>79</v>
      </c>
      <c r="B553" s="7" t="s">
        <v>1047</v>
      </c>
      <c r="C553" s="7" t="s">
        <v>1048</v>
      </c>
      <c r="D553" s="7" t="s">
        <v>230</v>
      </c>
      <c r="E553" s="7" t="s">
        <v>1006</v>
      </c>
      <c r="F553" s="4" t="n">
        <v>1969</v>
      </c>
      <c r="G553" s="7" t="s">
        <v>1049</v>
      </c>
    </row>
    <row r="554" customFormat="false" ht="13.8" hidden="false" customHeight="false" outlineLevel="0" collapsed="false">
      <c r="A554" s="4" t="s">
        <v>245</v>
      </c>
      <c r="B554" s="7" t="s">
        <v>1013</v>
      </c>
      <c r="C554" s="7" t="s">
        <v>20</v>
      </c>
      <c r="D554" s="7" t="s">
        <v>114</v>
      </c>
      <c r="E554" s="7" t="s">
        <v>1006</v>
      </c>
      <c r="F554" s="4" t="n">
        <v>1971</v>
      </c>
      <c r="G554" s="7" t="s">
        <v>1164</v>
      </c>
    </row>
    <row r="555" customFormat="false" ht="13.8" hidden="false" customHeight="false" outlineLevel="0" collapsed="false">
      <c r="A555" s="4" t="s">
        <v>52</v>
      </c>
      <c r="B555" s="7" t="s">
        <v>627</v>
      </c>
      <c r="C555" s="7" t="s">
        <v>1209</v>
      </c>
      <c r="D555" s="7" t="s">
        <v>1210</v>
      </c>
      <c r="E555" s="7" t="s">
        <v>1006</v>
      </c>
      <c r="F555" s="4" t="n">
        <v>1972</v>
      </c>
      <c r="G555" s="22" t="s">
        <v>1211</v>
      </c>
    </row>
    <row r="556" customFormat="false" ht="13.8" hidden="false" customHeight="false" outlineLevel="0" collapsed="false">
      <c r="A556" s="4" t="s">
        <v>52</v>
      </c>
      <c r="B556" s="7" t="s">
        <v>1271</v>
      </c>
      <c r="C556" s="7" t="s">
        <v>505</v>
      </c>
      <c r="D556" s="7" t="s">
        <v>1272</v>
      </c>
      <c r="E556" s="7" t="s">
        <v>1006</v>
      </c>
      <c r="F556" s="4" t="n">
        <v>1973</v>
      </c>
      <c r="G556" s="22" t="s">
        <v>1273</v>
      </c>
      <c r="L556" s="0"/>
      <c r="M556" s="0"/>
      <c r="N556" s="0"/>
      <c r="O556" s="0"/>
      <c r="P556" s="0"/>
      <c r="Q556" s="0"/>
      <c r="R556" s="0"/>
      <c r="S556" s="0"/>
      <c r="T556" s="0"/>
      <c r="U556" s="0"/>
      <c r="V556" s="0"/>
      <c r="W556" s="0"/>
      <c r="X556" s="0"/>
      <c r="Y556" s="0"/>
      <c r="Z556" s="0"/>
      <c r="AA556" s="0"/>
      <c r="AB556" s="0"/>
      <c r="AC556" s="0"/>
      <c r="AD556" s="0"/>
      <c r="AE556" s="0"/>
      <c r="AF556" s="0"/>
      <c r="AG556" s="0"/>
      <c r="AH556" s="0"/>
      <c r="AI556" s="0"/>
      <c r="AJ556" s="0"/>
      <c r="AK556" s="0"/>
      <c r="AL556" s="0"/>
      <c r="AM556" s="0"/>
      <c r="AN556" s="0"/>
      <c r="AO556" s="0"/>
      <c r="AP556" s="0"/>
      <c r="AQ556" s="0"/>
      <c r="AR556" s="0"/>
      <c r="AS556" s="0"/>
      <c r="AT556" s="0"/>
      <c r="AU556" s="0"/>
      <c r="AV556" s="0"/>
      <c r="AW556" s="0"/>
      <c r="AX556" s="0"/>
      <c r="AY556" s="0"/>
      <c r="AZ556" s="0"/>
      <c r="BA556" s="0"/>
      <c r="BB556" s="0"/>
      <c r="BC556" s="0"/>
      <c r="BD556" s="0"/>
      <c r="BE556" s="0"/>
      <c r="BF556" s="0"/>
      <c r="BG556" s="0"/>
      <c r="BH556" s="0"/>
      <c r="BI556" s="0"/>
      <c r="BJ556" s="0"/>
      <c r="BK556" s="0"/>
      <c r="BL556" s="0"/>
      <c r="BM556" s="0"/>
      <c r="BN556" s="0"/>
      <c r="BO556" s="0"/>
      <c r="BP556" s="0"/>
      <c r="BQ556" s="0"/>
      <c r="BR556" s="0"/>
      <c r="BS556" s="0"/>
      <c r="BT556" s="0"/>
      <c r="BU556" s="0"/>
      <c r="BV556" s="0"/>
      <c r="BW556" s="0"/>
      <c r="BX556" s="0"/>
      <c r="BY556" s="0"/>
      <c r="BZ556" s="0"/>
      <c r="CA556" s="0"/>
      <c r="CB556" s="0"/>
      <c r="CC556" s="0"/>
      <c r="CD556" s="0"/>
      <c r="CE556" s="0"/>
      <c r="CF556" s="0"/>
      <c r="CG556" s="0"/>
      <c r="CH556" s="0"/>
      <c r="CI556" s="0"/>
      <c r="CJ556" s="0"/>
      <c r="CK556" s="0"/>
      <c r="CL556" s="0"/>
      <c r="CM556" s="0"/>
      <c r="CN556" s="0"/>
      <c r="CO556" s="0"/>
      <c r="CP556" s="0"/>
      <c r="CQ556" s="0"/>
      <c r="CR556" s="0"/>
      <c r="CS556" s="0"/>
      <c r="CT556" s="0"/>
      <c r="CU556" s="0"/>
      <c r="CV556" s="0"/>
      <c r="CW556" s="0"/>
      <c r="CX556" s="0"/>
      <c r="CY556" s="0"/>
      <c r="CZ556" s="0"/>
      <c r="DA556" s="0"/>
      <c r="DB556" s="0"/>
      <c r="DC556" s="0"/>
      <c r="DD556" s="0"/>
      <c r="DE556" s="0"/>
      <c r="DF556" s="0"/>
      <c r="DG556" s="0"/>
      <c r="DH556" s="0"/>
      <c r="DI556" s="0"/>
      <c r="DJ556" s="0"/>
      <c r="DK556" s="0"/>
      <c r="DL556" s="0"/>
      <c r="DM556" s="0"/>
      <c r="DN556" s="0"/>
      <c r="DO556" s="0"/>
      <c r="DP556" s="0"/>
      <c r="DQ556" s="0"/>
      <c r="DR556" s="0"/>
      <c r="DS556" s="0"/>
      <c r="DT556" s="0"/>
      <c r="DU556" s="0"/>
      <c r="DV556" s="0"/>
      <c r="DW556" s="0"/>
      <c r="DX556" s="0"/>
      <c r="DY556" s="0"/>
      <c r="DZ556" s="0"/>
      <c r="EA556" s="0"/>
      <c r="EB556" s="0"/>
      <c r="EC556" s="0"/>
      <c r="ED556" s="0"/>
      <c r="EE556" s="0"/>
      <c r="EF556" s="0"/>
      <c r="EG556" s="0"/>
      <c r="EH556" s="0"/>
      <c r="EI556" s="0"/>
      <c r="EJ556" s="0"/>
      <c r="EK556" s="0"/>
      <c r="EL556" s="0"/>
      <c r="EM556" s="0"/>
      <c r="EN556" s="0"/>
      <c r="EO556" s="0"/>
      <c r="EP556" s="0"/>
      <c r="EQ556" s="0"/>
      <c r="ER556" s="0"/>
      <c r="ES556" s="0"/>
      <c r="ET556" s="0"/>
      <c r="EU556" s="0"/>
      <c r="EV556" s="0"/>
      <c r="EW556" s="0"/>
      <c r="EX556" s="0"/>
      <c r="EY556" s="0"/>
      <c r="EZ556" s="0"/>
      <c r="FA556" s="0"/>
      <c r="FB556" s="0"/>
      <c r="FC556" s="0"/>
      <c r="FD556" s="0"/>
      <c r="FE556" s="0"/>
      <c r="FF556" s="0"/>
      <c r="FG556" s="0"/>
      <c r="FH556" s="0"/>
      <c r="FI556" s="0"/>
      <c r="FJ556" s="0"/>
      <c r="FK556" s="0"/>
      <c r="FL556" s="0"/>
      <c r="FM556" s="0"/>
      <c r="FN556" s="0"/>
      <c r="FO556" s="0"/>
      <c r="FP556" s="0"/>
      <c r="FQ556" s="0"/>
      <c r="FR556" s="0"/>
      <c r="FS556" s="0"/>
      <c r="FT556" s="0"/>
      <c r="FU556" s="0"/>
      <c r="FV556" s="0"/>
      <c r="FW556" s="0"/>
      <c r="FX556" s="0"/>
      <c r="FY556" s="0"/>
      <c r="FZ556" s="0"/>
      <c r="GA556" s="0"/>
      <c r="GB556" s="0"/>
      <c r="GC556" s="0"/>
      <c r="GD556" s="0"/>
      <c r="GE556" s="0"/>
      <c r="GF556" s="0"/>
      <c r="GG556" s="0"/>
      <c r="GH556" s="0"/>
      <c r="GI556" s="0"/>
      <c r="GJ556" s="0"/>
      <c r="GK556" s="0"/>
      <c r="GL556" s="0"/>
      <c r="GM556" s="0"/>
      <c r="GN556" s="0"/>
      <c r="GO556" s="0"/>
      <c r="GP556" s="0"/>
      <c r="GQ556" s="0"/>
      <c r="GR556" s="0"/>
      <c r="GS556" s="0"/>
      <c r="GT556" s="0"/>
      <c r="GU556" s="0"/>
      <c r="GV556" s="0"/>
      <c r="GW556" s="0"/>
      <c r="GX556" s="0"/>
      <c r="GY556" s="0"/>
      <c r="GZ556" s="0"/>
      <c r="HA556" s="0"/>
      <c r="HB556" s="0"/>
      <c r="HC556" s="0"/>
      <c r="HD556" s="0"/>
      <c r="HE556" s="0"/>
      <c r="HF556" s="0"/>
      <c r="HG556" s="0"/>
      <c r="HH556" s="0"/>
      <c r="HI556" s="0"/>
      <c r="HJ556" s="0"/>
      <c r="HK556" s="0"/>
      <c r="HL556" s="0"/>
      <c r="HM556" s="0"/>
      <c r="HN556" s="0"/>
      <c r="HO556" s="0"/>
      <c r="HP556" s="0"/>
      <c r="HQ556" s="0"/>
      <c r="HR556" s="0"/>
      <c r="HS556" s="0"/>
      <c r="HT556" s="0"/>
      <c r="HU556" s="0"/>
      <c r="HV556" s="0"/>
      <c r="HW556" s="0"/>
      <c r="HX556" s="0"/>
      <c r="HY556" s="0"/>
      <c r="HZ556" s="0"/>
      <c r="IA556" s="0"/>
      <c r="IB556" s="0"/>
      <c r="IC556" s="0"/>
      <c r="ID556" s="0"/>
      <c r="IE556" s="0"/>
      <c r="IF556" s="0"/>
      <c r="IG556" s="0"/>
      <c r="IH556" s="0"/>
      <c r="II556" s="0"/>
      <c r="IJ556" s="0"/>
      <c r="IK556" s="0"/>
      <c r="IL556" s="0"/>
      <c r="IM556" s="0"/>
      <c r="IN556" s="0"/>
      <c r="IO556" s="0"/>
      <c r="IP556" s="0"/>
      <c r="IQ556" s="0"/>
      <c r="IR556" s="0"/>
      <c r="IS556" s="0"/>
      <c r="IT556" s="0"/>
      <c r="IU556" s="0"/>
      <c r="IV556" s="0"/>
      <c r="IW556" s="0"/>
      <c r="IX556" s="0"/>
      <c r="IY556" s="0"/>
      <c r="IZ556" s="0"/>
      <c r="JA556" s="0"/>
      <c r="JB556" s="0"/>
      <c r="JC556" s="0"/>
      <c r="JD556" s="0"/>
      <c r="JE556" s="0"/>
      <c r="JF556" s="0"/>
      <c r="JG556" s="0"/>
      <c r="JH556" s="0"/>
      <c r="JI556" s="0"/>
      <c r="JJ556" s="0"/>
      <c r="JK556" s="0"/>
      <c r="JL556" s="0"/>
      <c r="JM556" s="0"/>
      <c r="JN556" s="0"/>
      <c r="JO556" s="0"/>
      <c r="JP556" s="0"/>
      <c r="JQ556" s="0"/>
      <c r="JR556" s="0"/>
      <c r="JS556" s="0"/>
      <c r="JT556" s="0"/>
      <c r="JU556" s="0"/>
      <c r="JV556" s="0"/>
      <c r="JW556" s="0"/>
      <c r="JX556" s="0"/>
      <c r="JY556" s="0"/>
      <c r="JZ556" s="0"/>
      <c r="KA556" s="0"/>
      <c r="KB556" s="0"/>
      <c r="KC556" s="0"/>
      <c r="KD556" s="0"/>
      <c r="KE556" s="0"/>
      <c r="KF556" s="0"/>
      <c r="KG556" s="0"/>
      <c r="KH556" s="0"/>
      <c r="KI556" s="0"/>
      <c r="KJ556" s="0"/>
      <c r="KK556" s="0"/>
      <c r="KL556" s="0"/>
      <c r="KM556" s="0"/>
      <c r="KN556" s="0"/>
      <c r="KO556" s="0"/>
      <c r="KP556" s="0"/>
      <c r="KQ556" s="0"/>
      <c r="KR556" s="0"/>
      <c r="KS556" s="0"/>
      <c r="KT556" s="0"/>
      <c r="KU556" s="0"/>
      <c r="KV556" s="0"/>
      <c r="KW556" s="0"/>
      <c r="KX556" s="0"/>
      <c r="KY556" s="0"/>
      <c r="KZ556" s="0"/>
      <c r="LA556" s="0"/>
      <c r="LB556" s="0"/>
      <c r="LC556" s="0"/>
      <c r="LD556" s="0"/>
      <c r="LE556" s="0"/>
      <c r="LF556" s="0"/>
      <c r="LG556" s="0"/>
      <c r="LH556" s="0"/>
      <c r="LI556" s="0"/>
      <c r="LJ556" s="0"/>
      <c r="LK556" s="0"/>
      <c r="LL556" s="0"/>
      <c r="LM556" s="0"/>
      <c r="LN556" s="0"/>
      <c r="LO556" s="0"/>
      <c r="LP556" s="0"/>
      <c r="LQ556" s="0"/>
      <c r="LR556" s="0"/>
      <c r="LS556" s="0"/>
      <c r="LT556" s="0"/>
      <c r="LU556" s="0"/>
      <c r="LV556" s="0"/>
      <c r="LW556" s="0"/>
      <c r="LX556" s="0"/>
      <c r="LY556" s="0"/>
      <c r="LZ556" s="0"/>
      <c r="MA556" s="0"/>
      <c r="MB556" s="0"/>
      <c r="MC556" s="0"/>
      <c r="MD556" s="0"/>
      <c r="ME556" s="0"/>
      <c r="MF556" s="0"/>
      <c r="MG556" s="0"/>
      <c r="MH556" s="0"/>
      <c r="MI556" s="0"/>
      <c r="MJ556" s="0"/>
      <c r="MK556" s="0"/>
      <c r="ML556" s="0"/>
      <c r="MM556" s="0"/>
      <c r="MN556" s="0"/>
      <c r="MO556" s="0"/>
      <c r="MP556" s="0"/>
      <c r="MQ556" s="0"/>
      <c r="MR556" s="0"/>
      <c r="MS556" s="0"/>
      <c r="MT556" s="0"/>
      <c r="MU556" s="0"/>
      <c r="MV556" s="0"/>
      <c r="MW556" s="0"/>
      <c r="MX556" s="0"/>
      <c r="MY556" s="0"/>
      <c r="MZ556" s="0"/>
      <c r="NA556" s="0"/>
      <c r="NB556" s="0"/>
      <c r="NC556" s="0"/>
      <c r="ND556" s="0"/>
      <c r="NE556" s="0"/>
      <c r="NF556" s="0"/>
      <c r="NG556" s="0"/>
      <c r="NH556" s="0"/>
      <c r="NI556" s="0"/>
      <c r="NJ556" s="0"/>
      <c r="NK556" s="0"/>
      <c r="NL556" s="0"/>
      <c r="NM556" s="0"/>
      <c r="NN556" s="0"/>
      <c r="NO556" s="0"/>
      <c r="NP556" s="0"/>
      <c r="NQ556" s="0"/>
      <c r="NR556" s="0"/>
      <c r="NS556" s="0"/>
      <c r="NT556" s="0"/>
      <c r="NU556" s="0"/>
      <c r="NV556" s="0"/>
      <c r="NW556" s="0"/>
      <c r="NX556" s="0"/>
      <c r="NY556" s="0"/>
      <c r="NZ556" s="0"/>
      <c r="OA556" s="0"/>
      <c r="OB556" s="0"/>
      <c r="OC556" s="0"/>
      <c r="OD556" s="0"/>
      <c r="OE556" s="0"/>
      <c r="OF556" s="0"/>
      <c r="OG556" s="0"/>
      <c r="OH556" s="0"/>
      <c r="OI556" s="0"/>
      <c r="OJ556" s="0"/>
      <c r="OK556" s="0"/>
      <c r="OL556" s="0"/>
      <c r="OM556" s="0"/>
      <c r="ON556" s="0"/>
      <c r="OO556" s="0"/>
      <c r="OP556" s="0"/>
      <c r="OQ556" s="0"/>
      <c r="OR556" s="0"/>
      <c r="OS556" s="0"/>
      <c r="OT556" s="0"/>
      <c r="OU556" s="0"/>
      <c r="OV556" s="0"/>
      <c r="OW556" s="0"/>
      <c r="OX556" s="0"/>
      <c r="OY556" s="0"/>
      <c r="OZ556" s="0"/>
      <c r="PA556" s="0"/>
      <c r="PB556" s="0"/>
      <c r="PC556" s="0"/>
      <c r="PD556" s="0"/>
      <c r="PE556" s="0"/>
      <c r="PF556" s="0"/>
      <c r="PG556" s="0"/>
      <c r="PH556" s="0"/>
      <c r="PI556" s="0"/>
      <c r="PJ556" s="0"/>
      <c r="PK556" s="0"/>
      <c r="PL556" s="0"/>
      <c r="PM556" s="0"/>
      <c r="PN556" s="0"/>
      <c r="PO556" s="0"/>
      <c r="PP556" s="0"/>
      <c r="PQ556" s="0"/>
      <c r="PR556" s="0"/>
      <c r="PS556" s="0"/>
      <c r="PT556" s="0"/>
      <c r="PU556" s="0"/>
      <c r="PV556" s="0"/>
      <c r="PW556" s="0"/>
      <c r="PX556" s="0"/>
      <c r="PY556" s="0"/>
      <c r="PZ556" s="0"/>
      <c r="QA556" s="0"/>
      <c r="QB556" s="0"/>
      <c r="QC556" s="0"/>
      <c r="QD556" s="0"/>
      <c r="QE556" s="0"/>
      <c r="QF556" s="0"/>
      <c r="QG556" s="0"/>
      <c r="QH556" s="0"/>
      <c r="QI556" s="0"/>
      <c r="QJ556" s="0"/>
      <c r="QK556" s="0"/>
      <c r="QL556" s="0"/>
      <c r="QM556" s="0"/>
      <c r="QN556" s="0"/>
      <c r="QO556" s="0"/>
      <c r="QP556" s="0"/>
      <c r="QQ556" s="0"/>
      <c r="QR556" s="0"/>
      <c r="QS556" s="0"/>
      <c r="QT556" s="0"/>
      <c r="QU556" s="0"/>
      <c r="QV556" s="0"/>
      <c r="QW556" s="0"/>
      <c r="QX556" s="0"/>
      <c r="QY556" s="0"/>
      <c r="QZ556" s="0"/>
      <c r="RA556" s="0"/>
      <c r="RB556" s="0"/>
      <c r="RC556" s="0"/>
      <c r="RD556" s="0"/>
      <c r="RE556" s="0"/>
      <c r="RF556" s="0"/>
      <c r="RG556" s="0"/>
      <c r="RH556" s="0"/>
      <c r="RI556" s="0"/>
      <c r="RJ556" s="0"/>
      <c r="RK556" s="0"/>
      <c r="RL556" s="0"/>
      <c r="RM556" s="0"/>
      <c r="RN556" s="0"/>
      <c r="RO556" s="0"/>
      <c r="RP556" s="0"/>
      <c r="RQ556" s="0"/>
      <c r="RR556" s="0"/>
      <c r="RS556" s="0"/>
      <c r="RT556" s="0"/>
      <c r="RU556" s="0"/>
      <c r="RV556" s="0"/>
      <c r="RW556" s="0"/>
      <c r="RX556" s="0"/>
      <c r="RY556" s="0"/>
      <c r="RZ556" s="0"/>
      <c r="SA556" s="0"/>
      <c r="SB556" s="0"/>
      <c r="SC556" s="0"/>
      <c r="SD556" s="0"/>
      <c r="SE556" s="0"/>
      <c r="SF556" s="0"/>
      <c r="SG556" s="0"/>
      <c r="SH556" s="0"/>
      <c r="SI556" s="0"/>
      <c r="SJ556" s="0"/>
      <c r="SK556" s="0"/>
      <c r="SL556" s="0"/>
      <c r="SM556" s="0"/>
      <c r="SN556" s="0"/>
      <c r="SO556" s="0"/>
      <c r="SP556" s="0"/>
      <c r="SQ556" s="0"/>
      <c r="SR556" s="0"/>
      <c r="SS556" s="0"/>
      <c r="ST556" s="0"/>
      <c r="SU556" s="0"/>
      <c r="SV556" s="0"/>
      <c r="SW556" s="0"/>
      <c r="SX556" s="0"/>
      <c r="SY556" s="0"/>
      <c r="SZ556" s="0"/>
      <c r="TA556" s="0"/>
      <c r="TB556" s="0"/>
      <c r="TC556" s="0"/>
      <c r="TD556" s="0"/>
      <c r="TE556" s="0"/>
      <c r="TF556" s="0"/>
      <c r="TG556" s="0"/>
      <c r="TH556" s="0"/>
      <c r="TI556" s="0"/>
      <c r="TJ556" s="0"/>
      <c r="TK556" s="0"/>
      <c r="TL556" s="0"/>
      <c r="TM556" s="0"/>
      <c r="TN556" s="0"/>
      <c r="TO556" s="0"/>
      <c r="TP556" s="0"/>
      <c r="TQ556" s="0"/>
      <c r="TR556" s="0"/>
      <c r="TS556" s="0"/>
      <c r="TT556" s="0"/>
      <c r="TU556" s="0"/>
      <c r="TV556" s="0"/>
      <c r="TW556" s="0"/>
      <c r="TX556" s="0"/>
      <c r="TY556" s="0"/>
      <c r="TZ556" s="0"/>
      <c r="UA556" s="0"/>
      <c r="UB556" s="0"/>
      <c r="UC556" s="0"/>
      <c r="UD556" s="0"/>
      <c r="UE556" s="0"/>
      <c r="UF556" s="0"/>
      <c r="UG556" s="0"/>
      <c r="UH556" s="0"/>
      <c r="UI556" s="0"/>
      <c r="UJ556" s="0"/>
      <c r="UK556" s="0"/>
      <c r="UL556" s="0"/>
      <c r="UM556" s="0"/>
      <c r="UN556" s="0"/>
      <c r="UO556" s="0"/>
      <c r="UP556" s="0"/>
      <c r="UQ556" s="0"/>
      <c r="UR556" s="0"/>
      <c r="US556" s="0"/>
      <c r="UT556" s="0"/>
      <c r="UU556" s="0"/>
      <c r="UV556" s="0"/>
      <c r="UW556" s="0"/>
      <c r="UX556" s="0"/>
      <c r="UY556" s="0"/>
      <c r="UZ556" s="0"/>
      <c r="VA556" s="0"/>
      <c r="VB556" s="0"/>
      <c r="VC556" s="0"/>
      <c r="VD556" s="0"/>
      <c r="VE556" s="0"/>
      <c r="VF556" s="0"/>
      <c r="VG556" s="0"/>
      <c r="VH556" s="0"/>
      <c r="VI556" s="0"/>
      <c r="VJ556" s="0"/>
      <c r="VK556" s="0"/>
      <c r="VL556" s="0"/>
      <c r="VM556" s="0"/>
      <c r="VN556" s="0"/>
      <c r="VO556" s="0"/>
      <c r="VP556" s="0"/>
      <c r="VQ556" s="0"/>
      <c r="VR556" s="0"/>
      <c r="VS556" s="0"/>
      <c r="VT556" s="0"/>
      <c r="VU556" s="0"/>
      <c r="VV556" s="0"/>
      <c r="VW556" s="0"/>
      <c r="VX556" s="0"/>
      <c r="VY556" s="0"/>
      <c r="VZ556" s="0"/>
      <c r="WA556" s="0"/>
      <c r="WB556" s="0"/>
      <c r="WC556" s="0"/>
      <c r="WD556" s="0"/>
      <c r="WE556" s="0"/>
      <c r="WF556" s="0"/>
      <c r="WG556" s="0"/>
      <c r="WH556" s="0"/>
      <c r="WI556" s="0"/>
      <c r="WJ556" s="0"/>
      <c r="WK556" s="0"/>
      <c r="WL556" s="0"/>
      <c r="WM556" s="0"/>
      <c r="WN556" s="0"/>
      <c r="WO556" s="0"/>
      <c r="WP556" s="0"/>
      <c r="WQ556" s="0"/>
      <c r="WR556" s="0"/>
      <c r="WS556" s="0"/>
      <c r="WT556" s="0"/>
      <c r="WU556" s="0"/>
      <c r="WV556" s="0"/>
      <c r="WW556" s="0"/>
      <c r="WX556" s="0"/>
      <c r="WY556" s="0"/>
      <c r="WZ556" s="0"/>
      <c r="XA556" s="0"/>
      <c r="XB556" s="0"/>
      <c r="XC556" s="0"/>
      <c r="XD556" s="0"/>
      <c r="XE556" s="0"/>
      <c r="XF556" s="0"/>
      <c r="XG556" s="0"/>
      <c r="XH556" s="0"/>
      <c r="XI556" s="0"/>
      <c r="XJ556" s="0"/>
      <c r="XK556" s="0"/>
      <c r="XL556" s="0"/>
      <c r="XM556" s="0"/>
      <c r="XN556" s="0"/>
      <c r="XO556" s="0"/>
      <c r="XP556" s="0"/>
      <c r="XQ556" s="0"/>
      <c r="XR556" s="0"/>
      <c r="XS556" s="0"/>
      <c r="XT556" s="0"/>
      <c r="XU556" s="0"/>
      <c r="XV556" s="0"/>
      <c r="XW556" s="0"/>
      <c r="XX556" s="0"/>
      <c r="XY556" s="0"/>
      <c r="XZ556" s="0"/>
      <c r="YA556" s="0"/>
      <c r="YB556" s="0"/>
      <c r="YC556" s="0"/>
      <c r="YD556" s="0"/>
      <c r="YE556" s="0"/>
      <c r="YF556" s="0"/>
      <c r="YG556" s="0"/>
      <c r="YH556" s="0"/>
      <c r="YI556" s="0"/>
      <c r="YJ556" s="0"/>
      <c r="YK556" s="0"/>
      <c r="YL556" s="0"/>
      <c r="YM556" s="0"/>
      <c r="YN556" s="0"/>
      <c r="YO556" s="0"/>
      <c r="YP556" s="0"/>
      <c r="YQ556" s="0"/>
      <c r="YR556" s="0"/>
      <c r="YS556" s="0"/>
      <c r="YT556" s="0"/>
      <c r="YU556" s="0"/>
      <c r="YV556" s="0"/>
      <c r="YW556" s="0"/>
      <c r="YX556" s="0"/>
      <c r="YY556" s="0"/>
      <c r="YZ556" s="0"/>
      <c r="ZA556" s="0"/>
      <c r="ZB556" s="0"/>
      <c r="ZC556" s="0"/>
      <c r="ZD556" s="0"/>
      <c r="ZE556" s="0"/>
      <c r="ZF556" s="0"/>
      <c r="ZG556" s="0"/>
      <c r="ZH556" s="0"/>
      <c r="ZI556" s="0"/>
      <c r="ZJ556" s="0"/>
      <c r="ZK556" s="0"/>
      <c r="ZL556" s="0"/>
      <c r="ZM556" s="0"/>
      <c r="ZN556" s="0"/>
      <c r="ZO556" s="0"/>
      <c r="ZP556" s="0"/>
      <c r="ZQ556" s="0"/>
      <c r="ZR556" s="0"/>
      <c r="ZS556" s="0"/>
      <c r="ZT556" s="0"/>
      <c r="ZU556" s="0"/>
      <c r="ZV556" s="0"/>
      <c r="ZW556" s="0"/>
      <c r="ZX556" s="0"/>
      <c r="ZY556" s="0"/>
      <c r="ZZ556" s="0"/>
      <c r="AAA556" s="0"/>
      <c r="AAB556" s="0"/>
      <c r="AAC556" s="0"/>
      <c r="AAD556" s="0"/>
      <c r="AAE556" s="0"/>
      <c r="AAF556" s="0"/>
      <c r="AAG556" s="0"/>
      <c r="AAH556" s="0"/>
      <c r="AAI556" s="0"/>
      <c r="AAJ556" s="0"/>
      <c r="AAK556" s="0"/>
      <c r="AAL556" s="0"/>
      <c r="AAM556" s="0"/>
      <c r="AAN556" s="0"/>
      <c r="AAO556" s="0"/>
      <c r="AAP556" s="0"/>
      <c r="AAQ556" s="0"/>
      <c r="AAR556" s="0"/>
      <c r="AAS556" s="0"/>
      <c r="AAT556" s="0"/>
      <c r="AAU556" s="0"/>
      <c r="AAV556" s="0"/>
      <c r="AAW556" s="0"/>
      <c r="AAX556" s="0"/>
      <c r="AAY556" s="0"/>
      <c r="AAZ556" s="0"/>
      <c r="ABA556" s="0"/>
      <c r="ABB556" s="0"/>
      <c r="ABC556" s="0"/>
      <c r="ABD556" s="0"/>
      <c r="ABE556" s="0"/>
      <c r="ABF556" s="0"/>
      <c r="ABG556" s="0"/>
      <c r="ABH556" s="0"/>
      <c r="ABI556" s="0"/>
      <c r="ABJ556" s="0"/>
      <c r="ABK556" s="0"/>
      <c r="ABL556" s="0"/>
      <c r="ABM556" s="0"/>
      <c r="ABN556" s="0"/>
      <c r="ABO556" s="0"/>
      <c r="ABP556" s="0"/>
      <c r="ABQ556" s="0"/>
      <c r="ABR556" s="0"/>
      <c r="ABS556" s="0"/>
      <c r="ABT556" s="0"/>
      <c r="ABU556" s="0"/>
      <c r="ABV556" s="0"/>
      <c r="ABW556" s="0"/>
      <c r="ABX556" s="0"/>
      <c r="ABY556" s="0"/>
      <c r="ABZ556" s="0"/>
      <c r="ACA556" s="0"/>
      <c r="ACB556" s="0"/>
      <c r="ACC556" s="0"/>
      <c r="ACD556" s="0"/>
      <c r="ACE556" s="0"/>
      <c r="ACF556" s="0"/>
      <c r="ACG556" s="0"/>
      <c r="ACH556" s="0"/>
      <c r="ACI556" s="0"/>
      <c r="ACJ556" s="0"/>
      <c r="ACK556" s="0"/>
      <c r="ACL556" s="0"/>
      <c r="ACM556" s="0"/>
      <c r="ACN556" s="0"/>
      <c r="ACO556" s="0"/>
      <c r="ACP556" s="0"/>
      <c r="ACQ556" s="0"/>
      <c r="ACR556" s="0"/>
      <c r="ACS556" s="0"/>
      <c r="ACT556" s="0"/>
      <c r="ACU556" s="0"/>
      <c r="ACV556" s="0"/>
      <c r="ACW556" s="0"/>
      <c r="ACX556" s="0"/>
      <c r="ACY556" s="0"/>
      <c r="ACZ556" s="0"/>
      <c r="ADA556" s="0"/>
      <c r="ADB556" s="0"/>
      <c r="ADC556" s="0"/>
      <c r="ADD556" s="0"/>
      <c r="ADE556" s="0"/>
      <c r="ADF556" s="0"/>
      <c r="ADG556" s="0"/>
      <c r="ADH556" s="0"/>
      <c r="ADI556" s="0"/>
      <c r="ADJ556" s="0"/>
      <c r="ADK556" s="0"/>
      <c r="ADL556" s="0"/>
      <c r="ADM556" s="0"/>
      <c r="ADN556" s="0"/>
      <c r="ADO556" s="0"/>
      <c r="ADP556" s="0"/>
      <c r="ADQ556" s="0"/>
      <c r="ADR556" s="0"/>
      <c r="ADS556" s="0"/>
      <c r="ADT556" s="0"/>
      <c r="ADU556" s="0"/>
      <c r="ADV556" s="0"/>
      <c r="ADW556" s="0"/>
      <c r="ADX556" s="0"/>
      <c r="ADY556" s="0"/>
      <c r="ADZ556" s="0"/>
      <c r="AEA556" s="0"/>
      <c r="AEB556" s="0"/>
      <c r="AEC556" s="0"/>
      <c r="AED556" s="0"/>
      <c r="AEE556" s="0"/>
      <c r="AEF556" s="0"/>
      <c r="AEG556" s="0"/>
      <c r="AEH556" s="0"/>
      <c r="AEI556" s="0"/>
      <c r="AEJ556" s="0"/>
      <c r="AEK556" s="0"/>
      <c r="AEL556" s="0"/>
      <c r="AEM556" s="0"/>
      <c r="AEN556" s="0"/>
      <c r="AEO556" s="0"/>
      <c r="AEP556" s="0"/>
      <c r="AEQ556" s="0"/>
      <c r="AER556" s="0"/>
      <c r="AES556" s="0"/>
      <c r="AET556" s="0"/>
      <c r="AEU556" s="0"/>
      <c r="AEV556" s="0"/>
      <c r="AEW556" s="0"/>
      <c r="AEX556" s="0"/>
      <c r="AEY556" s="0"/>
      <c r="AEZ556" s="0"/>
      <c r="AFA556" s="0"/>
      <c r="AFB556" s="0"/>
      <c r="AFC556" s="0"/>
      <c r="AFD556" s="0"/>
      <c r="AFE556" s="0"/>
      <c r="AFF556" s="0"/>
      <c r="AFG556" s="0"/>
      <c r="AFH556" s="0"/>
      <c r="AFI556" s="0"/>
      <c r="AFJ556" s="0"/>
      <c r="AFK556" s="0"/>
      <c r="AFL556" s="0"/>
      <c r="AFM556" s="0"/>
      <c r="AFN556" s="0"/>
      <c r="AFO556" s="0"/>
      <c r="AFP556" s="0"/>
      <c r="AFQ556" s="0"/>
      <c r="AFR556" s="0"/>
      <c r="AFS556" s="0"/>
      <c r="AFT556" s="0"/>
      <c r="AFU556" s="0"/>
      <c r="AFV556" s="0"/>
      <c r="AFW556" s="0"/>
      <c r="AFX556" s="0"/>
      <c r="AFY556" s="0"/>
      <c r="AFZ556" s="0"/>
      <c r="AGA556" s="0"/>
      <c r="AGB556" s="0"/>
      <c r="AGC556" s="0"/>
      <c r="AGD556" s="0"/>
      <c r="AGE556" s="0"/>
      <c r="AGF556" s="0"/>
      <c r="AGG556" s="0"/>
      <c r="AGH556" s="0"/>
      <c r="AGI556" s="0"/>
      <c r="AGJ556" s="0"/>
      <c r="AGK556" s="0"/>
      <c r="AGL556" s="0"/>
      <c r="AGM556" s="0"/>
      <c r="AGN556" s="0"/>
      <c r="AGO556" s="0"/>
      <c r="AGP556" s="0"/>
      <c r="AGQ556" s="0"/>
      <c r="AGR556" s="0"/>
      <c r="AGS556" s="0"/>
      <c r="AGT556" s="0"/>
      <c r="AGU556" s="0"/>
      <c r="AGV556" s="0"/>
      <c r="AGW556" s="0"/>
      <c r="AGX556" s="0"/>
      <c r="AGY556" s="0"/>
      <c r="AGZ556" s="0"/>
      <c r="AHA556" s="0"/>
      <c r="AHB556" s="0"/>
      <c r="AHC556" s="0"/>
      <c r="AHD556" s="0"/>
      <c r="AHE556" s="0"/>
      <c r="AHF556" s="0"/>
      <c r="AHG556" s="0"/>
      <c r="AHH556" s="0"/>
      <c r="AHI556" s="0"/>
      <c r="AHJ556" s="0"/>
      <c r="AHK556" s="0"/>
      <c r="AHL556" s="0"/>
      <c r="AHM556" s="0"/>
      <c r="AHN556" s="0"/>
      <c r="AHO556" s="0"/>
      <c r="AHP556" s="0"/>
      <c r="AHQ556" s="0"/>
      <c r="AHR556" s="0"/>
      <c r="AHS556" s="0"/>
      <c r="AHT556" s="0"/>
      <c r="AHU556" s="0"/>
      <c r="AHV556" s="0"/>
      <c r="AHW556" s="0"/>
      <c r="AHX556" s="0"/>
      <c r="AHY556" s="0"/>
      <c r="AHZ556" s="0"/>
      <c r="AIA556" s="0"/>
      <c r="AIB556" s="0"/>
      <c r="AIC556" s="0"/>
      <c r="AID556" s="0"/>
      <c r="AIE556" s="0"/>
      <c r="AIF556" s="0"/>
      <c r="AIG556" s="0"/>
      <c r="AIH556" s="0"/>
      <c r="AII556" s="0"/>
      <c r="AIJ556" s="0"/>
      <c r="AIK556" s="0"/>
      <c r="AIL556" s="0"/>
      <c r="AIM556" s="0"/>
      <c r="AIN556" s="0"/>
      <c r="AIO556" s="0"/>
      <c r="AIP556" s="0"/>
      <c r="AIQ556" s="0"/>
      <c r="AIR556" s="0"/>
      <c r="AIS556" s="0"/>
      <c r="AIT556" s="0"/>
      <c r="AIU556" s="0"/>
      <c r="AIV556" s="0"/>
      <c r="AIW556" s="0"/>
      <c r="AIX556" s="0"/>
      <c r="AIY556" s="0"/>
      <c r="AIZ556" s="0"/>
      <c r="AJA556" s="0"/>
      <c r="AJB556" s="0"/>
      <c r="AJC556" s="0"/>
      <c r="AJD556" s="0"/>
      <c r="AJE556" s="0"/>
      <c r="AJF556" s="0"/>
      <c r="AJG556" s="0"/>
      <c r="AJH556" s="0"/>
      <c r="AJI556" s="0"/>
      <c r="AJJ556" s="0"/>
      <c r="AJK556" s="0"/>
      <c r="AJL556" s="0"/>
      <c r="AJM556" s="0"/>
      <c r="AJN556" s="0"/>
      <c r="AJO556" s="0"/>
      <c r="AJP556" s="0"/>
      <c r="AJQ556" s="0"/>
      <c r="AJR556" s="0"/>
      <c r="AJS556" s="0"/>
      <c r="AJT556" s="0"/>
      <c r="AJU556" s="0"/>
      <c r="AJV556" s="0"/>
      <c r="AJW556" s="0"/>
      <c r="AJX556" s="0"/>
      <c r="AJY556" s="0"/>
      <c r="AJZ556" s="0"/>
      <c r="AKA556" s="0"/>
      <c r="AKB556" s="0"/>
      <c r="AKC556" s="0"/>
      <c r="AKD556" s="0"/>
      <c r="AKE556" s="0"/>
      <c r="AKF556" s="0"/>
      <c r="AKG556" s="0"/>
      <c r="AKH556" s="0"/>
      <c r="AKI556" s="0"/>
      <c r="AKJ556" s="0"/>
      <c r="AKK556" s="0"/>
      <c r="AKL556" s="0"/>
      <c r="AKM556" s="0"/>
      <c r="AKN556" s="0"/>
      <c r="AKO556" s="0"/>
      <c r="AKP556" s="0"/>
      <c r="AKQ556" s="0"/>
      <c r="AKR556" s="0"/>
      <c r="AKS556" s="0"/>
      <c r="AKT556" s="0"/>
      <c r="AKU556" s="0"/>
      <c r="AKV556" s="0"/>
      <c r="AKW556" s="0"/>
      <c r="AKX556" s="0"/>
      <c r="AKY556" s="0"/>
      <c r="AKZ556" s="0"/>
      <c r="ALA556" s="0"/>
      <c r="ALB556" s="0"/>
      <c r="ALC556" s="0"/>
      <c r="ALD556" s="0"/>
      <c r="ALE556" s="0"/>
      <c r="ALF556" s="0"/>
      <c r="ALG556" s="0"/>
      <c r="ALH556" s="0"/>
      <c r="ALI556" s="0"/>
      <c r="ALJ556" s="0"/>
      <c r="ALK556" s="0"/>
      <c r="ALL556" s="0"/>
      <c r="ALM556" s="0"/>
      <c r="ALN556" s="0"/>
      <c r="ALO556" s="0"/>
      <c r="ALP556" s="0"/>
      <c r="ALQ556" s="0"/>
      <c r="ALR556" s="0"/>
      <c r="ALS556" s="0"/>
      <c r="ALT556" s="0"/>
      <c r="ALU556" s="0"/>
      <c r="ALV556" s="0"/>
      <c r="ALW556" s="0"/>
      <c r="ALX556" s="0"/>
      <c r="ALY556" s="0"/>
      <c r="ALZ556" s="0"/>
      <c r="AMA556" s="0"/>
      <c r="AMB556" s="0"/>
      <c r="AMC556" s="0"/>
      <c r="AMD556" s="0"/>
      <c r="AME556" s="0"/>
      <c r="AMF556" s="0"/>
      <c r="AMG556" s="0"/>
      <c r="AMH556" s="0"/>
      <c r="AMI556" s="0"/>
      <c r="AMJ556" s="0"/>
    </row>
    <row r="557" customFormat="false" ht="13.8" hidden="false" customHeight="false" outlineLevel="0" collapsed="false">
      <c r="A557" s="4" t="s">
        <v>52</v>
      </c>
      <c r="B557" s="7" t="s">
        <v>1361</v>
      </c>
      <c r="C557" s="7" t="s">
        <v>1362</v>
      </c>
      <c r="D557" s="7" t="s">
        <v>1363</v>
      </c>
      <c r="E557" s="7" t="s">
        <v>1006</v>
      </c>
      <c r="F557" s="4" t="n">
        <v>1974</v>
      </c>
      <c r="G557" s="7" t="s">
        <v>1364</v>
      </c>
    </row>
    <row r="558" customFormat="false" ht="13.8" hidden="false" customHeight="false" outlineLevel="0" collapsed="false">
      <c r="A558" s="4" t="s">
        <v>52</v>
      </c>
      <c r="B558" s="7" t="s">
        <v>1419</v>
      </c>
      <c r="C558" s="7" t="s">
        <v>239</v>
      </c>
      <c r="D558" s="7" t="s">
        <v>1420</v>
      </c>
      <c r="E558" s="7" t="s">
        <v>1006</v>
      </c>
      <c r="F558" s="4" t="n">
        <v>1975</v>
      </c>
      <c r="G558" s="7" t="str">
        <f aca="false">HYPERLINK("http://uwashingtonworldcatorgoffcampuslibwashingtonedu/title/biology-of-poria-weirii-sexuality-and-effect-on-height-growth-of-douglas-fir/oclc/7384461&amp;referer=brief_results","Biology of Poria weirii; sexuality and effect on height growth of Douglas-fir")</f>
        <v>Biology of Poria weirii; sexuality and effect on height growth of Douglas-fir</v>
      </c>
    </row>
    <row r="559" customFormat="false" ht="13.8" hidden="false" customHeight="false" outlineLevel="0" collapsed="false">
      <c r="A559" s="4" t="s">
        <v>52</v>
      </c>
      <c r="B559" s="7" t="s">
        <v>1436</v>
      </c>
      <c r="C559" s="7" t="s">
        <v>1437</v>
      </c>
      <c r="D559" s="7" t="s">
        <v>1438</v>
      </c>
      <c r="E559" s="7" t="s">
        <v>1006</v>
      </c>
      <c r="F559" s="4" t="n">
        <v>1975</v>
      </c>
      <c r="G559" s="7" t="s">
        <v>1439</v>
      </c>
    </row>
    <row r="560" customFormat="false" ht="13.8" hidden="false" customHeight="false" outlineLevel="0" collapsed="false">
      <c r="A560" s="4" t="s">
        <v>6</v>
      </c>
      <c r="B560" s="7" t="s">
        <v>1492</v>
      </c>
      <c r="C560" s="7" t="s">
        <v>1493</v>
      </c>
      <c r="D560" s="7"/>
      <c r="E560" s="7" t="s">
        <v>1006</v>
      </c>
      <c r="F560" s="4" t="n">
        <v>1976</v>
      </c>
      <c r="G560" s="7" t="s">
        <v>1494</v>
      </c>
    </row>
    <row r="561" customFormat="false" ht="13.8" hidden="false" customHeight="false" outlineLevel="0" collapsed="false">
      <c r="A561" s="4" t="s">
        <v>245</v>
      </c>
      <c r="B561" s="7" t="s">
        <v>1271</v>
      </c>
      <c r="C561" s="7" t="s">
        <v>505</v>
      </c>
      <c r="D561" s="7" t="s">
        <v>1272</v>
      </c>
      <c r="E561" s="7" t="s">
        <v>1006</v>
      </c>
      <c r="F561" s="4" t="n">
        <v>1977</v>
      </c>
      <c r="G561" s="7" t="s">
        <v>1649</v>
      </c>
    </row>
    <row r="562" customFormat="false" ht="13.8" hidden="false" customHeight="false" outlineLevel="0" collapsed="false">
      <c r="A562" s="4" t="s">
        <v>52</v>
      </c>
      <c r="B562" s="7" t="s">
        <v>1680</v>
      </c>
      <c r="C562" s="7" t="s">
        <v>1681</v>
      </c>
      <c r="D562" s="7" t="s">
        <v>1682</v>
      </c>
      <c r="E562" s="7" t="s">
        <v>1006</v>
      </c>
      <c r="F562" s="4" t="n">
        <v>1978</v>
      </c>
      <c r="G562" s="7" t="s">
        <v>1683</v>
      </c>
    </row>
    <row r="563" customFormat="false" ht="13.8" hidden="false" customHeight="false" outlineLevel="0" collapsed="false">
      <c r="A563" s="4" t="s">
        <v>52</v>
      </c>
      <c r="B563" s="7" t="s">
        <v>1688</v>
      </c>
      <c r="C563" s="7" t="s">
        <v>1689</v>
      </c>
      <c r="D563" s="7" t="s">
        <v>1690</v>
      </c>
      <c r="E563" s="7" t="s">
        <v>1006</v>
      </c>
      <c r="F563" s="4" t="n">
        <v>1978</v>
      </c>
      <c r="G563" s="7" t="s">
        <v>1691</v>
      </c>
    </row>
    <row r="564" customFormat="false" ht="13.8" hidden="false" customHeight="false" outlineLevel="0" collapsed="false">
      <c r="A564" s="4" t="s">
        <v>52</v>
      </c>
      <c r="B564" s="7" t="s">
        <v>1783</v>
      </c>
      <c r="C564" s="7" t="s">
        <v>1784</v>
      </c>
      <c r="D564" s="7" t="s">
        <v>1785</v>
      </c>
      <c r="E564" s="7" t="s">
        <v>1006</v>
      </c>
      <c r="F564" s="4" t="n">
        <v>1979</v>
      </c>
      <c r="G564" s="7" t="s">
        <v>1786</v>
      </c>
    </row>
    <row r="565" customFormat="false" ht="13.8" hidden="false" customHeight="false" outlineLevel="0" collapsed="false">
      <c r="A565" s="4" t="s">
        <v>52</v>
      </c>
      <c r="B565" s="7" t="s">
        <v>1820</v>
      </c>
      <c r="C565" s="7" t="s">
        <v>102</v>
      </c>
      <c r="D565" s="7" t="s">
        <v>184</v>
      </c>
      <c r="E565" s="7" t="s">
        <v>1006</v>
      </c>
      <c r="F565" s="4" t="n">
        <v>1979</v>
      </c>
      <c r="G565" s="7" t="s">
        <v>1821</v>
      </c>
    </row>
    <row r="566" customFormat="false" ht="13.8" hidden="false" customHeight="false" outlineLevel="0" collapsed="false">
      <c r="A566" s="4" t="s">
        <v>52</v>
      </c>
      <c r="B566" s="7" t="s">
        <v>1887</v>
      </c>
      <c r="C566" s="12" t="s">
        <v>118</v>
      </c>
      <c r="D566" s="7" t="s">
        <v>309</v>
      </c>
      <c r="E566" s="7" t="s">
        <v>1006</v>
      </c>
      <c r="F566" s="4" t="n">
        <v>1980</v>
      </c>
      <c r="G566" s="7" t="s">
        <v>1888</v>
      </c>
    </row>
    <row r="567" customFormat="false" ht="13.8" hidden="false" customHeight="false" outlineLevel="0" collapsed="false">
      <c r="A567" s="4" t="s">
        <v>52</v>
      </c>
      <c r="B567" s="7" t="s">
        <v>150</v>
      </c>
      <c r="C567" s="12" t="s">
        <v>19</v>
      </c>
      <c r="D567" s="12" t="s">
        <v>2052</v>
      </c>
      <c r="E567" s="12" t="s">
        <v>1006</v>
      </c>
      <c r="F567" s="4" t="n">
        <v>1981</v>
      </c>
      <c r="G567" s="7" t="s">
        <v>2053</v>
      </c>
    </row>
    <row r="568" customFormat="false" ht="13.8" hidden="false" customHeight="false" outlineLevel="0" collapsed="false">
      <c r="A568" s="4" t="s">
        <v>52</v>
      </c>
      <c r="B568" s="22" t="s">
        <v>2167</v>
      </c>
      <c r="C568" s="28" t="s">
        <v>2168</v>
      </c>
      <c r="D568" s="28" t="s">
        <v>1348</v>
      </c>
      <c r="E568" s="28" t="s">
        <v>1006</v>
      </c>
      <c r="F568" s="4" t="n">
        <v>1982</v>
      </c>
      <c r="G568" s="7" t="s">
        <v>2169</v>
      </c>
    </row>
    <row r="569" customFormat="false" ht="13.8" hidden="false" customHeight="false" outlineLevel="0" collapsed="false">
      <c r="A569" s="4" t="s">
        <v>52</v>
      </c>
      <c r="B569" s="22" t="s">
        <v>2255</v>
      </c>
      <c r="C569" s="28" t="s">
        <v>1154</v>
      </c>
      <c r="D569" s="28" t="s">
        <v>2127</v>
      </c>
      <c r="E569" s="28" t="s">
        <v>1006</v>
      </c>
      <c r="F569" s="4" t="n">
        <v>1983</v>
      </c>
      <c r="G569" s="7" t="s">
        <v>2256</v>
      </c>
    </row>
    <row r="570" customFormat="false" ht="13.8" hidden="false" customHeight="false" outlineLevel="0" collapsed="false">
      <c r="A570" s="4" t="s">
        <v>52</v>
      </c>
      <c r="B570" s="22" t="s">
        <v>184</v>
      </c>
      <c r="C570" s="28" t="s">
        <v>2108</v>
      </c>
      <c r="D570" s="28" t="s">
        <v>1319</v>
      </c>
      <c r="E570" s="28" t="s">
        <v>1006</v>
      </c>
      <c r="F570" s="4" t="n">
        <v>1983</v>
      </c>
      <c r="G570" s="7" t="s">
        <v>2295</v>
      </c>
    </row>
    <row r="571" customFormat="false" ht="13.8" hidden="false" customHeight="false" outlineLevel="0" collapsed="false">
      <c r="A571" s="4" t="s">
        <v>245</v>
      </c>
      <c r="B571" s="22" t="s">
        <v>1348</v>
      </c>
      <c r="C571" s="28" t="s">
        <v>654</v>
      </c>
      <c r="D571" s="28" t="s">
        <v>2413</v>
      </c>
      <c r="E571" s="28" t="s">
        <v>1006</v>
      </c>
      <c r="F571" s="4" t="n">
        <v>1984</v>
      </c>
      <c r="G571" s="7" t="s">
        <v>2414</v>
      </c>
    </row>
    <row r="572" customFormat="false" ht="13.8" hidden="false" customHeight="false" outlineLevel="0" collapsed="false">
      <c r="A572" s="4" t="s">
        <v>245</v>
      </c>
      <c r="B572" s="22" t="s">
        <v>1680</v>
      </c>
      <c r="C572" s="28" t="s">
        <v>1681</v>
      </c>
      <c r="D572" s="28" t="s">
        <v>1682</v>
      </c>
      <c r="E572" s="28" t="s">
        <v>1006</v>
      </c>
      <c r="F572" s="4" t="n">
        <v>1986</v>
      </c>
      <c r="G572" s="7" t="s">
        <v>2578</v>
      </c>
    </row>
    <row r="573" customFormat="false" ht="13.8" hidden="false" customHeight="false" outlineLevel="0" collapsed="false">
      <c r="A573" s="4"/>
      <c r="B573" s="22"/>
      <c r="C573" s="28"/>
      <c r="D573" s="28"/>
      <c r="E573" s="28"/>
      <c r="F573" s="4"/>
      <c r="G573" s="7"/>
    </row>
    <row r="574" customFormat="false" ht="13.8" hidden="false" customHeight="false" outlineLevel="0" collapsed="false">
      <c r="A574" s="4" t="s">
        <v>245</v>
      </c>
      <c r="B574" s="7" t="s">
        <v>542</v>
      </c>
      <c r="C574" s="7" t="s">
        <v>543</v>
      </c>
      <c r="D574" s="7" t="s">
        <v>544</v>
      </c>
      <c r="E574" s="7" t="s">
        <v>545</v>
      </c>
      <c r="F574" s="4" t="n">
        <v>1954</v>
      </c>
      <c r="G574" s="7" t="s">
        <v>546</v>
      </c>
    </row>
    <row r="575" customFormat="false" ht="13.8" hidden="false" customHeight="false" outlineLevel="0" collapsed="false">
      <c r="A575" s="4"/>
      <c r="B575" s="7"/>
      <c r="C575" s="7"/>
      <c r="D575" s="7"/>
      <c r="E575" s="7"/>
      <c r="F575" s="4"/>
      <c r="G575" s="7"/>
    </row>
    <row r="576" customFormat="false" ht="13.8" hidden="false" customHeight="false" outlineLevel="0" collapsed="false">
      <c r="A576" s="4" t="s">
        <v>52</v>
      </c>
      <c r="B576" s="7" t="s">
        <v>3406</v>
      </c>
      <c r="C576" s="7" t="s">
        <v>2565</v>
      </c>
      <c r="D576" s="7" t="s">
        <v>1319</v>
      </c>
      <c r="E576" s="7" t="s">
        <v>3027</v>
      </c>
      <c r="F576" s="4" t="n">
        <v>1996</v>
      </c>
      <c r="G576" s="7" t="s">
        <v>3407</v>
      </c>
    </row>
    <row r="577" customFormat="false" ht="13.8" hidden="false" customHeight="false" outlineLevel="0" collapsed="false">
      <c r="A577" s="4" t="s">
        <v>245</v>
      </c>
      <c r="B577" s="7" t="s">
        <v>3516</v>
      </c>
      <c r="C577" s="7" t="s">
        <v>1722</v>
      </c>
      <c r="D577" s="7" t="s">
        <v>17</v>
      </c>
      <c r="E577" s="7" t="s">
        <v>3027</v>
      </c>
      <c r="F577" s="4" t="n">
        <v>1997</v>
      </c>
      <c r="G577" s="7" t="s">
        <v>3517</v>
      </c>
    </row>
    <row r="578" customFormat="false" ht="13.8" hidden="false" customHeight="false" outlineLevel="0" collapsed="false">
      <c r="A578" s="4" t="s">
        <v>52</v>
      </c>
      <c r="B578" s="7" t="s">
        <v>3780</v>
      </c>
      <c r="C578" s="7" t="s">
        <v>3781</v>
      </c>
      <c r="D578" s="7"/>
      <c r="E578" s="7" t="s">
        <v>3027</v>
      </c>
      <c r="F578" s="4" t="n">
        <v>2001</v>
      </c>
      <c r="G578" s="7" t="s">
        <v>3782</v>
      </c>
    </row>
    <row r="579" customFormat="false" ht="13.8" hidden="false" customHeight="false" outlineLevel="0" collapsed="false">
      <c r="A579" s="4" t="s">
        <v>245</v>
      </c>
      <c r="B579" s="7" t="s">
        <v>3953</v>
      </c>
      <c r="C579" s="7" t="s">
        <v>619</v>
      </c>
      <c r="D579" s="7" t="s">
        <v>881</v>
      </c>
      <c r="E579" s="7" t="s">
        <v>3027</v>
      </c>
      <c r="F579" s="4" t="n">
        <v>2002</v>
      </c>
      <c r="G579" s="7" t="s">
        <v>3954</v>
      </c>
    </row>
    <row r="580" customFormat="false" ht="13.8" hidden="false" customHeight="false" outlineLevel="0" collapsed="false">
      <c r="A580" s="4" t="s">
        <v>52</v>
      </c>
      <c r="B580" s="7" t="s">
        <v>4139</v>
      </c>
      <c r="C580" s="7" t="s">
        <v>4140</v>
      </c>
      <c r="D580" s="7" t="s">
        <v>1154</v>
      </c>
      <c r="E580" s="7" t="s">
        <v>3027</v>
      </c>
      <c r="F580" s="4" t="n">
        <v>2004</v>
      </c>
      <c r="G580" s="7" t="s">
        <v>4141</v>
      </c>
    </row>
    <row r="581" customFormat="false" ht="13.8" hidden="false" customHeight="false" outlineLevel="0" collapsed="false">
      <c r="A581" s="4" t="s">
        <v>52</v>
      </c>
      <c r="B581" s="7" t="s">
        <v>306</v>
      </c>
      <c r="C581" s="7" t="s">
        <v>2519</v>
      </c>
      <c r="D581" s="7" t="s">
        <v>339</v>
      </c>
      <c r="E581" s="7" t="s">
        <v>3027</v>
      </c>
      <c r="F581" s="4" t="n">
        <v>2008</v>
      </c>
      <c r="G581" s="7" t="s">
        <v>4463</v>
      </c>
    </row>
    <row r="582" customFormat="false" ht="13.8" hidden="false" customHeight="false" outlineLevel="0" collapsed="false">
      <c r="A582" s="4" t="s">
        <v>245</v>
      </c>
      <c r="B582" s="7" t="s">
        <v>4494</v>
      </c>
      <c r="C582" s="7" t="s">
        <v>4495</v>
      </c>
      <c r="D582" s="7"/>
      <c r="E582" s="7" t="s">
        <v>3027</v>
      </c>
      <c r="F582" s="4" t="n">
        <v>2008</v>
      </c>
      <c r="G582" s="7" t="s">
        <v>4496</v>
      </c>
    </row>
    <row r="583" customFormat="false" ht="13.8" hidden="false" customHeight="false" outlineLevel="0" collapsed="false">
      <c r="A583" s="4" t="s">
        <v>52</v>
      </c>
      <c r="B583" s="7" t="s">
        <v>4576</v>
      </c>
      <c r="C583" s="7" t="s">
        <v>1432</v>
      </c>
      <c r="D583" s="7" t="s">
        <v>519</v>
      </c>
      <c r="E583" s="7" t="s">
        <v>3027</v>
      </c>
      <c r="F583" s="4" t="n">
        <v>2010</v>
      </c>
      <c r="G583" s="7" t="s">
        <v>4577</v>
      </c>
    </row>
    <row r="584" customFormat="false" ht="13.8" hidden="false" customHeight="false" outlineLevel="0" collapsed="false">
      <c r="A584" s="4" t="s">
        <v>245</v>
      </c>
      <c r="B584" s="7" t="s">
        <v>4724</v>
      </c>
      <c r="C584" s="7" t="s">
        <v>4725</v>
      </c>
      <c r="D584" s="7"/>
      <c r="E584" s="7" t="s">
        <v>3027</v>
      </c>
      <c r="F584" s="4" t="n">
        <v>2011</v>
      </c>
      <c r="G584" s="7" t="s">
        <v>4726</v>
      </c>
    </row>
    <row r="585" customFormat="false" ht="13.8" hidden="false" customHeight="false" outlineLevel="0" collapsed="false">
      <c r="A585" s="4" t="s">
        <v>245</v>
      </c>
      <c r="B585" s="7" t="s">
        <v>4741</v>
      </c>
      <c r="C585" s="7" t="s">
        <v>4742</v>
      </c>
      <c r="D585" s="7"/>
      <c r="E585" s="7" t="s">
        <v>3027</v>
      </c>
      <c r="F585" s="4" t="n">
        <v>2011</v>
      </c>
      <c r="G585" s="7" t="s">
        <v>4743</v>
      </c>
    </row>
    <row r="586" customFormat="false" ht="13.8" hidden="false" customHeight="false" outlineLevel="0" collapsed="false">
      <c r="A586" s="4" t="s">
        <v>245</v>
      </c>
      <c r="B586" s="28" t="s">
        <v>4977</v>
      </c>
      <c r="C586" s="7" t="s">
        <v>4978</v>
      </c>
      <c r="D586" s="7"/>
      <c r="E586" s="7" t="s">
        <v>3027</v>
      </c>
      <c r="F586" s="4" t="n">
        <v>2013</v>
      </c>
      <c r="G586" s="7" t="s">
        <v>4979</v>
      </c>
    </row>
    <row r="587" customFormat="false" ht="13.8" hidden="false" customHeight="false" outlineLevel="0" collapsed="false">
      <c r="A587" s="32" t="s">
        <v>52</v>
      </c>
      <c r="B587" s="33" t="s">
        <v>5002</v>
      </c>
      <c r="C587" s="34" t="s">
        <v>1437</v>
      </c>
      <c r="D587" s="34" t="s">
        <v>76</v>
      </c>
      <c r="E587" s="34" t="s">
        <v>3027</v>
      </c>
      <c r="F587" s="32" t="n">
        <v>2014</v>
      </c>
      <c r="G587" s="35" t="s">
        <v>5003</v>
      </c>
    </row>
    <row r="588" customFormat="false" ht="13.8" hidden="false" customHeight="false" outlineLevel="0" collapsed="false">
      <c r="A588" s="38" t="s">
        <v>52</v>
      </c>
      <c r="B588" s="39" t="s">
        <v>5093</v>
      </c>
      <c r="C588" s="40" t="s">
        <v>380</v>
      </c>
      <c r="D588" s="40" t="s">
        <v>165</v>
      </c>
      <c r="E588" s="40" t="s">
        <v>3027</v>
      </c>
      <c r="F588" s="38" t="n">
        <v>2015</v>
      </c>
      <c r="G588" s="31" t="s">
        <v>5094</v>
      </c>
    </row>
    <row r="589" customFormat="false" ht="14.45" hidden="false" customHeight="false" outlineLevel="0" collapsed="false">
      <c r="A589" s="38" t="s">
        <v>52</v>
      </c>
      <c r="B589" s="39" t="s">
        <v>1348</v>
      </c>
      <c r="C589" s="40" t="s">
        <v>16</v>
      </c>
      <c r="D589" s="40" t="s">
        <v>179</v>
      </c>
      <c r="E589" s="40" t="s">
        <v>3027</v>
      </c>
      <c r="F589" s="38" t="n">
        <v>2015</v>
      </c>
      <c r="G589" s="31" t="s">
        <v>5101</v>
      </c>
    </row>
    <row r="590" customFormat="false" ht="13.8" hidden="false" customHeight="false" outlineLevel="0" collapsed="false">
      <c r="A590" s="38"/>
      <c r="B590" s="39"/>
      <c r="C590" s="40"/>
      <c r="D590" s="40"/>
      <c r="E590" s="40"/>
      <c r="F590" s="38"/>
      <c r="G590" s="31"/>
    </row>
    <row r="591" customFormat="false" ht="13.8" hidden="false" customHeight="false" outlineLevel="0" collapsed="false">
      <c r="A591" s="4" t="s">
        <v>52</v>
      </c>
      <c r="B591" s="7" t="s">
        <v>1660</v>
      </c>
      <c r="C591" s="7" t="s">
        <v>1342</v>
      </c>
      <c r="D591" s="7" t="s">
        <v>552</v>
      </c>
      <c r="E591" s="7" t="s">
        <v>1013</v>
      </c>
      <c r="F591" s="4" t="n">
        <v>1978</v>
      </c>
      <c r="G591" s="7" t="s">
        <v>1661</v>
      </c>
    </row>
    <row r="592" customFormat="false" ht="13.8" hidden="false" customHeight="false" outlineLevel="0" collapsed="false">
      <c r="A592" s="4" t="s">
        <v>52</v>
      </c>
      <c r="B592" s="7" t="s">
        <v>1934</v>
      </c>
      <c r="C592" s="7" t="s">
        <v>1935</v>
      </c>
      <c r="D592" s="7" t="s">
        <v>505</v>
      </c>
      <c r="E592" s="7" t="s">
        <v>1013</v>
      </c>
      <c r="F592" s="4" t="n">
        <v>1980</v>
      </c>
      <c r="G592" s="7" t="s">
        <v>1936</v>
      </c>
    </row>
    <row r="593" customFormat="false" ht="13.8" hidden="false" customHeight="false" outlineLevel="0" collapsed="false">
      <c r="A593" s="4" t="s">
        <v>52</v>
      </c>
      <c r="B593" s="22" t="s">
        <v>2158</v>
      </c>
      <c r="C593" s="28" t="s">
        <v>990</v>
      </c>
      <c r="D593" s="28" t="s">
        <v>1315</v>
      </c>
      <c r="E593" s="28" t="s">
        <v>1013</v>
      </c>
      <c r="F593" s="4" t="n">
        <v>1982</v>
      </c>
      <c r="G593" s="7" t="s">
        <v>2159</v>
      </c>
    </row>
    <row r="594" customFormat="false" ht="13.8" hidden="false" customHeight="false" outlineLevel="0" collapsed="false">
      <c r="A594" s="4" t="s">
        <v>245</v>
      </c>
      <c r="B594" s="22" t="s">
        <v>2206</v>
      </c>
      <c r="C594" s="28" t="s">
        <v>2207</v>
      </c>
      <c r="D594" s="28" t="s">
        <v>600</v>
      </c>
      <c r="E594" s="28" t="s">
        <v>1013</v>
      </c>
      <c r="F594" s="4" t="n">
        <v>1982</v>
      </c>
      <c r="G594" s="7" t="s">
        <v>2208</v>
      </c>
    </row>
    <row r="595" customFormat="false" ht="13.8" hidden="false" customHeight="false" outlineLevel="0" collapsed="false">
      <c r="A595" s="4" t="s">
        <v>52</v>
      </c>
      <c r="B595" s="22" t="s">
        <v>114</v>
      </c>
      <c r="C595" s="28" t="s">
        <v>2273</v>
      </c>
      <c r="D595" s="28" t="s">
        <v>2274</v>
      </c>
      <c r="E595" s="28" t="s">
        <v>1013</v>
      </c>
      <c r="F595" s="4" t="n">
        <v>1983</v>
      </c>
      <c r="G595" s="7" t="s">
        <v>2275</v>
      </c>
    </row>
    <row r="596" customFormat="false" ht="13.8" hidden="false" customHeight="false" outlineLevel="0" collapsed="false">
      <c r="A596" s="4" t="s">
        <v>52</v>
      </c>
      <c r="B596" s="22" t="s">
        <v>549</v>
      </c>
      <c r="C596" s="28" t="s">
        <v>2363</v>
      </c>
      <c r="D596" s="28" t="s">
        <v>519</v>
      </c>
      <c r="E596" s="28" t="s">
        <v>1013</v>
      </c>
      <c r="F596" s="4" t="n">
        <v>1984</v>
      </c>
      <c r="G596" s="7" t="s">
        <v>2364</v>
      </c>
    </row>
    <row r="597" customFormat="false" ht="13.8" hidden="false" customHeight="false" outlineLevel="0" collapsed="false">
      <c r="A597" s="4" t="s">
        <v>52</v>
      </c>
      <c r="B597" s="22" t="s">
        <v>2370</v>
      </c>
      <c r="C597" s="28" t="s">
        <v>2371</v>
      </c>
      <c r="D597" s="28" t="s">
        <v>2372</v>
      </c>
      <c r="E597" s="28" t="s">
        <v>1013</v>
      </c>
      <c r="F597" s="4" t="n">
        <v>1984</v>
      </c>
      <c r="G597" s="7" t="s">
        <v>2373</v>
      </c>
    </row>
    <row r="598" customFormat="false" ht="13.8" hidden="false" customHeight="false" outlineLevel="0" collapsed="false">
      <c r="A598" s="4" t="s">
        <v>52</v>
      </c>
      <c r="B598" s="22" t="s">
        <v>2617</v>
      </c>
      <c r="C598" s="28" t="s">
        <v>109</v>
      </c>
      <c r="D598" s="28" t="s">
        <v>519</v>
      </c>
      <c r="E598" s="28" t="s">
        <v>1013</v>
      </c>
      <c r="F598" s="4" t="n">
        <v>1987</v>
      </c>
      <c r="G598" s="7" t="s">
        <v>2618</v>
      </c>
    </row>
    <row r="599" customFormat="false" ht="13.8" hidden="false" customHeight="false" outlineLevel="0" collapsed="false">
      <c r="A599" s="4" t="s">
        <v>245</v>
      </c>
      <c r="B599" s="28" t="s">
        <v>2146</v>
      </c>
      <c r="C599" s="28" t="s">
        <v>238</v>
      </c>
      <c r="D599" s="28" t="s">
        <v>109</v>
      </c>
      <c r="E599" s="28" t="s">
        <v>1013</v>
      </c>
      <c r="F599" s="4" t="n">
        <v>1987</v>
      </c>
      <c r="G599" s="7" t="s">
        <v>2681</v>
      </c>
    </row>
    <row r="600" customFormat="false" ht="13.8" hidden="false" customHeight="false" outlineLevel="0" collapsed="false">
      <c r="A600" s="4" t="s">
        <v>52</v>
      </c>
      <c r="B600" s="22" t="s">
        <v>2705</v>
      </c>
      <c r="C600" s="28" t="s">
        <v>151</v>
      </c>
      <c r="D600" s="28" t="s">
        <v>773</v>
      </c>
      <c r="E600" s="28" t="s">
        <v>1013</v>
      </c>
      <c r="F600" s="4" t="n">
        <v>1988</v>
      </c>
      <c r="G600" s="7" t="s">
        <v>2706</v>
      </c>
    </row>
    <row r="601" customFormat="false" ht="13.8" hidden="false" customHeight="false" outlineLevel="0" collapsed="false">
      <c r="A601" s="4" t="s">
        <v>245</v>
      </c>
      <c r="B601" s="22" t="s">
        <v>2717</v>
      </c>
      <c r="C601" s="28" t="s">
        <v>2625</v>
      </c>
      <c r="D601" s="28" t="s">
        <v>2718</v>
      </c>
      <c r="E601" s="28" t="s">
        <v>1013</v>
      </c>
      <c r="F601" s="4" t="n">
        <v>1988</v>
      </c>
      <c r="G601" s="7" t="s">
        <v>2719</v>
      </c>
    </row>
    <row r="602" customFormat="false" ht="13.8" hidden="false" customHeight="false" outlineLevel="0" collapsed="false">
      <c r="A602" s="4" t="s">
        <v>245</v>
      </c>
      <c r="B602" s="28" t="s">
        <v>2729</v>
      </c>
      <c r="C602" s="28" t="s">
        <v>54</v>
      </c>
      <c r="D602" s="22"/>
      <c r="E602" s="22" t="s">
        <v>1013</v>
      </c>
      <c r="F602" s="4" t="n">
        <v>1988</v>
      </c>
      <c r="G602" s="7" t="s">
        <v>2730</v>
      </c>
    </row>
    <row r="603" customFormat="false" ht="13.8" hidden="false" customHeight="false" outlineLevel="0" collapsed="false">
      <c r="A603" s="4" t="s">
        <v>52</v>
      </c>
      <c r="B603" s="7" t="s">
        <v>2931</v>
      </c>
      <c r="C603" s="7" t="s">
        <v>20</v>
      </c>
      <c r="D603" s="7" t="s">
        <v>593</v>
      </c>
      <c r="E603" s="7" t="s">
        <v>1013</v>
      </c>
      <c r="F603" s="4" t="n">
        <v>1991</v>
      </c>
      <c r="G603" s="7" t="s">
        <v>2932</v>
      </c>
    </row>
    <row r="604" customFormat="false" ht="13.8" hidden="false" customHeight="false" outlineLevel="0" collapsed="false">
      <c r="A604" s="4" t="s">
        <v>245</v>
      </c>
      <c r="B604" s="22" t="s">
        <v>1450</v>
      </c>
      <c r="C604" s="28" t="s">
        <v>309</v>
      </c>
      <c r="D604" s="28" t="s">
        <v>130</v>
      </c>
      <c r="E604" s="28" t="s">
        <v>1013</v>
      </c>
      <c r="F604" s="4" t="n">
        <v>1991</v>
      </c>
      <c r="G604" s="7" t="s">
        <v>2967</v>
      </c>
    </row>
    <row r="605" customFormat="false" ht="13.8" hidden="false" customHeight="false" outlineLevel="0" collapsed="false">
      <c r="A605" s="4" t="s">
        <v>52</v>
      </c>
      <c r="B605" s="28" t="s">
        <v>2998</v>
      </c>
      <c r="C605" s="28" t="s">
        <v>1722</v>
      </c>
      <c r="D605" s="22" t="s">
        <v>467</v>
      </c>
      <c r="E605" s="22" t="s">
        <v>1013</v>
      </c>
      <c r="F605" s="4" t="n">
        <v>1992</v>
      </c>
      <c r="G605" s="7" t="s">
        <v>2999</v>
      </c>
    </row>
    <row r="606" customFormat="false" ht="13.8" hidden="false" customHeight="false" outlineLevel="0" collapsed="false">
      <c r="A606" s="4" t="s">
        <v>245</v>
      </c>
      <c r="B606" s="22" t="s">
        <v>3018</v>
      </c>
      <c r="C606" s="28" t="s">
        <v>2023</v>
      </c>
      <c r="D606" s="28" t="s">
        <v>3019</v>
      </c>
      <c r="E606" s="28" t="s">
        <v>1013</v>
      </c>
      <c r="F606" s="4" t="n">
        <v>1992</v>
      </c>
      <c r="G606" s="7" t="s">
        <v>3020</v>
      </c>
    </row>
    <row r="607" customFormat="false" ht="13.8" hidden="false" customHeight="false" outlineLevel="0" collapsed="false">
      <c r="A607" s="4" t="s">
        <v>52</v>
      </c>
      <c r="B607" s="7" t="s">
        <v>3094</v>
      </c>
      <c r="C607" s="7" t="s">
        <v>1363</v>
      </c>
      <c r="D607" s="7" t="s">
        <v>1866</v>
      </c>
      <c r="E607" s="7" t="s">
        <v>1013</v>
      </c>
      <c r="F607" s="4" t="n">
        <v>1993</v>
      </c>
      <c r="G607" s="7" t="s">
        <v>3095</v>
      </c>
    </row>
    <row r="608" customFormat="false" ht="13.8" hidden="false" customHeight="false" outlineLevel="0" collapsed="false">
      <c r="A608" s="4" t="s">
        <v>52</v>
      </c>
      <c r="B608" s="7" t="s">
        <v>3128</v>
      </c>
      <c r="C608" s="7" t="s">
        <v>536</v>
      </c>
      <c r="D608" s="7" t="s">
        <v>802</v>
      </c>
      <c r="E608" s="7" t="s">
        <v>1013</v>
      </c>
      <c r="F608" s="4" t="n">
        <v>1993</v>
      </c>
      <c r="G608" s="7" t="s">
        <v>3129</v>
      </c>
    </row>
    <row r="609" customFormat="false" ht="13.8" hidden="false" customHeight="false" outlineLevel="0" collapsed="false">
      <c r="A609" s="4" t="s">
        <v>245</v>
      </c>
      <c r="B609" s="7" t="s">
        <v>347</v>
      </c>
      <c r="C609" s="7" t="s">
        <v>3150</v>
      </c>
      <c r="D609" s="7" t="s">
        <v>420</v>
      </c>
      <c r="E609" s="7" t="s">
        <v>1013</v>
      </c>
      <c r="F609" s="4" t="n">
        <v>1993</v>
      </c>
      <c r="G609" s="7" t="s">
        <v>3151</v>
      </c>
    </row>
    <row r="610" customFormat="false" ht="13.8" hidden="false" customHeight="false" outlineLevel="0" collapsed="false">
      <c r="A610" s="4" t="s">
        <v>52</v>
      </c>
      <c r="B610" s="7" t="s">
        <v>144</v>
      </c>
      <c r="C610" s="7" t="s">
        <v>3177</v>
      </c>
      <c r="D610" s="7" t="s">
        <v>1666</v>
      </c>
      <c r="E610" s="7" t="s">
        <v>1013</v>
      </c>
      <c r="F610" s="4" t="n">
        <v>1994</v>
      </c>
      <c r="G610" s="7" t="s">
        <v>3178</v>
      </c>
    </row>
    <row r="611" customFormat="false" ht="13.8" hidden="false" customHeight="false" outlineLevel="0" collapsed="false">
      <c r="A611" s="4" t="s">
        <v>52</v>
      </c>
      <c r="B611" s="7" t="s">
        <v>3223</v>
      </c>
      <c r="C611" s="7" t="s">
        <v>3224</v>
      </c>
      <c r="D611" s="7" t="s">
        <v>435</v>
      </c>
      <c r="E611" s="7" t="s">
        <v>1013</v>
      </c>
      <c r="F611" s="4" t="n">
        <v>1994</v>
      </c>
      <c r="G611" s="7" t="s">
        <v>3225</v>
      </c>
    </row>
    <row r="612" customFormat="false" ht="13.8" hidden="false" customHeight="false" outlineLevel="0" collapsed="false">
      <c r="A612" s="4" t="s">
        <v>245</v>
      </c>
      <c r="B612" s="7" t="s">
        <v>3363</v>
      </c>
      <c r="C612" s="7" t="s">
        <v>101</v>
      </c>
      <c r="D612" s="7" t="s">
        <v>283</v>
      </c>
      <c r="E612" s="7" t="s">
        <v>1013</v>
      </c>
      <c r="F612" s="4" t="n">
        <v>1995</v>
      </c>
      <c r="G612" s="7" t="s">
        <v>3364</v>
      </c>
    </row>
    <row r="613" customFormat="false" ht="13.8" hidden="false" customHeight="false" outlineLevel="0" collapsed="false">
      <c r="A613" s="4" t="s">
        <v>52</v>
      </c>
      <c r="B613" s="7" t="s">
        <v>3383</v>
      </c>
      <c r="C613" s="7" t="s">
        <v>3279</v>
      </c>
      <c r="D613" s="7" t="s">
        <v>3384</v>
      </c>
      <c r="E613" s="7" t="s">
        <v>1013</v>
      </c>
      <c r="F613" s="4" t="n">
        <v>1996</v>
      </c>
      <c r="G613" s="7" t="s">
        <v>3385</v>
      </c>
    </row>
    <row r="614" customFormat="false" ht="13.8" hidden="false" customHeight="false" outlineLevel="0" collapsed="false">
      <c r="A614" s="4" t="s">
        <v>52</v>
      </c>
      <c r="B614" s="7" t="s">
        <v>3408</v>
      </c>
      <c r="C614" s="7" t="s">
        <v>309</v>
      </c>
      <c r="D614" s="7" t="s">
        <v>593</v>
      </c>
      <c r="E614" s="7" t="s">
        <v>1013</v>
      </c>
      <c r="F614" s="4" t="n">
        <v>1996</v>
      </c>
      <c r="G614" s="7" t="s">
        <v>3409</v>
      </c>
    </row>
    <row r="615" customFormat="false" ht="13.8" hidden="false" customHeight="false" outlineLevel="0" collapsed="false">
      <c r="A615" s="4" t="s">
        <v>52</v>
      </c>
      <c r="B615" s="7" t="s">
        <v>3606</v>
      </c>
      <c r="C615" s="7" t="s">
        <v>3607</v>
      </c>
      <c r="D615" s="7"/>
      <c r="E615" s="7" t="s">
        <v>1013</v>
      </c>
      <c r="F615" s="4" t="n">
        <v>1999</v>
      </c>
      <c r="G615" s="7" t="s">
        <v>3608</v>
      </c>
    </row>
    <row r="616" customFormat="false" ht="13.8" hidden="false" customHeight="false" outlineLevel="0" collapsed="false">
      <c r="A616" s="4" t="s">
        <v>52</v>
      </c>
      <c r="B616" s="7" t="s">
        <v>3629</v>
      </c>
      <c r="C616" s="7" t="s">
        <v>2073</v>
      </c>
      <c r="D616" s="7"/>
      <c r="E616" s="7" t="s">
        <v>1013</v>
      </c>
      <c r="F616" s="4" t="n">
        <v>1999</v>
      </c>
      <c r="G616" s="7" t="s">
        <v>3630</v>
      </c>
    </row>
    <row r="617" customFormat="false" ht="13.8" hidden="false" customHeight="false" outlineLevel="0" collapsed="false">
      <c r="A617" s="4" t="s">
        <v>52</v>
      </c>
      <c r="B617" s="7" t="s">
        <v>3721</v>
      </c>
      <c r="C617" s="7" t="s">
        <v>3722</v>
      </c>
      <c r="D617" s="7"/>
      <c r="E617" s="7" t="s">
        <v>1013</v>
      </c>
      <c r="F617" s="4" t="n">
        <v>2000</v>
      </c>
      <c r="G617" s="7" t="s">
        <v>3723</v>
      </c>
    </row>
    <row r="618" customFormat="false" ht="13.8" hidden="false" customHeight="false" outlineLevel="0" collapsed="false">
      <c r="A618" s="4" t="s">
        <v>52</v>
      </c>
      <c r="B618" s="7" t="s">
        <v>3796</v>
      </c>
      <c r="C618" s="7" t="s">
        <v>3797</v>
      </c>
      <c r="D618" s="7" t="s">
        <v>339</v>
      </c>
      <c r="E618" s="7" t="s">
        <v>1013</v>
      </c>
      <c r="F618" s="4" t="n">
        <v>2001</v>
      </c>
      <c r="G618" s="7" t="s">
        <v>3798</v>
      </c>
    </row>
    <row r="619" customFormat="false" ht="13.8" hidden="false" customHeight="false" outlineLevel="0" collapsed="false">
      <c r="A619" s="4" t="s">
        <v>52</v>
      </c>
      <c r="B619" s="7" t="s">
        <v>3912</v>
      </c>
      <c r="C619" s="7" t="s">
        <v>2568</v>
      </c>
      <c r="D619" s="7" t="s">
        <v>2845</v>
      </c>
      <c r="E619" s="7" t="s">
        <v>1013</v>
      </c>
      <c r="F619" s="4" t="n">
        <v>2002</v>
      </c>
      <c r="G619" s="7" t="s">
        <v>3913</v>
      </c>
    </row>
    <row r="620" customFormat="false" ht="13.8" hidden="false" customHeight="false" outlineLevel="0" collapsed="false">
      <c r="A620" s="4" t="s">
        <v>245</v>
      </c>
      <c r="B620" s="7" t="s">
        <v>3629</v>
      </c>
      <c r="C620" s="7" t="s">
        <v>2073</v>
      </c>
      <c r="D620" s="7"/>
      <c r="E620" s="7" t="s">
        <v>1013</v>
      </c>
      <c r="F620" s="4" t="n">
        <v>2003</v>
      </c>
      <c r="G620" s="7" t="s">
        <v>4043</v>
      </c>
    </row>
    <row r="621" customFormat="false" ht="13.8" hidden="false" customHeight="false" outlineLevel="0" collapsed="false">
      <c r="A621" s="4" t="s">
        <v>245</v>
      </c>
      <c r="B621" s="7" t="s">
        <v>4046</v>
      </c>
      <c r="C621" s="7" t="s">
        <v>95</v>
      </c>
      <c r="D621" s="7" t="s">
        <v>4047</v>
      </c>
      <c r="E621" s="7" t="s">
        <v>1013</v>
      </c>
      <c r="F621" s="4" t="n">
        <v>2003</v>
      </c>
      <c r="G621" s="7" t="s">
        <v>4048</v>
      </c>
    </row>
    <row r="622" customFormat="false" ht="13.8" hidden="false" customHeight="false" outlineLevel="0" collapsed="false">
      <c r="A622" s="4" t="s">
        <v>245</v>
      </c>
      <c r="B622" s="7" t="s">
        <v>4165</v>
      </c>
      <c r="C622" s="7" t="s">
        <v>4166</v>
      </c>
      <c r="D622" s="7" t="s">
        <v>4167</v>
      </c>
      <c r="E622" s="7" t="s">
        <v>1013</v>
      </c>
      <c r="F622" s="4" t="n">
        <v>2004</v>
      </c>
      <c r="G622" s="7" t="s">
        <v>4168</v>
      </c>
    </row>
    <row r="623" customFormat="false" ht="13.8" hidden="false" customHeight="false" outlineLevel="0" collapsed="false">
      <c r="A623" s="4" t="s">
        <v>245</v>
      </c>
      <c r="B623" s="7" t="s">
        <v>4169</v>
      </c>
      <c r="C623" s="7" t="s">
        <v>1722</v>
      </c>
      <c r="D623" s="7" t="s">
        <v>881</v>
      </c>
      <c r="E623" s="7" t="s">
        <v>1013</v>
      </c>
      <c r="F623" s="4" t="n">
        <v>2004</v>
      </c>
      <c r="G623" s="7" t="s">
        <v>4170</v>
      </c>
    </row>
    <row r="624" customFormat="false" ht="13.8" hidden="false" customHeight="false" outlineLevel="0" collapsed="false">
      <c r="A624" s="4" t="s">
        <v>245</v>
      </c>
      <c r="B624" s="7" t="s">
        <v>4171</v>
      </c>
      <c r="C624" s="7" t="s">
        <v>1190</v>
      </c>
      <c r="D624" s="7" t="s">
        <v>773</v>
      </c>
      <c r="E624" s="7" t="s">
        <v>4172</v>
      </c>
      <c r="F624" s="4" t="n">
        <v>2004</v>
      </c>
      <c r="G624" s="7" t="s">
        <v>4173</v>
      </c>
    </row>
    <row r="625" customFormat="false" ht="13.8" hidden="false" customHeight="false" outlineLevel="0" collapsed="false">
      <c r="A625" s="4" t="s">
        <v>52</v>
      </c>
      <c r="B625" s="7" t="s">
        <v>182</v>
      </c>
      <c r="C625" s="7" t="s">
        <v>3279</v>
      </c>
      <c r="D625" s="7" t="s">
        <v>552</v>
      </c>
      <c r="E625" s="7" t="s">
        <v>1013</v>
      </c>
      <c r="F625" s="4" t="n">
        <v>2005</v>
      </c>
      <c r="G625" s="7" t="s">
        <v>4236</v>
      </c>
    </row>
    <row r="626" customFormat="false" ht="13.8" hidden="false" customHeight="false" outlineLevel="0" collapsed="false">
      <c r="A626" s="4" t="s">
        <v>245</v>
      </c>
      <c r="B626" s="7" t="s">
        <v>3606</v>
      </c>
      <c r="C626" s="7" t="s">
        <v>3607</v>
      </c>
      <c r="D626" s="7"/>
      <c r="E626" s="7" t="s">
        <v>1013</v>
      </c>
      <c r="F626" s="4" t="n">
        <v>2005</v>
      </c>
      <c r="G626" s="7" t="s">
        <v>4251</v>
      </c>
    </row>
    <row r="627" customFormat="false" ht="13.8" hidden="false" customHeight="false" outlineLevel="0" collapsed="false">
      <c r="A627" s="4" t="s">
        <v>52</v>
      </c>
      <c r="B627" s="7" t="s">
        <v>4268</v>
      </c>
      <c r="C627" s="7" t="s">
        <v>1110</v>
      </c>
      <c r="D627" s="7" t="s">
        <v>773</v>
      </c>
      <c r="E627" s="7" t="s">
        <v>1013</v>
      </c>
      <c r="F627" s="4" t="n">
        <v>2006</v>
      </c>
      <c r="G627" s="7" t="s">
        <v>4269</v>
      </c>
    </row>
    <row r="628" customFormat="false" ht="13.8" hidden="false" customHeight="false" outlineLevel="0" collapsed="false">
      <c r="A628" s="4" t="s">
        <v>52</v>
      </c>
      <c r="B628" s="7" t="s">
        <v>4273</v>
      </c>
      <c r="C628" s="7" t="s">
        <v>811</v>
      </c>
      <c r="D628" s="7"/>
      <c r="E628" s="7" t="s">
        <v>1013</v>
      </c>
      <c r="F628" s="4" t="n">
        <v>2006</v>
      </c>
      <c r="G628" s="7" t="s">
        <v>4274</v>
      </c>
    </row>
    <row r="629" customFormat="false" ht="13.8" hidden="false" customHeight="false" outlineLevel="0" collapsed="false">
      <c r="A629" s="4" t="s">
        <v>52</v>
      </c>
      <c r="B629" s="7" t="s">
        <v>4309</v>
      </c>
      <c r="C629" s="7" t="s">
        <v>1457</v>
      </c>
      <c r="D629" s="7" t="s">
        <v>339</v>
      </c>
      <c r="E629" s="7" t="s">
        <v>1013</v>
      </c>
      <c r="F629" s="4" t="n">
        <v>2006</v>
      </c>
      <c r="G629" s="7" t="s">
        <v>4310</v>
      </c>
    </row>
    <row r="630" customFormat="false" ht="13.8" hidden="false" customHeight="false" outlineLevel="0" collapsed="false">
      <c r="A630" s="4" t="s">
        <v>52</v>
      </c>
      <c r="B630" s="7" t="s">
        <v>4452</v>
      </c>
      <c r="C630" s="7" t="s">
        <v>3593</v>
      </c>
      <c r="D630" s="7" t="s">
        <v>409</v>
      </c>
      <c r="E630" s="7" t="s">
        <v>1013</v>
      </c>
      <c r="F630" s="4" t="n">
        <v>2008</v>
      </c>
      <c r="G630" s="7" t="s">
        <v>4453</v>
      </c>
    </row>
    <row r="631" customFormat="false" ht="13.8" hidden="false" customHeight="false" outlineLevel="0" collapsed="false">
      <c r="A631" s="4" t="s">
        <v>52</v>
      </c>
      <c r="B631" s="7" t="s">
        <v>915</v>
      </c>
      <c r="C631" s="7" t="s">
        <v>2161</v>
      </c>
      <c r="D631" s="7" t="s">
        <v>487</v>
      </c>
      <c r="E631" s="7" t="s">
        <v>1013</v>
      </c>
      <c r="F631" s="4" t="n">
        <v>2009</v>
      </c>
      <c r="G631" s="7" t="s">
        <v>4546</v>
      </c>
    </row>
    <row r="632" customFormat="false" ht="13.8" hidden="false" customHeight="false" outlineLevel="0" collapsed="false">
      <c r="A632" s="4" t="s">
        <v>52</v>
      </c>
      <c r="B632" s="7" t="s">
        <v>4593</v>
      </c>
      <c r="C632" s="7" t="s">
        <v>3260</v>
      </c>
      <c r="D632" s="7"/>
      <c r="E632" s="7" t="s">
        <v>1013</v>
      </c>
      <c r="F632" s="4" t="n">
        <v>2010</v>
      </c>
      <c r="G632" s="7" t="s">
        <v>4594</v>
      </c>
    </row>
    <row r="633" customFormat="false" ht="13.8" hidden="false" customHeight="false" outlineLevel="0" collapsed="false">
      <c r="A633" s="4" t="s">
        <v>52</v>
      </c>
      <c r="B633" s="7" t="s">
        <v>1099</v>
      </c>
      <c r="C633" s="7" t="s">
        <v>109</v>
      </c>
      <c r="D633" s="7" t="s">
        <v>941</v>
      </c>
      <c r="E633" s="7" t="s">
        <v>1013</v>
      </c>
      <c r="F633" s="4" t="n">
        <v>2011</v>
      </c>
      <c r="G633" s="7" t="s">
        <v>4690</v>
      </c>
    </row>
    <row r="634" customFormat="false" ht="13.8" hidden="false" customHeight="false" outlineLevel="0" collapsed="false">
      <c r="A634" s="4" t="s">
        <v>52</v>
      </c>
      <c r="B634" s="28" t="s">
        <v>12</v>
      </c>
      <c r="C634" s="7" t="s">
        <v>1285</v>
      </c>
      <c r="D634" s="7" t="s">
        <v>4796</v>
      </c>
      <c r="E634" s="7" t="s">
        <v>1013</v>
      </c>
      <c r="F634" s="4" t="n">
        <v>2012</v>
      </c>
      <c r="G634" s="7" t="s">
        <v>4797</v>
      </c>
    </row>
    <row r="635" customFormat="false" ht="13.8" hidden="false" customHeight="false" outlineLevel="0" collapsed="false">
      <c r="A635" s="4" t="s">
        <v>52</v>
      </c>
      <c r="B635" s="28" t="s">
        <v>4910</v>
      </c>
      <c r="C635" s="7" t="s">
        <v>4911</v>
      </c>
      <c r="D635" s="7"/>
      <c r="E635" s="7" t="s">
        <v>1013</v>
      </c>
      <c r="F635" s="4" t="n">
        <v>2013</v>
      </c>
      <c r="G635" s="7" t="s">
        <v>4912</v>
      </c>
    </row>
    <row r="636" customFormat="false" ht="13.8" hidden="false" customHeight="false" outlineLevel="0" collapsed="false">
      <c r="A636" s="4"/>
      <c r="B636" s="7"/>
      <c r="C636" s="7"/>
      <c r="D636" s="7"/>
      <c r="E636" s="7"/>
      <c r="F636" s="4"/>
      <c r="G636" s="7"/>
    </row>
    <row r="637" customFormat="false" ht="13.8" hidden="false" customHeight="false" outlineLevel="0" collapsed="false">
      <c r="A637" s="4" t="s">
        <v>52</v>
      </c>
      <c r="B637" s="7" t="s">
        <v>3535</v>
      </c>
      <c r="C637" s="7" t="s">
        <v>1333</v>
      </c>
      <c r="D637" s="7" t="s">
        <v>1517</v>
      </c>
      <c r="E637" s="7" t="s">
        <v>792</v>
      </c>
      <c r="F637" s="4" t="n">
        <v>1998</v>
      </c>
      <c r="G637" s="7" t="s">
        <v>3536</v>
      </c>
    </row>
    <row r="638" customFormat="false" ht="13.8" hidden="false" customHeight="false" outlineLevel="0" collapsed="false">
      <c r="A638" s="4" t="s">
        <v>52</v>
      </c>
      <c r="B638" s="7" t="s">
        <v>3563</v>
      </c>
      <c r="C638" s="7" t="s">
        <v>1676</v>
      </c>
      <c r="D638" s="7" t="s">
        <v>1191</v>
      </c>
      <c r="E638" s="7" t="s">
        <v>792</v>
      </c>
      <c r="F638" s="4" t="n">
        <v>1998</v>
      </c>
      <c r="G638" s="7" t="s">
        <v>3564</v>
      </c>
    </row>
    <row r="639" customFormat="false" ht="13.8" hidden="false" customHeight="false" outlineLevel="0" collapsed="false">
      <c r="A639" s="4" t="s">
        <v>52</v>
      </c>
      <c r="B639" s="7" t="s">
        <v>3667</v>
      </c>
      <c r="C639" s="7" t="s">
        <v>101</v>
      </c>
      <c r="D639" s="7" t="s">
        <v>593</v>
      </c>
      <c r="E639" s="7" t="s">
        <v>792</v>
      </c>
      <c r="F639" s="4" t="n">
        <v>2000</v>
      </c>
      <c r="G639" s="7" t="s">
        <v>3668</v>
      </c>
    </row>
    <row r="640" customFormat="false" ht="13.8" hidden="false" customHeight="false" outlineLevel="0" collapsed="false">
      <c r="A640" s="4" t="s">
        <v>52</v>
      </c>
      <c r="B640" s="7" t="s">
        <v>3430</v>
      </c>
      <c r="C640" s="7" t="s">
        <v>3756</v>
      </c>
      <c r="D640" s="7" t="s">
        <v>3757</v>
      </c>
      <c r="E640" s="7" t="s">
        <v>3758</v>
      </c>
      <c r="F640" s="4" t="n">
        <v>2001</v>
      </c>
      <c r="G640" s="7" t="s">
        <v>3759</v>
      </c>
    </row>
    <row r="641" customFormat="false" ht="13.8" hidden="false" customHeight="false" outlineLevel="0" collapsed="false">
      <c r="A641" s="4" t="s">
        <v>52</v>
      </c>
      <c r="B641" s="7" t="s">
        <v>3760</v>
      </c>
      <c r="C641" s="7" t="s">
        <v>1897</v>
      </c>
      <c r="D641" s="7" t="s">
        <v>3604</v>
      </c>
      <c r="E641" s="7" t="s">
        <v>3758</v>
      </c>
      <c r="F641" s="4" t="n">
        <v>2001</v>
      </c>
      <c r="G641" s="7" t="s">
        <v>3761</v>
      </c>
    </row>
    <row r="642" customFormat="false" ht="13.8" hidden="false" customHeight="false" outlineLevel="0" collapsed="false">
      <c r="A642" s="4"/>
      <c r="B642" s="7"/>
      <c r="C642" s="7"/>
      <c r="D642" s="7"/>
      <c r="E642" s="7"/>
      <c r="F642" s="4"/>
      <c r="G642" s="7"/>
    </row>
    <row r="643" customFormat="false" ht="13.8" hidden="false" customHeight="false" outlineLevel="0" collapsed="false">
      <c r="A643" s="4" t="s">
        <v>245</v>
      </c>
      <c r="B643" s="7" t="s">
        <v>547</v>
      </c>
      <c r="C643" s="7" t="s">
        <v>548</v>
      </c>
      <c r="D643" s="7"/>
      <c r="E643" s="7" t="s">
        <v>549</v>
      </c>
      <c r="F643" s="4" t="n">
        <v>1954</v>
      </c>
      <c r="G643" s="7" t="s">
        <v>550</v>
      </c>
    </row>
    <row r="644" customFormat="false" ht="13.8" hidden="false" customHeight="false" outlineLevel="0" collapsed="false">
      <c r="A644" s="4" t="s">
        <v>79</v>
      </c>
      <c r="B644" s="7" t="s">
        <v>610</v>
      </c>
      <c r="C644" s="7" t="s">
        <v>20</v>
      </c>
      <c r="D644" s="7" t="s">
        <v>101</v>
      </c>
      <c r="E644" s="7" t="s">
        <v>549</v>
      </c>
      <c r="F644" s="4" t="n">
        <v>1958</v>
      </c>
      <c r="G644" s="7" t="s">
        <v>611</v>
      </c>
    </row>
    <row r="645" customFormat="false" ht="13.8" hidden="false" customHeight="false" outlineLevel="0" collapsed="false">
      <c r="A645" s="4" t="s">
        <v>79</v>
      </c>
      <c r="B645" s="7" t="s">
        <v>682</v>
      </c>
      <c r="C645" s="7" t="s">
        <v>683</v>
      </c>
      <c r="D645" s="7" t="s">
        <v>684</v>
      </c>
      <c r="E645" s="7" t="s">
        <v>549</v>
      </c>
      <c r="F645" s="4" t="n">
        <v>1961</v>
      </c>
      <c r="G645" s="7" t="s">
        <v>685</v>
      </c>
    </row>
    <row r="646" customFormat="false" ht="13.8" hidden="false" customHeight="false" outlineLevel="0" collapsed="false">
      <c r="A646" s="4" t="s">
        <v>79</v>
      </c>
      <c r="B646" s="7" t="s">
        <v>688</v>
      </c>
      <c r="C646" s="7" t="s">
        <v>689</v>
      </c>
      <c r="D646" s="7" t="s">
        <v>487</v>
      </c>
      <c r="E646" s="7" t="s">
        <v>549</v>
      </c>
      <c r="F646" s="4" t="n">
        <v>1961</v>
      </c>
      <c r="G646" s="7" t="s">
        <v>690</v>
      </c>
    </row>
    <row r="647" customFormat="false" ht="13.8" hidden="false" customHeight="false" outlineLevel="0" collapsed="false">
      <c r="A647" s="4" t="s">
        <v>79</v>
      </c>
      <c r="B647" s="7" t="s">
        <v>704</v>
      </c>
      <c r="C647" s="7" t="s">
        <v>487</v>
      </c>
      <c r="D647" s="7"/>
      <c r="E647" s="7" t="s">
        <v>549</v>
      </c>
      <c r="F647" s="4" t="n">
        <v>1961</v>
      </c>
      <c r="G647" s="7" t="s">
        <v>705</v>
      </c>
    </row>
    <row r="648" customFormat="false" ht="13.8" hidden="false" customHeight="false" outlineLevel="0" collapsed="false">
      <c r="A648" s="4" t="s">
        <v>79</v>
      </c>
      <c r="B648" s="7" t="s">
        <v>775</v>
      </c>
      <c r="C648" s="7" t="s">
        <v>109</v>
      </c>
      <c r="D648" s="7" t="s">
        <v>776</v>
      </c>
      <c r="E648" s="7" t="s">
        <v>549</v>
      </c>
      <c r="F648" s="4" t="n">
        <v>1963</v>
      </c>
      <c r="G648" s="7" t="s">
        <v>777</v>
      </c>
    </row>
    <row r="649" customFormat="false" ht="13.8" hidden="false" customHeight="false" outlineLevel="0" collapsed="false">
      <c r="A649" s="4" t="s">
        <v>79</v>
      </c>
      <c r="B649" s="7" t="s">
        <v>798</v>
      </c>
      <c r="C649" s="7" t="s">
        <v>799</v>
      </c>
      <c r="D649" s="7" t="s">
        <v>118</v>
      </c>
      <c r="E649" s="7" t="s">
        <v>549</v>
      </c>
      <c r="F649" s="4" t="n">
        <v>1963</v>
      </c>
      <c r="G649" s="7" t="str">
        <f aca="false">HYPERLINK("http://uwashingtonworldcatorgoffcampuslibwashingtonedu/title/effect-of-sudden-increase-in-growth-rate-upon-wood-morphology-of-douglas-fir/oclc/19960709&amp;referer=brief_results","The effect of sudden increase in growth rate upon wood morphology of Douglas fir")</f>
        <v>The effect of sudden increase in growth rate upon wood morphology of Douglas fir</v>
      </c>
    </row>
    <row r="650" customFormat="false" ht="13.8" hidden="false" customHeight="false" outlineLevel="0" collapsed="false">
      <c r="A650" s="4" t="s">
        <v>6</v>
      </c>
      <c r="B650" s="7" t="s">
        <v>811</v>
      </c>
      <c r="C650" s="7" t="s">
        <v>812</v>
      </c>
      <c r="D650" s="7" t="s">
        <v>813</v>
      </c>
      <c r="E650" s="7" t="s">
        <v>549</v>
      </c>
      <c r="F650" s="4" t="n">
        <v>1963</v>
      </c>
      <c r="G650" s="7" t="s">
        <v>814</v>
      </c>
    </row>
    <row r="651" customFormat="false" ht="13.8" hidden="false" customHeight="false" outlineLevel="0" collapsed="false">
      <c r="A651" s="4" t="s">
        <v>79</v>
      </c>
      <c r="B651" s="7" t="s">
        <v>874</v>
      </c>
      <c r="C651" s="7" t="s">
        <v>875</v>
      </c>
      <c r="D651" s="7"/>
      <c r="E651" s="7" t="s">
        <v>549</v>
      </c>
      <c r="F651" s="4" t="n">
        <v>1965</v>
      </c>
      <c r="G651" s="7" t="s">
        <v>876</v>
      </c>
    </row>
    <row r="652" customFormat="false" ht="13.8" hidden="false" customHeight="false" outlineLevel="0" collapsed="false">
      <c r="A652" s="4" t="s">
        <v>79</v>
      </c>
      <c r="B652" s="7" t="s">
        <v>888</v>
      </c>
      <c r="C652" s="7" t="s">
        <v>109</v>
      </c>
      <c r="D652" s="7" t="s">
        <v>20</v>
      </c>
      <c r="E652" s="7" t="s">
        <v>549</v>
      </c>
      <c r="F652" s="4" t="n">
        <v>1965</v>
      </c>
      <c r="G652" s="7" t="s">
        <v>889</v>
      </c>
    </row>
    <row r="653" customFormat="false" ht="13.8" hidden="false" customHeight="false" outlineLevel="0" collapsed="false">
      <c r="A653" s="4" t="s">
        <v>6</v>
      </c>
      <c r="B653" s="7" t="s">
        <v>933</v>
      </c>
      <c r="C653" s="7" t="s">
        <v>934</v>
      </c>
      <c r="D653" s="7" t="s">
        <v>935</v>
      </c>
      <c r="E653" s="7" t="s">
        <v>549</v>
      </c>
      <c r="F653" s="4" t="n">
        <v>1966</v>
      </c>
      <c r="G653" s="7" t="s">
        <v>936</v>
      </c>
    </row>
    <row r="654" customFormat="false" ht="13.8" hidden="false" customHeight="false" outlineLevel="0" collapsed="false">
      <c r="A654" s="4" t="s">
        <v>79</v>
      </c>
      <c r="B654" s="7" t="s">
        <v>972</v>
      </c>
      <c r="C654" s="7" t="s">
        <v>20</v>
      </c>
      <c r="D654" s="7" t="s">
        <v>627</v>
      </c>
      <c r="E654" s="7" t="s">
        <v>549</v>
      </c>
      <c r="F654" s="4" t="n">
        <v>1967</v>
      </c>
      <c r="G654" s="7" t="s">
        <v>973</v>
      </c>
    </row>
    <row r="655" customFormat="false" ht="13.8" hidden="false" customHeight="false" outlineLevel="0" collapsed="false">
      <c r="A655" s="4" t="s">
        <v>6</v>
      </c>
      <c r="B655" s="7" t="s">
        <v>984</v>
      </c>
      <c r="C655" s="7" t="s">
        <v>985</v>
      </c>
      <c r="D655" s="7" t="s">
        <v>812</v>
      </c>
      <c r="E655" s="7" t="s">
        <v>549</v>
      </c>
      <c r="F655" s="4" t="n">
        <v>1967</v>
      </c>
      <c r="G655" s="7" t="s">
        <v>986</v>
      </c>
    </row>
    <row r="656" customFormat="false" ht="13.8" hidden="false" customHeight="false" outlineLevel="0" collapsed="false">
      <c r="A656" s="4"/>
      <c r="B656" s="7"/>
      <c r="C656" s="7"/>
      <c r="D656" s="7"/>
      <c r="E656" s="7"/>
      <c r="F656" s="4"/>
      <c r="G656" s="7"/>
    </row>
    <row r="657" customFormat="false" ht="13.8" hidden="false" customHeight="false" outlineLevel="0" collapsed="false">
      <c r="A657" s="1" t="s">
        <v>52</v>
      </c>
      <c r="B657" s="7" t="s">
        <v>21</v>
      </c>
      <c r="C657" s="7" t="s">
        <v>4602</v>
      </c>
      <c r="D657" s="7"/>
      <c r="E657" s="7" t="s">
        <v>3349</v>
      </c>
      <c r="F657" s="4" t="n">
        <v>2011</v>
      </c>
      <c r="G657" s="7" t="s">
        <v>4716</v>
      </c>
    </row>
    <row r="658" customFormat="false" ht="13.8" hidden="false" customHeight="false" outlineLevel="0" collapsed="false">
      <c r="A658" s="4" t="s">
        <v>52</v>
      </c>
      <c r="B658" s="28" t="s">
        <v>4801</v>
      </c>
      <c r="C658" s="7" t="s">
        <v>4802</v>
      </c>
      <c r="D658" s="7"/>
      <c r="E658" s="7" t="s">
        <v>3349</v>
      </c>
      <c r="F658" s="4" t="n">
        <v>2012</v>
      </c>
      <c r="G658" s="7" t="s">
        <v>4803</v>
      </c>
    </row>
    <row r="659" customFormat="false" ht="13.8" hidden="false" customHeight="false" outlineLevel="0" collapsed="false">
      <c r="A659" s="4" t="s">
        <v>52</v>
      </c>
      <c r="B659" s="28" t="s">
        <v>4804</v>
      </c>
      <c r="C659" s="7" t="s">
        <v>1922</v>
      </c>
      <c r="D659" s="7"/>
      <c r="E659" s="7" t="s">
        <v>3349</v>
      </c>
      <c r="F659" s="4" t="n">
        <v>2012</v>
      </c>
      <c r="G659" s="7" t="s">
        <v>4805</v>
      </c>
    </row>
    <row r="660" customFormat="false" ht="13.8" hidden="false" customHeight="false" outlineLevel="0" collapsed="false">
      <c r="A660" s="4" t="s">
        <v>52</v>
      </c>
      <c r="B660" s="28" t="s">
        <v>4863</v>
      </c>
      <c r="C660" s="7" t="s">
        <v>4864</v>
      </c>
      <c r="D660" s="7" t="s">
        <v>4865</v>
      </c>
      <c r="E660" s="7" t="s">
        <v>3349</v>
      </c>
      <c r="F660" s="4" t="n">
        <v>2013</v>
      </c>
      <c r="G660" s="7" t="s">
        <v>4866</v>
      </c>
    </row>
    <row r="661" customFormat="false" ht="13.8" hidden="false" customHeight="false" outlineLevel="0" collapsed="false">
      <c r="A661" s="4" t="s">
        <v>52</v>
      </c>
      <c r="B661" s="28" t="s">
        <v>4886</v>
      </c>
      <c r="C661" s="7" t="s">
        <v>505</v>
      </c>
      <c r="D661" s="7" t="s">
        <v>4887</v>
      </c>
      <c r="E661" s="7" t="s">
        <v>3349</v>
      </c>
      <c r="F661" s="4" t="n">
        <v>2013</v>
      </c>
      <c r="G661" s="7" t="s">
        <v>4888</v>
      </c>
    </row>
    <row r="662" customFormat="false" ht="13.8" hidden="false" customHeight="false" outlineLevel="0" collapsed="false">
      <c r="A662" s="32" t="s">
        <v>52</v>
      </c>
      <c r="B662" s="33" t="s">
        <v>2756</v>
      </c>
      <c r="C662" s="34" t="s">
        <v>4999</v>
      </c>
      <c r="D662" s="34" t="s">
        <v>5000</v>
      </c>
      <c r="E662" s="34" t="s">
        <v>3349</v>
      </c>
      <c r="F662" s="32" t="n">
        <v>2014</v>
      </c>
      <c r="G662" s="35" t="s">
        <v>5001</v>
      </c>
    </row>
    <row r="663" customFormat="false" ht="13.8" hidden="false" customHeight="false" outlineLevel="0" collapsed="false">
      <c r="A663" s="32" t="s">
        <v>52</v>
      </c>
      <c r="B663" s="33" t="s">
        <v>1536</v>
      </c>
      <c r="C663" s="34" t="s">
        <v>5007</v>
      </c>
      <c r="D663" s="34" t="s">
        <v>5008</v>
      </c>
      <c r="E663" s="34" t="s">
        <v>3349</v>
      </c>
      <c r="F663" s="32" t="n">
        <v>2014</v>
      </c>
      <c r="G663" s="35" t="s">
        <v>5009</v>
      </c>
    </row>
    <row r="664" customFormat="false" ht="13.8" hidden="false" customHeight="false" outlineLevel="0" collapsed="false">
      <c r="A664" s="32" t="s">
        <v>245</v>
      </c>
      <c r="B664" s="33" t="s">
        <v>4814</v>
      </c>
      <c r="C664" s="34" t="s">
        <v>2565</v>
      </c>
      <c r="D664" s="34" t="s">
        <v>1214</v>
      </c>
      <c r="E664" s="34" t="s">
        <v>3349</v>
      </c>
      <c r="F664" s="32" t="n">
        <v>2014</v>
      </c>
      <c r="G664" s="35" t="s">
        <v>5041</v>
      </c>
    </row>
    <row r="665" s="13" customFormat="true" ht="13.8" hidden="false" customHeight="false" outlineLevel="0" collapsed="false">
      <c r="A665" s="49" t="s">
        <v>245</v>
      </c>
      <c r="B665" s="48" t="s">
        <v>5358</v>
      </c>
      <c r="C665" s="48" t="s">
        <v>5359</v>
      </c>
      <c r="D665" s="48" t="s">
        <v>5360</v>
      </c>
      <c r="E665" s="48" t="s">
        <v>3349</v>
      </c>
      <c r="F665" s="49" t="n">
        <v>2019</v>
      </c>
      <c r="G665" s="13" t="s">
        <v>5361</v>
      </c>
    </row>
    <row r="666" s="13" customFormat="true" ht="13.8" hidden="false" customHeight="false" outlineLevel="0" collapsed="false">
      <c r="A666" s="49" t="s">
        <v>245</v>
      </c>
      <c r="B666" s="48" t="s">
        <v>5362</v>
      </c>
      <c r="C666" s="48" t="s">
        <v>5363</v>
      </c>
      <c r="D666" s="48" t="s">
        <v>2599</v>
      </c>
      <c r="E666" s="48" t="s">
        <v>3349</v>
      </c>
      <c r="F666" s="49" t="n">
        <v>2019</v>
      </c>
      <c r="G666" s="48" t="s">
        <v>5364</v>
      </c>
    </row>
    <row r="667" s="13" customFormat="true" ht="13.8" hidden="false" customHeight="false" outlineLevel="0" collapsed="false">
      <c r="A667" s="49" t="s">
        <v>245</v>
      </c>
      <c r="B667" s="48" t="s">
        <v>347</v>
      </c>
      <c r="C667" s="48" t="s">
        <v>5367</v>
      </c>
      <c r="D667" s="48"/>
      <c r="E667" s="48" t="s">
        <v>3349</v>
      </c>
      <c r="F667" s="49" t="n">
        <v>2019</v>
      </c>
      <c r="G667" s="13" t="s">
        <v>5368</v>
      </c>
    </row>
    <row r="668" s="13" customFormat="true" ht="13.8" hidden="false" customHeight="false" outlineLevel="0" collapsed="false">
      <c r="A668" s="49"/>
      <c r="B668" s="48"/>
      <c r="C668" s="48"/>
      <c r="D668" s="48"/>
      <c r="E668" s="48"/>
      <c r="F668" s="49"/>
    </row>
    <row r="669" customFormat="false" ht="13.8" hidden="false" customHeight="false" outlineLevel="0" collapsed="false">
      <c r="A669" s="4" t="s">
        <v>52</v>
      </c>
      <c r="B669" s="7" t="s">
        <v>179</v>
      </c>
      <c r="C669" s="7" t="s">
        <v>2568</v>
      </c>
      <c r="D669" s="7" t="s">
        <v>463</v>
      </c>
      <c r="E669" s="7" t="s">
        <v>3170</v>
      </c>
      <c r="F669" s="4" t="n">
        <v>1994</v>
      </c>
      <c r="G669" s="7" t="s">
        <v>3171</v>
      </c>
    </row>
    <row r="670" customFormat="false" ht="13.8" hidden="false" customHeight="false" outlineLevel="0" collapsed="false">
      <c r="A670" s="4" t="s">
        <v>52</v>
      </c>
      <c r="B670" s="7" t="s">
        <v>390</v>
      </c>
      <c r="C670" s="7" t="s">
        <v>1318</v>
      </c>
      <c r="D670" s="7" t="s">
        <v>463</v>
      </c>
      <c r="E670" s="7" t="s">
        <v>3170</v>
      </c>
      <c r="F670" s="4" t="n">
        <v>1994</v>
      </c>
      <c r="G670" s="7" t="s">
        <v>3172</v>
      </c>
    </row>
    <row r="671" customFormat="false" ht="13.8" hidden="false" customHeight="false" outlineLevel="0" collapsed="false">
      <c r="A671" s="4" t="s">
        <v>52</v>
      </c>
      <c r="B671" s="7" t="s">
        <v>3206</v>
      </c>
      <c r="C671" s="7" t="s">
        <v>151</v>
      </c>
      <c r="D671" s="7" t="s">
        <v>3207</v>
      </c>
      <c r="E671" s="7" t="s">
        <v>3170</v>
      </c>
      <c r="F671" s="4" t="n">
        <v>1994</v>
      </c>
      <c r="G671" s="7" t="s">
        <v>3208</v>
      </c>
    </row>
    <row r="672" customFormat="false" ht="13.8" hidden="false" customHeight="false" outlineLevel="0" collapsed="false">
      <c r="A672" s="4" t="s">
        <v>52</v>
      </c>
      <c r="B672" s="7" t="s">
        <v>3294</v>
      </c>
      <c r="C672" s="7" t="s">
        <v>239</v>
      </c>
      <c r="D672" s="7" t="s">
        <v>101</v>
      </c>
      <c r="E672" s="7" t="s">
        <v>3170</v>
      </c>
      <c r="F672" s="4" t="n">
        <v>1995</v>
      </c>
      <c r="G672" s="7" t="s">
        <v>3295</v>
      </c>
    </row>
    <row r="673" customFormat="false" ht="13.8" hidden="false" customHeight="false" outlineLevel="0" collapsed="false">
      <c r="A673" s="4" t="s">
        <v>52</v>
      </c>
      <c r="B673" s="7" t="s">
        <v>3327</v>
      </c>
      <c r="C673" s="7" t="s">
        <v>3328</v>
      </c>
      <c r="D673" s="7" t="s">
        <v>463</v>
      </c>
      <c r="E673" s="7" t="s">
        <v>3170</v>
      </c>
      <c r="F673" s="4" t="n">
        <v>1995</v>
      </c>
      <c r="G673" s="7" t="s">
        <v>3329</v>
      </c>
    </row>
    <row r="674" customFormat="false" ht="13.8" hidden="false" customHeight="false" outlineLevel="0" collapsed="false">
      <c r="A674" s="4" t="s">
        <v>52</v>
      </c>
      <c r="B674" s="7" t="s">
        <v>3396</v>
      </c>
      <c r="C674" s="7" t="s">
        <v>3397</v>
      </c>
      <c r="D674" s="7" t="s">
        <v>3398</v>
      </c>
      <c r="E674" s="7" t="s">
        <v>3170</v>
      </c>
      <c r="F674" s="4" t="n">
        <v>1996</v>
      </c>
      <c r="G674" s="7" t="s">
        <v>3399</v>
      </c>
    </row>
    <row r="675" customFormat="false" ht="13.8" hidden="false" customHeight="false" outlineLevel="0" collapsed="false">
      <c r="A675" s="4" t="s">
        <v>52</v>
      </c>
      <c r="B675" s="7" t="s">
        <v>3404</v>
      </c>
      <c r="C675" s="7" t="s">
        <v>2136</v>
      </c>
      <c r="D675" s="7" t="s">
        <v>881</v>
      </c>
      <c r="E675" s="7" t="s">
        <v>3170</v>
      </c>
      <c r="F675" s="4" t="n">
        <v>1996</v>
      </c>
      <c r="G675" s="7" t="s">
        <v>3405</v>
      </c>
    </row>
    <row r="676" customFormat="false" ht="13.8" hidden="false" customHeight="false" outlineLevel="0" collapsed="false">
      <c r="A676" s="4" t="s">
        <v>52</v>
      </c>
      <c r="B676" s="7" t="s">
        <v>1310</v>
      </c>
      <c r="C676" s="7" t="s">
        <v>20</v>
      </c>
      <c r="D676" s="7" t="s">
        <v>802</v>
      </c>
      <c r="E676" s="7" t="s">
        <v>3170</v>
      </c>
      <c r="F676" s="4" t="n">
        <v>1997</v>
      </c>
      <c r="G676" s="7" t="s">
        <v>3447</v>
      </c>
    </row>
    <row r="677" customFormat="false" ht="13.8" hidden="false" customHeight="false" outlineLevel="0" collapsed="false">
      <c r="A677" s="4" t="s">
        <v>52</v>
      </c>
      <c r="B677" s="7" t="s">
        <v>3473</v>
      </c>
      <c r="C677" s="7" t="s">
        <v>1154</v>
      </c>
      <c r="D677" s="7"/>
      <c r="E677" s="7" t="s">
        <v>3170</v>
      </c>
      <c r="F677" s="4" t="n">
        <v>1997</v>
      </c>
      <c r="G677" s="7" t="s">
        <v>3474</v>
      </c>
    </row>
    <row r="678" customFormat="false" ht="13.8" hidden="false" customHeight="false" outlineLevel="0" collapsed="false">
      <c r="A678" s="4" t="s">
        <v>52</v>
      </c>
      <c r="B678" s="7" t="s">
        <v>3481</v>
      </c>
      <c r="C678" s="7" t="s">
        <v>3482</v>
      </c>
      <c r="D678" s="7" t="s">
        <v>1191</v>
      </c>
      <c r="E678" s="7" t="s">
        <v>3170</v>
      </c>
      <c r="F678" s="4" t="n">
        <v>1997</v>
      </c>
      <c r="G678" s="7" t="s">
        <v>3483</v>
      </c>
    </row>
    <row r="679" customFormat="false" ht="13.8" hidden="false" customHeight="false" outlineLevel="0" collapsed="false">
      <c r="A679" s="4" t="s">
        <v>52</v>
      </c>
      <c r="B679" s="7" t="s">
        <v>3492</v>
      </c>
      <c r="C679" s="7" t="s">
        <v>1676</v>
      </c>
      <c r="D679" s="7" t="s">
        <v>881</v>
      </c>
      <c r="E679" s="7" t="s">
        <v>3170</v>
      </c>
      <c r="F679" s="4" t="n">
        <v>1997</v>
      </c>
      <c r="G679" s="7" t="s">
        <v>3493</v>
      </c>
    </row>
    <row r="680" customFormat="false" ht="13.8" hidden="false" customHeight="false" outlineLevel="0" collapsed="false">
      <c r="A680" s="4" t="s">
        <v>52</v>
      </c>
      <c r="B680" s="7" t="s">
        <v>3553</v>
      </c>
      <c r="C680" s="7" t="s">
        <v>3554</v>
      </c>
      <c r="D680" s="7"/>
      <c r="E680" s="7" t="s">
        <v>3170</v>
      </c>
      <c r="F680" s="4" t="n">
        <v>1998</v>
      </c>
      <c r="G680" s="7" t="s">
        <v>3555</v>
      </c>
    </row>
    <row r="681" customFormat="false" ht="13.8" hidden="false" customHeight="false" outlineLevel="0" collapsed="false">
      <c r="A681" s="4" t="s">
        <v>52</v>
      </c>
      <c r="B681" s="7" t="s">
        <v>3565</v>
      </c>
      <c r="C681" s="7" t="s">
        <v>571</v>
      </c>
      <c r="D681" s="7" t="s">
        <v>619</v>
      </c>
      <c r="E681" s="7" t="s">
        <v>3170</v>
      </c>
      <c r="F681" s="4" t="n">
        <v>1998</v>
      </c>
      <c r="G681" s="7" t="s">
        <v>3566</v>
      </c>
    </row>
    <row r="682" customFormat="false" ht="13.8" hidden="false" customHeight="false" outlineLevel="0" collapsed="false">
      <c r="A682" s="4" t="s">
        <v>52</v>
      </c>
      <c r="B682" s="7" t="s">
        <v>972</v>
      </c>
      <c r="C682" s="7" t="s">
        <v>309</v>
      </c>
      <c r="D682" s="7"/>
      <c r="E682" s="7" t="s">
        <v>3170</v>
      </c>
      <c r="F682" s="4" t="n">
        <v>1998</v>
      </c>
      <c r="G682" s="7" t="s">
        <v>3567</v>
      </c>
    </row>
    <row r="683" customFormat="false" ht="13.8" hidden="false" customHeight="false" outlineLevel="0" collapsed="false">
      <c r="A683" s="4" t="s">
        <v>52</v>
      </c>
      <c r="B683" s="7" t="s">
        <v>3603</v>
      </c>
      <c r="C683" s="7" t="s">
        <v>3604</v>
      </c>
      <c r="D683" s="7" t="s">
        <v>892</v>
      </c>
      <c r="E683" s="7" t="s">
        <v>3170</v>
      </c>
      <c r="F683" s="4" t="n">
        <v>1999</v>
      </c>
      <c r="G683" s="7" t="s">
        <v>3605</v>
      </c>
    </row>
    <row r="684" customFormat="false" ht="13.8" hidden="false" customHeight="false" outlineLevel="0" collapsed="false">
      <c r="A684" s="4" t="s">
        <v>52</v>
      </c>
      <c r="B684" s="7" t="s">
        <v>3615</v>
      </c>
      <c r="C684" s="7" t="s">
        <v>1510</v>
      </c>
      <c r="D684" s="7" t="s">
        <v>3616</v>
      </c>
      <c r="E684" s="7" t="s">
        <v>3170</v>
      </c>
      <c r="F684" s="4" t="n">
        <v>1999</v>
      </c>
      <c r="G684" s="7" t="s">
        <v>3617</v>
      </c>
    </row>
    <row r="685" customFormat="false" ht="13.8" hidden="false" customHeight="false" outlineLevel="0" collapsed="false">
      <c r="A685" s="4" t="s">
        <v>52</v>
      </c>
      <c r="B685" s="7" t="s">
        <v>3622</v>
      </c>
      <c r="C685" s="7" t="s">
        <v>1458</v>
      </c>
      <c r="D685" s="7"/>
      <c r="E685" s="7" t="s">
        <v>3170</v>
      </c>
      <c r="F685" s="4" t="n">
        <v>1999</v>
      </c>
      <c r="G685" s="7" t="s">
        <v>3623</v>
      </c>
    </row>
    <row r="686" customFormat="false" ht="13.8" hidden="false" customHeight="false" outlineLevel="0" collapsed="false">
      <c r="A686" s="4" t="s">
        <v>52</v>
      </c>
      <c r="B686" s="7" t="s">
        <v>3640</v>
      </c>
      <c r="C686" s="7" t="s">
        <v>2118</v>
      </c>
      <c r="D686" s="7" t="s">
        <v>3641</v>
      </c>
      <c r="E686" s="7" t="s">
        <v>3170</v>
      </c>
      <c r="F686" s="4" t="n">
        <v>1999</v>
      </c>
      <c r="G686" s="7" t="s">
        <v>3642</v>
      </c>
    </row>
    <row r="687" customFormat="false" ht="13.8" hidden="false" customHeight="false" outlineLevel="0" collapsed="false">
      <c r="A687" s="4" t="s">
        <v>52</v>
      </c>
      <c r="B687" s="7" t="s">
        <v>3676</v>
      </c>
      <c r="C687" s="7" t="s">
        <v>3530</v>
      </c>
      <c r="D687" s="7" t="s">
        <v>1517</v>
      </c>
      <c r="E687" s="7" t="s">
        <v>3170</v>
      </c>
      <c r="F687" s="4" t="n">
        <v>2000</v>
      </c>
      <c r="G687" s="7" t="s">
        <v>3677</v>
      </c>
    </row>
    <row r="688" customFormat="false" ht="13.8" hidden="false" customHeight="false" outlineLevel="0" collapsed="false">
      <c r="A688" s="4" t="s">
        <v>52</v>
      </c>
      <c r="B688" s="7" t="s">
        <v>3764</v>
      </c>
      <c r="C688" s="7" t="s">
        <v>3765</v>
      </c>
      <c r="D688" s="7" t="s">
        <v>1432</v>
      </c>
      <c r="E688" s="7" t="s">
        <v>3170</v>
      </c>
      <c r="F688" s="4" t="n">
        <v>2001</v>
      </c>
      <c r="G688" s="7" t="s">
        <v>3766</v>
      </c>
    </row>
    <row r="689" customFormat="false" ht="13.8" hidden="false" customHeight="false" outlineLevel="0" collapsed="false">
      <c r="A689" s="4" t="s">
        <v>52</v>
      </c>
      <c r="B689" s="7" t="s">
        <v>3771</v>
      </c>
      <c r="C689" s="7" t="s">
        <v>2273</v>
      </c>
      <c r="D689" s="7" t="s">
        <v>1794</v>
      </c>
      <c r="E689" s="7" t="s">
        <v>3170</v>
      </c>
      <c r="F689" s="4" t="n">
        <v>2001</v>
      </c>
      <c r="G689" s="7" t="s">
        <v>3772</v>
      </c>
    </row>
    <row r="690" customFormat="false" ht="13.8" hidden="false" customHeight="false" outlineLevel="0" collapsed="false">
      <c r="A690" s="4" t="s">
        <v>52</v>
      </c>
      <c r="B690" s="7" t="s">
        <v>3919</v>
      </c>
      <c r="C690" s="7" t="s">
        <v>2845</v>
      </c>
      <c r="D690" s="7" t="s">
        <v>1214</v>
      </c>
      <c r="E690" s="7" t="s">
        <v>3170</v>
      </c>
      <c r="F690" s="4" t="n">
        <v>2002</v>
      </c>
      <c r="G690" s="7" t="s">
        <v>3920</v>
      </c>
    </row>
    <row r="691" customFormat="false" ht="13.8" hidden="false" customHeight="false" outlineLevel="0" collapsed="false">
      <c r="A691" s="4" t="s">
        <v>245</v>
      </c>
      <c r="B691" s="7" t="s">
        <v>3396</v>
      </c>
      <c r="C691" s="7" t="s">
        <v>3397</v>
      </c>
      <c r="D691" s="7" t="s">
        <v>3398</v>
      </c>
      <c r="E691" s="7" t="s">
        <v>3170</v>
      </c>
      <c r="F691" s="4" t="n">
        <v>2002</v>
      </c>
      <c r="G691" s="7" t="s">
        <v>3947</v>
      </c>
    </row>
    <row r="692" customFormat="false" ht="13.8" hidden="false" customHeight="false" outlineLevel="0" collapsed="false">
      <c r="A692" s="4" t="s">
        <v>52</v>
      </c>
      <c r="B692" s="7" t="s">
        <v>3968</v>
      </c>
      <c r="C692" s="7" t="s">
        <v>1349</v>
      </c>
      <c r="D692" s="7" t="s">
        <v>1898</v>
      </c>
      <c r="E692" s="7" t="s">
        <v>3170</v>
      </c>
      <c r="F692" s="4" t="n">
        <v>2003</v>
      </c>
      <c r="G692" s="7" t="s">
        <v>3969</v>
      </c>
    </row>
    <row r="693" customFormat="false" ht="13.8" hidden="false" customHeight="false" outlineLevel="0" collapsed="false">
      <c r="A693" s="4" t="s">
        <v>52</v>
      </c>
      <c r="B693" s="7" t="s">
        <v>4004</v>
      </c>
      <c r="C693" s="7" t="s">
        <v>2893</v>
      </c>
      <c r="D693" s="7" t="s">
        <v>654</v>
      </c>
      <c r="E693" s="7" t="s">
        <v>3170</v>
      </c>
      <c r="F693" s="4" t="n">
        <v>2003</v>
      </c>
      <c r="G693" s="7" t="s">
        <v>4005</v>
      </c>
    </row>
    <row r="694" customFormat="false" ht="13.8" hidden="false" customHeight="false" outlineLevel="0" collapsed="false">
      <c r="A694" s="4" t="s">
        <v>52</v>
      </c>
      <c r="B694" s="7" t="s">
        <v>4022</v>
      </c>
      <c r="C694" s="7" t="s">
        <v>4023</v>
      </c>
      <c r="D694" s="7" t="s">
        <v>4024</v>
      </c>
      <c r="E694" s="7" t="s">
        <v>3170</v>
      </c>
      <c r="F694" s="4" t="n">
        <v>2003</v>
      </c>
      <c r="G694" s="7" t="s">
        <v>4025</v>
      </c>
    </row>
    <row r="695" customFormat="false" ht="13.8" hidden="false" customHeight="false" outlineLevel="0" collapsed="false">
      <c r="A695" s="4" t="s">
        <v>52</v>
      </c>
      <c r="B695" s="7" t="s">
        <v>1423</v>
      </c>
      <c r="C695" s="7" t="s">
        <v>4080</v>
      </c>
      <c r="D695" s="7"/>
      <c r="E695" s="7" t="s">
        <v>3170</v>
      </c>
      <c r="F695" s="4" t="n">
        <v>2004</v>
      </c>
      <c r="G695" s="7" t="s">
        <v>4081</v>
      </c>
    </row>
    <row r="696" customFormat="false" ht="13.8" hidden="false" customHeight="false" outlineLevel="0" collapsed="false">
      <c r="A696" s="4" t="s">
        <v>52</v>
      </c>
      <c r="B696" s="7" t="s">
        <v>4085</v>
      </c>
      <c r="C696" s="7" t="s">
        <v>3725</v>
      </c>
      <c r="D696" s="7" t="s">
        <v>881</v>
      </c>
      <c r="E696" s="7" t="s">
        <v>3170</v>
      </c>
      <c r="F696" s="4" t="n">
        <v>2004</v>
      </c>
      <c r="G696" s="7" t="s">
        <v>4086</v>
      </c>
    </row>
    <row r="697" customFormat="false" ht="13.8" hidden="false" customHeight="false" outlineLevel="0" collapsed="false">
      <c r="A697" s="4" t="s">
        <v>52</v>
      </c>
      <c r="B697" s="7" t="s">
        <v>4110</v>
      </c>
      <c r="C697" s="7" t="s">
        <v>2136</v>
      </c>
      <c r="D697" s="7"/>
      <c r="E697" s="7" t="s">
        <v>3170</v>
      </c>
      <c r="F697" s="4" t="n">
        <v>2004</v>
      </c>
      <c r="G697" s="7" t="s">
        <v>4111</v>
      </c>
    </row>
    <row r="698" customFormat="false" ht="13.8" hidden="false" customHeight="false" outlineLevel="0" collapsed="false">
      <c r="A698" s="4" t="s">
        <v>52</v>
      </c>
      <c r="B698" s="7" t="s">
        <v>4131</v>
      </c>
      <c r="C698" s="7" t="s">
        <v>1510</v>
      </c>
      <c r="D698" s="7" t="s">
        <v>109</v>
      </c>
      <c r="E698" s="7" t="s">
        <v>3170</v>
      </c>
      <c r="F698" s="4" t="n">
        <v>2004</v>
      </c>
      <c r="G698" s="7" t="s">
        <v>4132</v>
      </c>
    </row>
    <row r="699" customFormat="false" ht="13.8" hidden="false" customHeight="false" outlineLevel="0" collapsed="false">
      <c r="A699" s="4" t="s">
        <v>52</v>
      </c>
      <c r="B699" s="7" t="s">
        <v>4177</v>
      </c>
      <c r="C699" s="7" t="s">
        <v>2845</v>
      </c>
      <c r="D699" s="7" t="s">
        <v>4178</v>
      </c>
      <c r="E699" s="7" t="s">
        <v>3170</v>
      </c>
      <c r="F699" s="4" t="n">
        <v>2005</v>
      </c>
      <c r="G699" s="7" t="s">
        <v>4179</v>
      </c>
    </row>
    <row r="700" customFormat="false" ht="13.8" hidden="false" customHeight="false" outlineLevel="0" collapsed="false">
      <c r="A700" s="4" t="s">
        <v>52</v>
      </c>
      <c r="B700" s="7" t="s">
        <v>12</v>
      </c>
      <c r="C700" s="7" t="s">
        <v>1326</v>
      </c>
      <c r="D700" s="7" t="s">
        <v>1214</v>
      </c>
      <c r="E700" s="7" t="s">
        <v>3170</v>
      </c>
      <c r="F700" s="4" t="n">
        <v>2005</v>
      </c>
      <c r="G700" s="7" t="s">
        <v>4204</v>
      </c>
    </row>
    <row r="701" customFormat="false" ht="13.8" hidden="false" customHeight="false" outlineLevel="0" collapsed="false">
      <c r="A701" s="4" t="s">
        <v>52</v>
      </c>
      <c r="B701" s="7" t="s">
        <v>4230</v>
      </c>
      <c r="C701" s="7" t="s">
        <v>4231</v>
      </c>
      <c r="D701" s="7"/>
      <c r="E701" s="7" t="s">
        <v>3170</v>
      </c>
      <c r="F701" s="4" t="n">
        <v>2005</v>
      </c>
      <c r="G701" s="7" t="s">
        <v>4232</v>
      </c>
    </row>
    <row r="702" customFormat="false" ht="13.8" hidden="false" customHeight="false" outlineLevel="0" collapsed="false">
      <c r="A702" s="4" t="s">
        <v>52</v>
      </c>
      <c r="B702" s="7" t="s">
        <v>4246</v>
      </c>
      <c r="C702" s="7" t="s">
        <v>1570</v>
      </c>
      <c r="D702" s="7" t="s">
        <v>4247</v>
      </c>
      <c r="E702" s="7" t="s">
        <v>3170</v>
      </c>
      <c r="F702" s="4" t="n">
        <v>2005</v>
      </c>
      <c r="G702" s="7" t="s">
        <v>4248</v>
      </c>
    </row>
    <row r="703" customFormat="false" ht="13.8" hidden="false" customHeight="false" outlineLevel="0" collapsed="false">
      <c r="A703" s="4" t="s">
        <v>245</v>
      </c>
      <c r="B703" s="7" t="s">
        <v>4252</v>
      </c>
      <c r="C703" s="7" t="s">
        <v>1935</v>
      </c>
      <c r="D703" s="7" t="s">
        <v>487</v>
      </c>
      <c r="E703" s="7" t="s">
        <v>3170</v>
      </c>
      <c r="F703" s="4" t="n">
        <v>2005</v>
      </c>
      <c r="G703" s="7" t="s">
        <v>4253</v>
      </c>
    </row>
    <row r="704" customFormat="false" ht="12.6" hidden="false" customHeight="true" outlineLevel="0" collapsed="false">
      <c r="A704" s="4" t="s">
        <v>52</v>
      </c>
      <c r="B704" s="7" t="s">
        <v>4297</v>
      </c>
      <c r="C704" s="7" t="s">
        <v>3279</v>
      </c>
      <c r="D704" s="7" t="s">
        <v>3635</v>
      </c>
      <c r="E704" s="7" t="s">
        <v>3170</v>
      </c>
      <c r="F704" s="4" t="n">
        <v>2006</v>
      </c>
      <c r="G704" s="7" t="s">
        <v>4298</v>
      </c>
    </row>
    <row r="705" customFormat="false" ht="13.8" hidden="false" customHeight="false" outlineLevel="0" collapsed="false">
      <c r="A705" s="4" t="s">
        <v>52</v>
      </c>
      <c r="B705" s="7" t="s">
        <v>4344</v>
      </c>
      <c r="C705" s="7" t="s">
        <v>1570</v>
      </c>
      <c r="D705" s="7"/>
      <c r="E705" s="7" t="s">
        <v>3170</v>
      </c>
      <c r="F705" s="4" t="n">
        <v>2007</v>
      </c>
      <c r="G705" s="7" t="s">
        <v>4345</v>
      </c>
    </row>
    <row r="706" customFormat="false" ht="13.8" hidden="false" customHeight="false" outlineLevel="0" collapsed="false">
      <c r="A706" s="4" t="s">
        <v>52</v>
      </c>
      <c r="B706" s="7" t="s">
        <v>4411</v>
      </c>
      <c r="C706" s="7" t="s">
        <v>3915</v>
      </c>
      <c r="D706" s="7" t="s">
        <v>1942</v>
      </c>
      <c r="E706" s="7" t="s">
        <v>3170</v>
      </c>
      <c r="F706" s="4" t="n">
        <v>2007</v>
      </c>
      <c r="G706" s="7" t="s">
        <v>4412</v>
      </c>
    </row>
    <row r="707" customFormat="false" ht="13.8" hidden="false" customHeight="false" outlineLevel="0" collapsed="false">
      <c r="A707" s="4" t="s">
        <v>52</v>
      </c>
      <c r="B707" s="7" t="s">
        <v>1536</v>
      </c>
      <c r="C707" s="7" t="s">
        <v>4454</v>
      </c>
      <c r="D707" s="7" t="s">
        <v>4299</v>
      </c>
      <c r="E707" s="7" t="s">
        <v>3170</v>
      </c>
      <c r="F707" s="4" t="n">
        <v>2008</v>
      </c>
      <c r="G707" s="7" t="s">
        <v>4455</v>
      </c>
    </row>
    <row r="708" customFormat="false" ht="13.8" hidden="false" customHeight="false" outlineLevel="0" collapsed="false">
      <c r="A708" s="4" t="s">
        <v>52</v>
      </c>
      <c r="B708" s="7" t="s">
        <v>306</v>
      </c>
      <c r="C708" s="7" t="s">
        <v>380</v>
      </c>
      <c r="D708" s="7" t="s">
        <v>409</v>
      </c>
      <c r="E708" s="7" t="s">
        <v>3170</v>
      </c>
      <c r="F708" s="4" t="n">
        <v>2008</v>
      </c>
      <c r="G708" s="7" t="s">
        <v>4464</v>
      </c>
    </row>
    <row r="709" customFormat="false" ht="13.8" hidden="false" customHeight="false" outlineLevel="0" collapsed="false">
      <c r="A709" s="4" t="s">
        <v>52</v>
      </c>
      <c r="B709" s="7" t="s">
        <v>4470</v>
      </c>
      <c r="C709" s="7" t="s">
        <v>4471</v>
      </c>
      <c r="D709" s="7"/>
      <c r="E709" s="7" t="s">
        <v>3170</v>
      </c>
      <c r="F709" s="4" t="n">
        <v>2008</v>
      </c>
      <c r="G709" s="7" t="s">
        <v>4472</v>
      </c>
    </row>
    <row r="710" customFormat="false" ht="13.8" hidden="false" customHeight="false" outlineLevel="0" collapsed="false">
      <c r="A710" s="4" t="s">
        <v>52</v>
      </c>
      <c r="B710" s="7" t="s">
        <v>4597</v>
      </c>
      <c r="C710" s="7" t="s">
        <v>4206</v>
      </c>
      <c r="D710" s="7" t="s">
        <v>416</v>
      </c>
      <c r="E710" s="7" t="s">
        <v>3170</v>
      </c>
      <c r="F710" s="4" t="n">
        <v>2010</v>
      </c>
      <c r="G710" s="7" t="s">
        <v>4598</v>
      </c>
    </row>
    <row r="711" customFormat="false" ht="13.8" hidden="false" customHeight="false" outlineLevel="0" collapsed="false">
      <c r="A711" s="4" t="s">
        <v>245</v>
      </c>
      <c r="B711" s="7" t="s">
        <v>4641</v>
      </c>
      <c r="C711" s="7" t="s">
        <v>4642</v>
      </c>
      <c r="D711" s="7"/>
      <c r="E711" s="7" t="s">
        <v>3170</v>
      </c>
      <c r="F711" s="4" t="n">
        <v>2010</v>
      </c>
      <c r="G711" s="7" t="s">
        <v>4643</v>
      </c>
    </row>
    <row r="712" customFormat="false" ht="13.8" hidden="false" customHeight="false" outlineLevel="0" collapsed="false">
      <c r="A712" s="4" t="s">
        <v>52</v>
      </c>
      <c r="B712" s="7" t="s">
        <v>4297</v>
      </c>
      <c r="C712" s="7" t="s">
        <v>3279</v>
      </c>
      <c r="D712" s="7" t="s">
        <v>3635</v>
      </c>
      <c r="E712" s="7" t="s">
        <v>3170</v>
      </c>
      <c r="F712" s="4" t="n">
        <v>2011</v>
      </c>
      <c r="G712" s="7" t="s">
        <v>4684</v>
      </c>
    </row>
    <row r="713" customFormat="false" ht="13.8" hidden="false" customHeight="false" outlineLevel="0" collapsed="false">
      <c r="A713" s="4" t="s">
        <v>52</v>
      </c>
      <c r="B713" s="7" t="s">
        <v>4480</v>
      </c>
      <c r="C713" s="7" t="s">
        <v>2274</v>
      </c>
      <c r="D713" s="7" t="s">
        <v>467</v>
      </c>
      <c r="E713" s="7" t="s">
        <v>3170</v>
      </c>
      <c r="F713" s="4" t="n">
        <v>2011</v>
      </c>
      <c r="G713" s="7" t="s">
        <v>4715</v>
      </c>
    </row>
    <row r="714" customFormat="false" ht="13.8" hidden="false" customHeight="false" outlineLevel="0" collapsed="false">
      <c r="A714" s="4" t="s">
        <v>52</v>
      </c>
      <c r="B714" s="28" t="s">
        <v>4777</v>
      </c>
      <c r="C714" s="7" t="s">
        <v>4778</v>
      </c>
      <c r="D714" s="7" t="s">
        <v>4779</v>
      </c>
      <c r="E714" s="7" t="s">
        <v>3170</v>
      </c>
      <c r="F714" s="4" t="n">
        <v>2012</v>
      </c>
      <c r="G714" s="7" t="s">
        <v>4780</v>
      </c>
    </row>
    <row r="715" customFormat="false" ht="13.8" hidden="false" customHeight="false" outlineLevel="0" collapsed="false">
      <c r="A715" s="4" t="s">
        <v>52</v>
      </c>
      <c r="B715" s="28" t="s">
        <v>4781</v>
      </c>
      <c r="C715" s="7" t="s">
        <v>309</v>
      </c>
      <c r="D715" s="7" t="s">
        <v>4782</v>
      </c>
      <c r="E715" s="7" t="s">
        <v>3170</v>
      </c>
      <c r="F715" s="4" t="n">
        <v>2012</v>
      </c>
      <c r="G715" s="7" t="s">
        <v>4783</v>
      </c>
    </row>
    <row r="716" customFormat="false" ht="13.8" hidden="false" customHeight="false" outlineLevel="0" collapsed="false">
      <c r="A716" s="4" t="s">
        <v>52</v>
      </c>
      <c r="B716" s="28" t="s">
        <v>4889</v>
      </c>
      <c r="C716" s="7" t="s">
        <v>654</v>
      </c>
      <c r="D716" s="7" t="s">
        <v>4890</v>
      </c>
      <c r="E716" s="7" t="s">
        <v>3170</v>
      </c>
      <c r="F716" s="4" t="n">
        <v>2013</v>
      </c>
      <c r="G716" s="7" t="s">
        <v>4891</v>
      </c>
    </row>
    <row r="717" customFormat="false" ht="13.8" hidden="false" customHeight="false" outlineLevel="0" collapsed="false">
      <c r="A717" s="32" t="s">
        <v>52</v>
      </c>
      <c r="B717" s="33" t="s">
        <v>4996</v>
      </c>
      <c r="C717" s="34" t="s">
        <v>28</v>
      </c>
      <c r="D717" s="34" t="s">
        <v>4997</v>
      </c>
      <c r="E717" s="34" t="s">
        <v>3170</v>
      </c>
      <c r="F717" s="32" t="n">
        <v>2014</v>
      </c>
      <c r="G717" s="35" t="s">
        <v>4998</v>
      </c>
    </row>
    <row r="718" customFormat="false" ht="13.8" hidden="false" customHeight="false" outlineLevel="0" collapsed="false">
      <c r="A718" s="38" t="s">
        <v>52</v>
      </c>
      <c r="B718" s="39" t="s">
        <v>323</v>
      </c>
      <c r="C718" s="40" t="s">
        <v>3360</v>
      </c>
      <c r="D718" s="40" t="s">
        <v>1214</v>
      </c>
      <c r="E718" s="40" t="s">
        <v>3170</v>
      </c>
      <c r="F718" s="38" t="n">
        <v>2017</v>
      </c>
      <c r="G718" s="31" t="s">
        <v>5218</v>
      </c>
    </row>
    <row r="719" customFormat="false" ht="13.8" hidden="false" customHeight="false" outlineLevel="0" collapsed="false">
      <c r="A719" s="38" t="s">
        <v>245</v>
      </c>
      <c r="B719" s="39" t="s">
        <v>3764</v>
      </c>
      <c r="C719" s="40" t="s">
        <v>3765</v>
      </c>
      <c r="D719" s="40" t="s">
        <v>1432</v>
      </c>
      <c r="E719" s="40" t="s">
        <v>3170</v>
      </c>
      <c r="F719" s="38" t="n">
        <v>2018</v>
      </c>
      <c r="G719" s="31" t="s">
        <v>5295</v>
      </c>
    </row>
    <row r="720" customFormat="false" ht="13.8" hidden="false" customHeight="false" outlineLevel="0" collapsed="false">
      <c r="A720" s="38"/>
      <c r="B720" s="39"/>
      <c r="C720" s="40"/>
      <c r="D720" s="40"/>
      <c r="E720" s="40"/>
      <c r="F720" s="38"/>
      <c r="G720" s="31"/>
    </row>
    <row r="721" customFormat="false" ht="13.8" hidden="false" customHeight="false" outlineLevel="0" collapsed="false">
      <c r="A721" s="4" t="s">
        <v>52</v>
      </c>
      <c r="B721" s="7" t="s">
        <v>1336</v>
      </c>
      <c r="C721" s="7" t="s">
        <v>1337</v>
      </c>
      <c r="D721" s="7" t="s">
        <v>1338</v>
      </c>
      <c r="E721" s="7" t="s">
        <v>1339</v>
      </c>
      <c r="F721" s="4" t="n">
        <v>1974</v>
      </c>
      <c r="G721" s="7" t="s">
        <v>1340</v>
      </c>
    </row>
    <row r="722" customFormat="false" ht="13.8" hidden="false" customHeight="false" outlineLevel="0" collapsed="false">
      <c r="A722" s="4" t="s">
        <v>245</v>
      </c>
      <c r="B722" s="7" t="s">
        <v>1394</v>
      </c>
      <c r="C722" s="7" t="s">
        <v>619</v>
      </c>
      <c r="D722" s="7"/>
      <c r="E722" s="7" t="s">
        <v>1339</v>
      </c>
      <c r="F722" s="4" t="n">
        <v>1974</v>
      </c>
      <c r="G722" s="7" t="s">
        <v>1395</v>
      </c>
    </row>
    <row r="723" customFormat="false" ht="13.8" hidden="false" customHeight="false" outlineLevel="0" collapsed="false">
      <c r="A723" s="4" t="s">
        <v>52</v>
      </c>
      <c r="B723" s="7" t="s">
        <v>1426</v>
      </c>
      <c r="C723" s="7" t="s">
        <v>923</v>
      </c>
      <c r="D723" s="7" t="s">
        <v>519</v>
      </c>
      <c r="E723" s="7" t="s">
        <v>1339</v>
      </c>
      <c r="F723" s="4" t="n">
        <v>1975</v>
      </c>
      <c r="G723" s="7" t="s">
        <v>1427</v>
      </c>
    </row>
    <row r="724" customFormat="false" ht="13.8" hidden="false" customHeight="false" outlineLevel="0" collapsed="false">
      <c r="A724" s="4" t="s">
        <v>52</v>
      </c>
      <c r="B724" s="7" t="s">
        <v>811</v>
      </c>
      <c r="C724" s="7" t="s">
        <v>1565</v>
      </c>
      <c r="D724" s="7" t="s">
        <v>729</v>
      </c>
      <c r="E724" s="7" t="s">
        <v>1339</v>
      </c>
      <c r="F724" s="4" t="n">
        <v>1977</v>
      </c>
      <c r="G724" s="7" t="s">
        <v>1566</v>
      </c>
    </row>
    <row r="725" customFormat="false" ht="13.8" hidden="false" customHeight="false" outlineLevel="0" collapsed="false">
      <c r="A725" s="4" t="s">
        <v>52</v>
      </c>
      <c r="B725" s="7" t="s">
        <v>1582</v>
      </c>
      <c r="C725" s="7" t="s">
        <v>1583</v>
      </c>
      <c r="D725" s="7" t="s">
        <v>1315</v>
      </c>
      <c r="E725" s="7" t="s">
        <v>1339</v>
      </c>
      <c r="F725" s="4" t="n">
        <v>1977</v>
      </c>
      <c r="G725" s="7" t="s">
        <v>1584</v>
      </c>
    </row>
    <row r="726" customFormat="false" ht="13.8" hidden="false" customHeight="false" outlineLevel="0" collapsed="false">
      <c r="A726" s="4" t="s">
        <v>52</v>
      </c>
      <c r="B726" s="7" t="s">
        <v>1686</v>
      </c>
      <c r="C726" s="7" t="s">
        <v>101</v>
      </c>
      <c r="D726" s="7" t="s">
        <v>180</v>
      </c>
      <c r="E726" s="7" t="s">
        <v>1339</v>
      </c>
      <c r="F726" s="4" t="n">
        <v>1978</v>
      </c>
      <c r="G726" s="7" t="s">
        <v>1687</v>
      </c>
    </row>
    <row r="727" customFormat="false" ht="13.8" hidden="false" customHeight="false" outlineLevel="0" collapsed="false">
      <c r="A727" s="4" t="s">
        <v>52</v>
      </c>
      <c r="B727" s="7" t="s">
        <v>1940</v>
      </c>
      <c r="C727" s="7" t="s">
        <v>1941</v>
      </c>
      <c r="D727" s="7" t="s">
        <v>1942</v>
      </c>
      <c r="E727" s="7" t="s">
        <v>1339</v>
      </c>
      <c r="F727" s="4" t="n">
        <v>1980</v>
      </c>
      <c r="G727" s="7" t="s">
        <v>1943</v>
      </c>
    </row>
    <row r="728" customFormat="false" ht="13.8" hidden="false" customHeight="false" outlineLevel="0" collapsed="false">
      <c r="A728" s="4" t="s">
        <v>245</v>
      </c>
      <c r="B728" s="12" t="s">
        <v>2110</v>
      </c>
      <c r="C728" s="12" t="s">
        <v>548</v>
      </c>
      <c r="D728" s="7"/>
      <c r="E728" s="7" t="s">
        <v>1339</v>
      </c>
      <c r="F728" s="4" t="n">
        <v>1981</v>
      </c>
      <c r="G728" s="7" t="s">
        <v>2111</v>
      </c>
    </row>
    <row r="729" customFormat="false" ht="13.8" hidden="false" customHeight="false" outlineLevel="0" collapsed="false">
      <c r="A729" s="4" t="s">
        <v>52</v>
      </c>
      <c r="B729" s="22" t="s">
        <v>2269</v>
      </c>
      <c r="C729" s="28" t="s">
        <v>2247</v>
      </c>
      <c r="D729" s="28" t="s">
        <v>1191</v>
      </c>
      <c r="E729" s="28" t="s">
        <v>1339</v>
      </c>
      <c r="F729" s="4" t="n">
        <v>1983</v>
      </c>
      <c r="G729" s="7" t="s">
        <v>2270</v>
      </c>
    </row>
    <row r="730" customFormat="false" ht="13.8" hidden="false" customHeight="false" outlineLevel="0" collapsed="false">
      <c r="A730" s="4"/>
      <c r="B730" s="22"/>
      <c r="C730" s="28"/>
      <c r="D730" s="28"/>
      <c r="E730" s="28"/>
      <c r="F730" s="4"/>
      <c r="G730" s="7"/>
    </row>
    <row r="731" customFormat="false" ht="13.8" hidden="false" customHeight="false" outlineLevel="0" collapsed="false">
      <c r="A731" s="4" t="s">
        <v>245</v>
      </c>
      <c r="B731" s="7" t="s">
        <v>3731</v>
      </c>
      <c r="C731" s="7" t="s">
        <v>3732</v>
      </c>
      <c r="D731" s="7"/>
      <c r="E731" s="7" t="s">
        <v>1576</v>
      </c>
      <c r="F731" s="4" t="n">
        <v>2000</v>
      </c>
      <c r="G731" s="7" t="s">
        <v>3733</v>
      </c>
    </row>
    <row r="732" customFormat="false" ht="13.8" hidden="false" customHeight="false" outlineLevel="0" collapsed="false">
      <c r="A732" s="4" t="s">
        <v>52</v>
      </c>
      <c r="B732" s="7" t="s">
        <v>1500</v>
      </c>
      <c r="C732" s="7" t="s">
        <v>4091</v>
      </c>
      <c r="D732" s="7"/>
      <c r="E732" s="7" t="s">
        <v>1576</v>
      </c>
      <c r="F732" s="4" t="n">
        <v>2004</v>
      </c>
      <c r="G732" s="7" t="s">
        <v>4092</v>
      </c>
    </row>
    <row r="733" customFormat="false" ht="13.8" hidden="false" customHeight="false" outlineLevel="0" collapsed="false">
      <c r="A733" s="4" t="s">
        <v>52</v>
      </c>
      <c r="B733" s="7" t="s">
        <v>3036</v>
      </c>
      <c r="C733" s="7" t="s">
        <v>4615</v>
      </c>
      <c r="D733" s="7"/>
      <c r="E733" s="7" t="s">
        <v>1576</v>
      </c>
      <c r="F733" s="4" t="n">
        <v>2010</v>
      </c>
      <c r="G733" s="7" t="s">
        <v>4616</v>
      </c>
    </row>
    <row r="734" customFormat="false" ht="13.8" hidden="false" customHeight="false" outlineLevel="0" collapsed="false">
      <c r="A734" s="32" t="s">
        <v>52</v>
      </c>
      <c r="B734" s="33" t="s">
        <v>5004</v>
      </c>
      <c r="C734" s="34" t="s">
        <v>5005</v>
      </c>
      <c r="D734" s="34"/>
      <c r="E734" s="34" t="s">
        <v>1576</v>
      </c>
      <c r="F734" s="32" t="n">
        <v>2014</v>
      </c>
      <c r="G734" s="35" t="s">
        <v>5006</v>
      </c>
    </row>
    <row r="735" customFormat="false" ht="13.8" hidden="false" customHeight="false" outlineLevel="0" collapsed="false">
      <c r="A735" s="32"/>
      <c r="B735" s="33"/>
      <c r="C735" s="34"/>
      <c r="D735" s="34"/>
      <c r="E735" s="34"/>
      <c r="F735" s="32"/>
      <c r="G735" s="35"/>
    </row>
    <row r="736" customFormat="false" ht="13.8" hidden="false" customHeight="false" outlineLevel="0" collapsed="false">
      <c r="A736" s="4" t="s">
        <v>52</v>
      </c>
      <c r="B736" s="28" t="s">
        <v>2847</v>
      </c>
      <c r="C736" s="28" t="s">
        <v>654</v>
      </c>
      <c r="D736" s="22" t="s">
        <v>461</v>
      </c>
      <c r="E736" s="22" t="s">
        <v>343</v>
      </c>
      <c r="F736" s="4" t="n">
        <v>1990</v>
      </c>
      <c r="G736" s="7" t="s">
        <v>2848</v>
      </c>
    </row>
    <row r="737" customFormat="false" ht="13.8" hidden="false" customHeight="false" outlineLevel="0" collapsed="false">
      <c r="A737" s="4" t="s">
        <v>52</v>
      </c>
      <c r="B737" s="22" t="s">
        <v>12</v>
      </c>
      <c r="C737" s="28" t="s">
        <v>2913</v>
      </c>
      <c r="D737" s="28" t="s">
        <v>552</v>
      </c>
      <c r="E737" s="28" t="s">
        <v>343</v>
      </c>
      <c r="F737" s="4" t="n">
        <v>1991</v>
      </c>
      <c r="G737" s="7" t="s">
        <v>2914</v>
      </c>
    </row>
    <row r="738" customFormat="false" ht="13.8" hidden="false" customHeight="false" outlineLevel="0" collapsed="false">
      <c r="A738" s="4" t="s">
        <v>52</v>
      </c>
      <c r="B738" s="22" t="s">
        <v>345</v>
      </c>
      <c r="C738" s="28" t="s">
        <v>2247</v>
      </c>
      <c r="D738" s="28" t="s">
        <v>881</v>
      </c>
      <c r="E738" s="28" t="s">
        <v>343</v>
      </c>
      <c r="F738" s="4" t="n">
        <v>1991</v>
      </c>
      <c r="G738" s="7" t="s">
        <v>2927</v>
      </c>
    </row>
    <row r="739" customFormat="false" ht="13.8" hidden="false" customHeight="false" outlineLevel="0" collapsed="false">
      <c r="A739" s="4" t="s">
        <v>245</v>
      </c>
      <c r="B739" s="28" t="s">
        <v>567</v>
      </c>
      <c r="C739" s="28" t="s">
        <v>2934</v>
      </c>
      <c r="D739" s="22"/>
      <c r="E739" s="22" t="s">
        <v>343</v>
      </c>
      <c r="F739" s="4" t="n">
        <v>1991</v>
      </c>
      <c r="G739" s="7" t="s">
        <v>2935</v>
      </c>
    </row>
    <row r="740" customFormat="false" ht="13.8" hidden="false" customHeight="false" outlineLevel="0" collapsed="false">
      <c r="A740" s="4" t="s">
        <v>52</v>
      </c>
      <c r="B740" s="22" t="s">
        <v>2981</v>
      </c>
      <c r="C740" s="28" t="s">
        <v>990</v>
      </c>
      <c r="D740" s="28" t="s">
        <v>505</v>
      </c>
      <c r="E740" s="28" t="s">
        <v>343</v>
      </c>
      <c r="F740" s="4" t="n">
        <v>1992</v>
      </c>
      <c r="G740" s="7" t="s">
        <v>2982</v>
      </c>
    </row>
    <row r="741" customFormat="false" ht="13.8" hidden="false" customHeight="false" outlineLevel="0" collapsed="false">
      <c r="A741" s="4" t="s">
        <v>52</v>
      </c>
      <c r="B741" s="7" t="s">
        <v>3061</v>
      </c>
      <c r="C741" s="7" t="s">
        <v>101</v>
      </c>
      <c r="D741" s="7" t="s">
        <v>1722</v>
      </c>
      <c r="E741" s="7" t="s">
        <v>343</v>
      </c>
      <c r="F741" s="4" t="n">
        <v>1993</v>
      </c>
      <c r="G741" s="7" t="s">
        <v>3062</v>
      </c>
    </row>
    <row r="742" customFormat="false" ht="13.8" hidden="false" customHeight="false" outlineLevel="0" collapsed="false">
      <c r="A742" s="4" t="s">
        <v>245</v>
      </c>
      <c r="B742" s="7" t="s">
        <v>3154</v>
      </c>
      <c r="C742" s="7" t="s">
        <v>3155</v>
      </c>
      <c r="D742" s="7" t="s">
        <v>990</v>
      </c>
      <c r="E742" s="7" t="s">
        <v>343</v>
      </c>
      <c r="F742" s="4" t="n">
        <v>1993</v>
      </c>
      <c r="G742" s="7" t="s">
        <v>3156</v>
      </c>
    </row>
    <row r="743" customFormat="false" ht="13.8" hidden="false" customHeight="false" outlineLevel="0" collapsed="false">
      <c r="A743" s="4" t="s">
        <v>245</v>
      </c>
      <c r="B743" s="7" t="s">
        <v>3157</v>
      </c>
      <c r="C743" s="7" t="s">
        <v>59</v>
      </c>
      <c r="D743" s="7"/>
      <c r="E743" s="7" t="s">
        <v>343</v>
      </c>
      <c r="F743" s="4" t="n">
        <v>1993</v>
      </c>
      <c r="G743" s="7" t="s">
        <v>3158</v>
      </c>
    </row>
    <row r="744" customFormat="false" ht="13.8" hidden="false" customHeight="false" outlineLevel="0" collapsed="false">
      <c r="A744" s="4" t="s">
        <v>52</v>
      </c>
      <c r="B744" s="7" t="s">
        <v>3179</v>
      </c>
      <c r="C744" s="7" t="s">
        <v>1570</v>
      </c>
      <c r="D744" s="7" t="s">
        <v>309</v>
      </c>
      <c r="E744" s="7" t="s">
        <v>343</v>
      </c>
      <c r="F744" s="4" t="n">
        <v>1994</v>
      </c>
      <c r="G744" s="7" t="s">
        <v>3180</v>
      </c>
    </row>
    <row r="745" customFormat="false" ht="13.8" hidden="false" customHeight="false" outlineLevel="0" collapsed="false">
      <c r="A745" s="4" t="s">
        <v>52</v>
      </c>
      <c r="B745" s="7" t="s">
        <v>3200</v>
      </c>
      <c r="C745" s="7" t="s">
        <v>1318</v>
      </c>
      <c r="D745" s="7" t="s">
        <v>463</v>
      </c>
      <c r="E745" s="7" t="s">
        <v>343</v>
      </c>
      <c r="F745" s="4" t="n">
        <v>1994</v>
      </c>
      <c r="G745" s="7" t="s">
        <v>3201</v>
      </c>
    </row>
    <row r="746" customFormat="false" ht="13.8" hidden="false" customHeight="false" outlineLevel="0" collapsed="false">
      <c r="A746" s="4" t="s">
        <v>245</v>
      </c>
      <c r="B746" s="7" t="s">
        <v>1287</v>
      </c>
      <c r="C746" s="7" t="s">
        <v>3262</v>
      </c>
      <c r="D746" s="7"/>
      <c r="E746" s="7" t="s">
        <v>343</v>
      </c>
      <c r="F746" s="4" t="n">
        <v>1994</v>
      </c>
      <c r="G746" s="7" t="s">
        <v>3263</v>
      </c>
    </row>
    <row r="747" customFormat="false" ht="13.8" hidden="false" customHeight="false" outlineLevel="0" collapsed="false">
      <c r="A747" s="4" t="s">
        <v>245</v>
      </c>
      <c r="B747" s="7" t="s">
        <v>3345</v>
      </c>
      <c r="C747" s="7" t="s">
        <v>3122</v>
      </c>
      <c r="D747" s="7" t="s">
        <v>1191</v>
      </c>
      <c r="E747" s="7" t="s">
        <v>343</v>
      </c>
      <c r="F747" s="4" t="n">
        <v>1995</v>
      </c>
      <c r="G747" s="7" t="s">
        <v>3346</v>
      </c>
    </row>
    <row r="748" customFormat="false" ht="13.8" hidden="false" customHeight="false" outlineLevel="0" collapsed="false">
      <c r="A748" s="4" t="s">
        <v>245</v>
      </c>
      <c r="B748" s="7" t="s">
        <v>3376</v>
      </c>
      <c r="C748" s="7" t="s">
        <v>3377</v>
      </c>
      <c r="D748" s="7" t="s">
        <v>3378</v>
      </c>
      <c r="E748" s="7" t="s">
        <v>343</v>
      </c>
      <c r="F748" s="4" t="n">
        <v>1995</v>
      </c>
      <c r="G748" s="7" t="s">
        <v>3379</v>
      </c>
    </row>
    <row r="749" customFormat="false" ht="13.8" hidden="false" customHeight="false" outlineLevel="0" collapsed="false">
      <c r="A749" s="4" t="s">
        <v>245</v>
      </c>
      <c r="B749" s="7" t="s">
        <v>2931</v>
      </c>
      <c r="C749" s="7" t="s">
        <v>20</v>
      </c>
      <c r="D749" s="7"/>
      <c r="E749" s="7" t="s">
        <v>343</v>
      </c>
      <c r="F749" s="4" t="n">
        <v>1995</v>
      </c>
      <c r="G749" s="7" t="s">
        <v>3380</v>
      </c>
    </row>
    <row r="750" customFormat="false" ht="13.8" hidden="false" customHeight="false" outlineLevel="0" collapsed="false">
      <c r="A750" s="4" t="s">
        <v>52</v>
      </c>
      <c r="B750" s="7" t="s">
        <v>3427</v>
      </c>
      <c r="C750" s="7" t="s">
        <v>309</v>
      </c>
      <c r="D750" s="7"/>
      <c r="E750" s="7" t="s">
        <v>343</v>
      </c>
      <c r="F750" s="4" t="n">
        <v>1996</v>
      </c>
      <c r="G750" s="7" t="s">
        <v>3428</v>
      </c>
    </row>
    <row r="751" customFormat="false" ht="13.8" hidden="false" customHeight="false" outlineLevel="0" collapsed="false">
      <c r="A751" s="4" t="s">
        <v>52</v>
      </c>
      <c r="B751" s="7" t="s">
        <v>714</v>
      </c>
      <c r="C751" s="7" t="s">
        <v>343</v>
      </c>
      <c r="D751" s="7"/>
      <c r="E751" s="7" t="s">
        <v>343</v>
      </c>
      <c r="F751" s="4" t="n">
        <v>1997</v>
      </c>
      <c r="G751" s="7" t="s">
        <v>3467</v>
      </c>
    </row>
    <row r="752" customFormat="false" ht="13.8" hidden="false" customHeight="false" outlineLevel="0" collapsed="false">
      <c r="A752" s="4" t="s">
        <v>52</v>
      </c>
      <c r="B752" s="7" t="s">
        <v>3471</v>
      </c>
      <c r="C752" s="7" t="s">
        <v>1715</v>
      </c>
      <c r="D752" s="7" t="s">
        <v>435</v>
      </c>
      <c r="E752" s="7" t="s">
        <v>343</v>
      </c>
      <c r="F752" s="4" t="n">
        <v>1997</v>
      </c>
      <c r="G752" s="7" t="s">
        <v>3472</v>
      </c>
    </row>
    <row r="753" customFormat="false" ht="13.8" hidden="false" customHeight="false" outlineLevel="0" collapsed="false">
      <c r="A753" s="4" t="s">
        <v>245</v>
      </c>
      <c r="B753" s="7" t="s">
        <v>3502</v>
      </c>
      <c r="C753" s="7" t="s">
        <v>3503</v>
      </c>
      <c r="D753" s="7"/>
      <c r="E753" s="7" t="s">
        <v>343</v>
      </c>
      <c r="F753" s="4" t="n">
        <v>1997</v>
      </c>
      <c r="G753" s="7" t="s">
        <v>3504</v>
      </c>
    </row>
    <row r="754" customFormat="false" ht="13.8" hidden="false" customHeight="false" outlineLevel="0" collapsed="false">
      <c r="A754" s="4" t="s">
        <v>245</v>
      </c>
      <c r="B754" s="7" t="s">
        <v>3179</v>
      </c>
      <c r="C754" s="7" t="s">
        <v>1570</v>
      </c>
      <c r="D754" s="7" t="s">
        <v>309</v>
      </c>
      <c r="E754" s="7" t="s">
        <v>343</v>
      </c>
      <c r="F754" s="4" t="n">
        <v>2000</v>
      </c>
      <c r="G754" s="7" t="s">
        <v>3730</v>
      </c>
    </row>
    <row r="755" customFormat="false" ht="13.8" hidden="false" customHeight="false" outlineLevel="0" collapsed="false">
      <c r="A755" s="4" t="s">
        <v>245</v>
      </c>
      <c r="B755" s="7" t="s">
        <v>3734</v>
      </c>
      <c r="C755" s="7" t="s">
        <v>239</v>
      </c>
      <c r="D755" s="7" t="s">
        <v>593</v>
      </c>
      <c r="E755" s="7" t="s">
        <v>343</v>
      </c>
      <c r="F755" s="4" t="n">
        <v>2000</v>
      </c>
      <c r="G755" s="7" t="s">
        <v>3735</v>
      </c>
    </row>
    <row r="756" customFormat="false" ht="13.8" hidden="false" customHeight="false" outlineLevel="0" collapsed="false">
      <c r="A756" s="4" t="s">
        <v>245</v>
      </c>
      <c r="B756" s="7" t="s">
        <v>3311</v>
      </c>
      <c r="C756" s="7" t="s">
        <v>3740</v>
      </c>
      <c r="D756" s="7" t="s">
        <v>571</v>
      </c>
      <c r="E756" s="7" t="s">
        <v>343</v>
      </c>
      <c r="F756" s="4" t="n">
        <v>2000</v>
      </c>
      <c r="G756" s="7" t="s">
        <v>3741</v>
      </c>
    </row>
    <row r="757" customFormat="false" ht="13.8" hidden="false" customHeight="false" outlineLevel="0" collapsed="false">
      <c r="A757" s="4" t="s">
        <v>245</v>
      </c>
      <c r="B757" s="7" t="s">
        <v>3840</v>
      </c>
      <c r="C757" s="7" t="s">
        <v>77</v>
      </c>
      <c r="D757" s="7" t="s">
        <v>773</v>
      </c>
      <c r="E757" s="7" t="s">
        <v>343</v>
      </c>
      <c r="F757" s="4" t="n">
        <v>2001</v>
      </c>
      <c r="G757" s="7" t="s">
        <v>3841</v>
      </c>
    </row>
    <row r="758" customFormat="false" ht="13.8" hidden="false" customHeight="false" outlineLevel="0" collapsed="false">
      <c r="A758" s="4" t="s">
        <v>52</v>
      </c>
      <c r="B758" s="7" t="s">
        <v>1167</v>
      </c>
      <c r="C758" s="7" t="s">
        <v>313</v>
      </c>
      <c r="D758" s="7" t="s">
        <v>183</v>
      </c>
      <c r="E758" s="7" t="s">
        <v>343</v>
      </c>
      <c r="F758" s="4" t="n">
        <v>2002</v>
      </c>
      <c r="G758" s="7" t="s">
        <v>3877</v>
      </c>
    </row>
    <row r="759" customFormat="false" ht="13.8" hidden="false" customHeight="false" outlineLevel="0" collapsed="false">
      <c r="A759" s="4" t="s">
        <v>245</v>
      </c>
      <c r="B759" s="7" t="s">
        <v>714</v>
      </c>
      <c r="C759" s="7" t="s">
        <v>343</v>
      </c>
      <c r="D759" s="7" t="s">
        <v>4040</v>
      </c>
      <c r="E759" s="7" t="s">
        <v>343</v>
      </c>
      <c r="F759" s="4" t="n">
        <v>2003</v>
      </c>
      <c r="G759" s="7" t="s">
        <v>4041</v>
      </c>
    </row>
    <row r="760" customFormat="false" ht="13.8" hidden="false" customHeight="false" outlineLevel="0" collapsed="false">
      <c r="A760" s="4" t="s">
        <v>245</v>
      </c>
      <c r="B760" s="7" t="s">
        <v>3471</v>
      </c>
      <c r="C760" s="7" t="s">
        <v>1715</v>
      </c>
      <c r="D760" s="7" t="s">
        <v>435</v>
      </c>
      <c r="E760" s="7" t="s">
        <v>343</v>
      </c>
      <c r="F760" s="4" t="n">
        <v>2003</v>
      </c>
      <c r="G760" s="7" t="s">
        <v>4042</v>
      </c>
    </row>
    <row r="761" customFormat="false" ht="13.8" hidden="false" customHeight="false" outlineLevel="0" collapsed="false">
      <c r="A761" s="4" t="s">
        <v>52</v>
      </c>
      <c r="B761" s="7" t="s">
        <v>4129</v>
      </c>
      <c r="C761" s="7" t="s">
        <v>1278</v>
      </c>
      <c r="D761" s="7" t="s">
        <v>165</v>
      </c>
      <c r="E761" s="7" t="s">
        <v>343</v>
      </c>
      <c r="F761" s="4" t="n">
        <v>2004</v>
      </c>
      <c r="G761" s="7" t="s">
        <v>4130</v>
      </c>
    </row>
    <row r="762" customFormat="false" ht="13.8" hidden="false" customHeight="false" outlineLevel="0" collapsed="false">
      <c r="A762" s="4" t="s">
        <v>245</v>
      </c>
      <c r="B762" s="7" t="s">
        <v>1357</v>
      </c>
      <c r="C762" s="7" t="s">
        <v>151</v>
      </c>
      <c r="D762" s="7" t="s">
        <v>4435</v>
      </c>
      <c r="E762" s="7" t="s">
        <v>343</v>
      </c>
      <c r="F762" s="4" t="n">
        <v>2007</v>
      </c>
      <c r="G762" s="7" t="s">
        <v>4436</v>
      </c>
    </row>
    <row r="763" customFormat="false" ht="13.8" hidden="false" customHeight="false" outlineLevel="0" collapsed="false">
      <c r="A763" s="4" t="s">
        <v>52</v>
      </c>
      <c r="B763" s="7" t="s">
        <v>4456</v>
      </c>
      <c r="C763" s="7" t="s">
        <v>101</v>
      </c>
      <c r="D763" s="7" t="s">
        <v>881</v>
      </c>
      <c r="E763" s="7" t="s">
        <v>343</v>
      </c>
      <c r="F763" s="4" t="n">
        <v>2008</v>
      </c>
      <c r="G763" s="7" t="s">
        <v>4457</v>
      </c>
    </row>
    <row r="764" customFormat="false" ht="13.8" hidden="false" customHeight="false" outlineLevel="0" collapsed="false">
      <c r="A764" s="4" t="s">
        <v>245</v>
      </c>
      <c r="B764" s="7" t="s">
        <v>4219</v>
      </c>
      <c r="C764" s="7" t="s">
        <v>101</v>
      </c>
      <c r="D764" s="7" t="s">
        <v>8</v>
      </c>
      <c r="E764" s="7" t="s">
        <v>343</v>
      </c>
      <c r="F764" s="4" t="n">
        <v>2008</v>
      </c>
      <c r="G764" s="7" t="s">
        <v>4506</v>
      </c>
    </row>
    <row r="765" customFormat="false" ht="13.8" hidden="false" customHeight="false" outlineLevel="0" collapsed="false">
      <c r="A765" s="4" t="s">
        <v>245</v>
      </c>
      <c r="B765" s="7" t="s">
        <v>612</v>
      </c>
      <c r="C765" s="7" t="s">
        <v>654</v>
      </c>
      <c r="D765" s="7" t="s">
        <v>773</v>
      </c>
      <c r="E765" s="7" t="s">
        <v>343</v>
      </c>
      <c r="F765" s="4" t="n">
        <v>2009</v>
      </c>
      <c r="G765" s="7" t="s">
        <v>4568</v>
      </c>
    </row>
    <row r="766" customFormat="false" ht="13.8" hidden="false" customHeight="false" outlineLevel="0" collapsed="false">
      <c r="A766" s="4" t="s">
        <v>245</v>
      </c>
      <c r="B766" s="7" t="s">
        <v>4633</v>
      </c>
      <c r="C766" s="7" t="s">
        <v>279</v>
      </c>
      <c r="D766" s="7" t="s">
        <v>17</v>
      </c>
      <c r="E766" s="7" t="s">
        <v>343</v>
      </c>
      <c r="F766" s="4" t="n">
        <v>2010</v>
      </c>
      <c r="G766" s="7" t="s">
        <v>4634</v>
      </c>
    </row>
    <row r="767" customFormat="false" ht="13.8" hidden="false" customHeight="false" outlineLevel="0" collapsed="false">
      <c r="A767" s="4" t="s">
        <v>52</v>
      </c>
      <c r="B767" s="28" t="s">
        <v>4811</v>
      </c>
      <c r="C767" s="7" t="s">
        <v>1110</v>
      </c>
      <c r="D767" s="7" t="s">
        <v>4812</v>
      </c>
      <c r="E767" s="7" t="s">
        <v>343</v>
      </c>
      <c r="F767" s="4" t="n">
        <v>2012</v>
      </c>
      <c r="G767" s="7" t="s">
        <v>4813</v>
      </c>
    </row>
    <row r="768" customFormat="false" ht="13.8" hidden="false" customHeight="false" outlineLevel="0" collapsed="false">
      <c r="A768" s="4" t="s">
        <v>245</v>
      </c>
      <c r="B768" s="28" t="s">
        <v>872</v>
      </c>
      <c r="C768" s="7" t="s">
        <v>4180</v>
      </c>
      <c r="D768" s="7" t="s">
        <v>4917</v>
      </c>
      <c r="E768" s="7" t="s">
        <v>343</v>
      </c>
      <c r="F768" s="4" t="n">
        <v>2013</v>
      </c>
      <c r="G768" s="7" t="s">
        <v>4969</v>
      </c>
    </row>
    <row r="769" customFormat="false" ht="13.8" hidden="false" customHeight="false" outlineLevel="0" collapsed="false">
      <c r="A769" s="4" t="s">
        <v>245</v>
      </c>
      <c r="B769" s="28" t="s">
        <v>4456</v>
      </c>
      <c r="C769" s="7" t="s">
        <v>101</v>
      </c>
      <c r="D769" s="7" t="s">
        <v>4970</v>
      </c>
      <c r="E769" s="7" t="s">
        <v>343</v>
      </c>
      <c r="F769" s="4" t="n">
        <v>2013</v>
      </c>
      <c r="G769" s="7" t="s">
        <v>4971</v>
      </c>
    </row>
    <row r="770" customFormat="false" ht="13.8" hidden="false" customHeight="false" outlineLevel="0" collapsed="false">
      <c r="A770" s="32" t="s">
        <v>245</v>
      </c>
      <c r="B770" s="33" t="s">
        <v>5035</v>
      </c>
      <c r="C770" s="34" t="s">
        <v>2537</v>
      </c>
      <c r="D770" s="34" t="s">
        <v>5036</v>
      </c>
      <c r="E770" s="34" t="s">
        <v>343</v>
      </c>
      <c r="F770" s="32" t="n">
        <v>2014</v>
      </c>
      <c r="G770" s="35" t="s">
        <v>5037</v>
      </c>
    </row>
    <row r="771" customFormat="false" ht="13.8" hidden="false" customHeight="false" outlineLevel="0" collapsed="false">
      <c r="A771" s="38" t="s">
        <v>52</v>
      </c>
      <c r="B771" s="39" t="s">
        <v>5051</v>
      </c>
      <c r="C771" s="40" t="s">
        <v>4237</v>
      </c>
      <c r="D771" s="40"/>
      <c r="E771" s="40" t="s">
        <v>343</v>
      </c>
      <c r="F771" s="38" t="n">
        <v>2015</v>
      </c>
      <c r="G771" s="31" t="s">
        <v>5052</v>
      </c>
    </row>
    <row r="772" customFormat="false" ht="13.8" hidden="false" customHeight="false" outlineLevel="0" collapsed="false">
      <c r="A772" s="38" t="s">
        <v>52</v>
      </c>
      <c r="B772" s="39" t="s">
        <v>5070</v>
      </c>
      <c r="C772" s="40" t="s">
        <v>3843</v>
      </c>
      <c r="D772" s="40"/>
      <c r="E772" s="40" t="s">
        <v>343</v>
      </c>
      <c r="F772" s="38" t="n">
        <v>2015</v>
      </c>
      <c r="G772" s="31" t="s">
        <v>5071</v>
      </c>
    </row>
    <row r="773" customFormat="false" ht="15" hidden="false" customHeight="false" outlineLevel="0" collapsed="false">
      <c r="A773" s="45" t="s">
        <v>245</v>
      </c>
      <c r="B773" s="46" t="s">
        <v>3547</v>
      </c>
      <c r="C773" s="46" t="s">
        <v>596</v>
      </c>
      <c r="D773" s="46" t="s">
        <v>5365</v>
      </c>
      <c r="E773" s="46" t="s">
        <v>343</v>
      </c>
      <c r="F773" s="45" t="n">
        <v>2019</v>
      </c>
      <c r="G773" s="47" t="s">
        <v>5366</v>
      </c>
    </row>
    <row r="774" customFormat="false" ht="13.8" hidden="false" customHeight="false" outlineLevel="0" collapsed="false">
      <c r="A774" s="4" t="s">
        <v>245</v>
      </c>
      <c r="B774" s="7" t="s">
        <v>4259</v>
      </c>
      <c r="C774" s="7" t="s">
        <v>3056</v>
      </c>
      <c r="D774" s="7"/>
      <c r="E774" s="7" t="s">
        <v>4260</v>
      </c>
      <c r="F774" s="4" t="n">
        <v>2005</v>
      </c>
      <c r="G774" s="7" t="s">
        <v>4261</v>
      </c>
    </row>
    <row r="775" customFormat="false" ht="13.8" hidden="false" customHeight="false" outlineLevel="0" collapsed="false">
      <c r="A775" s="38" t="s">
        <v>52</v>
      </c>
      <c r="B775" s="39" t="s">
        <v>5265</v>
      </c>
      <c r="C775" s="40" t="s">
        <v>3185</v>
      </c>
      <c r="D775" s="40" t="s">
        <v>3606</v>
      </c>
      <c r="E775" s="40" t="s">
        <v>5266</v>
      </c>
      <c r="F775" s="38" t="n">
        <v>2018</v>
      </c>
      <c r="G775" s="31" t="s">
        <v>5267</v>
      </c>
    </row>
    <row r="776" customFormat="false" ht="13.8" hidden="false" customHeight="false" outlineLevel="0" collapsed="false">
      <c r="A776" s="38" t="s">
        <v>245</v>
      </c>
      <c r="B776" s="39" t="s">
        <v>5070</v>
      </c>
      <c r="C776" s="40" t="s">
        <v>3843</v>
      </c>
      <c r="D776" s="40"/>
      <c r="E776" s="40" t="s">
        <v>5266</v>
      </c>
      <c r="F776" s="38" t="n">
        <v>2018</v>
      </c>
      <c r="G776" s="31" t="s">
        <v>5302</v>
      </c>
    </row>
    <row r="777" customFormat="false" ht="13.8" hidden="false" customHeight="false" outlineLevel="0" collapsed="false">
      <c r="A777" s="38"/>
      <c r="B777" s="39"/>
      <c r="C777" s="40"/>
      <c r="D777" s="40"/>
      <c r="E777" s="40"/>
      <c r="F777" s="38"/>
      <c r="G777" s="31"/>
    </row>
    <row r="778" customFormat="false" ht="13.8" hidden="false" customHeight="false" outlineLevel="0" collapsed="false">
      <c r="A778" s="4" t="s">
        <v>52</v>
      </c>
      <c r="B778" s="7" t="s">
        <v>3050</v>
      </c>
      <c r="C778" s="7" t="s">
        <v>593</v>
      </c>
      <c r="D778" s="7" t="s">
        <v>309</v>
      </c>
      <c r="E778" s="7" t="s">
        <v>3051</v>
      </c>
      <c r="F778" s="4" t="n">
        <v>1993</v>
      </c>
      <c r="G778" s="7" t="s">
        <v>3052</v>
      </c>
    </row>
    <row r="779" customFormat="false" ht="13.8" hidden="false" customHeight="false" outlineLevel="0" collapsed="false">
      <c r="A779" s="4" t="s">
        <v>52</v>
      </c>
      <c r="B779" s="7" t="s">
        <v>3202</v>
      </c>
      <c r="C779" s="7" t="s">
        <v>561</v>
      </c>
      <c r="D779" s="7" t="s">
        <v>1278</v>
      </c>
      <c r="E779" s="7" t="s">
        <v>3051</v>
      </c>
      <c r="F779" s="4" t="n">
        <v>1994</v>
      </c>
      <c r="G779" s="7" t="s">
        <v>3203</v>
      </c>
    </row>
    <row r="780" customFormat="false" ht="13.8" hidden="false" customHeight="false" outlineLevel="0" collapsed="false">
      <c r="A780" s="4" t="s">
        <v>52</v>
      </c>
      <c r="B780" s="7" t="s">
        <v>3325</v>
      </c>
      <c r="C780" s="7" t="s">
        <v>77</v>
      </c>
      <c r="D780" s="7" t="s">
        <v>593</v>
      </c>
      <c r="E780" s="7" t="s">
        <v>3051</v>
      </c>
      <c r="F780" s="4" t="n">
        <v>1995</v>
      </c>
      <c r="G780" s="7" t="s">
        <v>3326</v>
      </c>
    </row>
    <row r="781" customFormat="false" ht="13.8" hidden="false" customHeight="false" outlineLevel="0" collapsed="false">
      <c r="A781" s="4" t="s">
        <v>52</v>
      </c>
      <c r="B781" s="7" t="s">
        <v>3416</v>
      </c>
      <c r="C781" s="7" t="s">
        <v>1048</v>
      </c>
      <c r="D781" s="7" t="s">
        <v>1898</v>
      </c>
      <c r="E781" s="7" t="s">
        <v>3051</v>
      </c>
      <c r="F781" s="4" t="n">
        <v>1996</v>
      </c>
      <c r="G781" s="7" t="s">
        <v>3417</v>
      </c>
    </row>
    <row r="782" customFormat="false" ht="13.8" hidden="false" customHeight="false" outlineLevel="0" collapsed="false">
      <c r="A782" s="4" t="s">
        <v>52</v>
      </c>
      <c r="B782" s="7" t="s">
        <v>3631</v>
      </c>
      <c r="C782" s="7" t="s">
        <v>3632</v>
      </c>
      <c r="D782" s="7"/>
      <c r="E782" s="7" t="s">
        <v>3051</v>
      </c>
      <c r="F782" s="4" t="n">
        <v>1999</v>
      </c>
      <c r="G782" s="7" t="s">
        <v>3633</v>
      </c>
    </row>
    <row r="783" customFormat="false" ht="13.8" hidden="false" customHeight="false" outlineLevel="0" collapsed="false">
      <c r="A783" s="4" t="s">
        <v>245</v>
      </c>
      <c r="B783" s="7" t="s">
        <v>3727</v>
      </c>
      <c r="C783" s="7" t="s">
        <v>101</v>
      </c>
      <c r="D783" s="7" t="s">
        <v>46</v>
      </c>
      <c r="E783" s="7" t="s">
        <v>3051</v>
      </c>
      <c r="F783" s="4" t="n">
        <v>2000</v>
      </c>
      <c r="G783" s="7" t="s">
        <v>3728</v>
      </c>
    </row>
    <row r="784" customFormat="false" ht="13.8" hidden="false" customHeight="false" outlineLevel="0" collapsed="false">
      <c r="A784" s="4" t="s">
        <v>52</v>
      </c>
      <c r="B784" s="7" t="s">
        <v>4318</v>
      </c>
      <c r="C784" s="7" t="s">
        <v>4319</v>
      </c>
      <c r="D784" s="7"/>
      <c r="E784" s="7" t="s">
        <v>3051</v>
      </c>
      <c r="F784" s="4" t="n">
        <v>2006</v>
      </c>
      <c r="G784" s="7" t="s">
        <v>4320</v>
      </c>
    </row>
    <row r="785" customFormat="false" ht="13.8" hidden="false" customHeight="false" outlineLevel="0" collapsed="false">
      <c r="A785" s="4" t="s">
        <v>245</v>
      </c>
      <c r="B785" s="7" t="s">
        <v>3631</v>
      </c>
      <c r="C785" s="7" t="s">
        <v>3632</v>
      </c>
      <c r="D785" s="7"/>
      <c r="E785" s="7" t="s">
        <v>3051</v>
      </c>
      <c r="F785" s="4" t="n">
        <v>2006</v>
      </c>
      <c r="G785" s="7" t="s">
        <v>4329</v>
      </c>
    </row>
    <row r="786" customFormat="false" ht="13.8" hidden="false" customHeight="false" outlineLevel="0" collapsed="false">
      <c r="A786" s="4" t="s">
        <v>245</v>
      </c>
      <c r="B786" s="7" t="s">
        <v>3298</v>
      </c>
      <c r="C786" s="7" t="s">
        <v>3299</v>
      </c>
      <c r="D786" s="7"/>
      <c r="E786" s="7" t="s">
        <v>3051</v>
      </c>
      <c r="F786" s="4" t="n">
        <v>2007</v>
      </c>
      <c r="G786" s="7" t="s">
        <v>4432</v>
      </c>
    </row>
    <row r="787" customFormat="false" ht="13.8" hidden="false" customHeight="false" outlineLevel="0" collapsed="false">
      <c r="A787" s="4" t="s">
        <v>52</v>
      </c>
      <c r="B787" s="7" t="s">
        <v>4458</v>
      </c>
      <c r="C787" s="7" t="s">
        <v>577</v>
      </c>
      <c r="D787" s="7" t="s">
        <v>1456</v>
      </c>
      <c r="E787" s="7" t="s">
        <v>3051</v>
      </c>
      <c r="F787" s="4" t="n">
        <v>2008</v>
      </c>
      <c r="G787" s="7" t="s">
        <v>4459</v>
      </c>
    </row>
    <row r="788" customFormat="false" ht="13.8" hidden="false" customHeight="false" outlineLevel="0" collapsed="false">
      <c r="A788" s="4" t="s">
        <v>245</v>
      </c>
      <c r="B788" s="7" t="s">
        <v>3851</v>
      </c>
      <c r="C788" s="7" t="s">
        <v>4737</v>
      </c>
      <c r="D788" s="7"/>
      <c r="E788" s="7" t="s">
        <v>3051</v>
      </c>
      <c r="F788" s="4" t="n">
        <v>2011</v>
      </c>
      <c r="G788" s="7" t="s">
        <v>4738</v>
      </c>
    </row>
    <row r="789" customFormat="false" ht="13.8" hidden="false" customHeight="false" outlineLevel="0" collapsed="false">
      <c r="A789" s="4" t="s">
        <v>52</v>
      </c>
      <c r="B789" s="7" t="s">
        <v>1528</v>
      </c>
      <c r="C789" s="7" t="s">
        <v>2790</v>
      </c>
      <c r="D789" s="7" t="s">
        <v>4717</v>
      </c>
      <c r="E789" s="7" t="s">
        <v>4718</v>
      </c>
      <c r="F789" s="4" t="n">
        <v>2011</v>
      </c>
      <c r="G789" s="7" t="s">
        <v>4719</v>
      </c>
    </row>
    <row r="790" customFormat="false" ht="13.8" hidden="false" customHeight="false" outlineLevel="0" collapsed="false">
      <c r="A790" s="4"/>
      <c r="B790" s="7"/>
      <c r="C790" s="7"/>
      <c r="D790" s="7"/>
      <c r="E790" s="7"/>
      <c r="F790" s="4"/>
      <c r="G790" s="7"/>
    </row>
    <row r="791" customFormat="false" ht="13.8" hidden="false" customHeight="false" outlineLevel="0" collapsed="false">
      <c r="A791" s="4" t="s">
        <v>52</v>
      </c>
      <c r="B791" s="7" t="s">
        <v>1182</v>
      </c>
      <c r="C791" s="7" t="s">
        <v>109</v>
      </c>
      <c r="D791" s="7" t="s">
        <v>1183</v>
      </c>
      <c r="E791" s="7" t="s">
        <v>1184</v>
      </c>
      <c r="F791" s="4" t="n">
        <v>1972</v>
      </c>
      <c r="G791" s="7" t="s">
        <v>1185</v>
      </c>
    </row>
    <row r="792" customFormat="false" ht="13.8" hidden="false" customHeight="false" outlineLevel="0" collapsed="false">
      <c r="A792" s="4" t="s">
        <v>245</v>
      </c>
      <c r="B792" s="7" t="s">
        <v>799</v>
      </c>
      <c r="C792" s="7" t="s">
        <v>66</v>
      </c>
      <c r="D792" s="7" t="s">
        <v>552</v>
      </c>
      <c r="E792" s="7" t="s">
        <v>1184</v>
      </c>
      <c r="F792" s="4" t="n">
        <v>1972</v>
      </c>
      <c r="G792" s="22" t="s">
        <v>1226</v>
      </c>
    </row>
    <row r="793" customFormat="false" ht="13.8" hidden="false" customHeight="false" outlineLevel="0" collapsed="false">
      <c r="A793" s="16" t="s">
        <v>52</v>
      </c>
      <c r="B793" s="7" t="s">
        <v>1460</v>
      </c>
      <c r="C793" s="7" t="s">
        <v>1461</v>
      </c>
      <c r="D793" s="7" t="s">
        <v>1462</v>
      </c>
      <c r="E793" s="7" t="s">
        <v>1184</v>
      </c>
      <c r="F793" s="4" t="n">
        <v>1975</v>
      </c>
      <c r="G793" s="7" t="s">
        <v>1463</v>
      </c>
    </row>
    <row r="794" customFormat="false" ht="13.8" hidden="false" customHeight="false" outlineLevel="0" collapsed="false">
      <c r="A794" s="4" t="s">
        <v>245</v>
      </c>
      <c r="B794" s="7" t="s">
        <v>1479</v>
      </c>
      <c r="C794" s="7" t="s">
        <v>548</v>
      </c>
      <c r="D794" s="7"/>
      <c r="E794" s="7" t="s">
        <v>1184</v>
      </c>
      <c r="F794" s="4" t="n">
        <v>1975</v>
      </c>
      <c r="G794" s="7" t="s">
        <v>1480</v>
      </c>
    </row>
    <row r="795" customFormat="false" ht="13.8" hidden="false" customHeight="false" outlineLevel="0" collapsed="false">
      <c r="A795" s="4" t="s">
        <v>245</v>
      </c>
      <c r="B795" s="7" t="s">
        <v>1482</v>
      </c>
      <c r="C795" s="7" t="s">
        <v>109</v>
      </c>
      <c r="D795" s="7" t="s">
        <v>412</v>
      </c>
      <c r="E795" s="7" t="s">
        <v>1184</v>
      </c>
      <c r="F795" s="4" t="n">
        <v>1975</v>
      </c>
      <c r="G795" s="7" t="s">
        <v>1483</v>
      </c>
    </row>
    <row r="796" customFormat="false" ht="13.8" hidden="false" customHeight="false" outlineLevel="0" collapsed="false">
      <c r="A796" s="4" t="s">
        <v>245</v>
      </c>
      <c r="B796" s="7" t="s">
        <v>1628</v>
      </c>
      <c r="C796" s="7" t="s">
        <v>505</v>
      </c>
      <c r="D796" s="7" t="s">
        <v>552</v>
      </c>
      <c r="E796" s="7" t="s">
        <v>1184</v>
      </c>
      <c r="F796" s="4" t="n">
        <v>1977</v>
      </c>
      <c r="G796" s="7" t="s">
        <v>1629</v>
      </c>
    </row>
    <row r="797" customFormat="false" ht="13.8" hidden="false" customHeight="false" outlineLevel="0" collapsed="false">
      <c r="A797" s="4" t="s">
        <v>245</v>
      </c>
      <c r="B797" s="7" t="s">
        <v>1847</v>
      </c>
      <c r="C797" s="7" t="s">
        <v>1848</v>
      </c>
      <c r="D797" s="7"/>
      <c r="E797" s="7" t="s">
        <v>1184</v>
      </c>
      <c r="F797" s="4" t="n">
        <v>1979</v>
      </c>
      <c r="G797" s="7" t="s">
        <v>1849</v>
      </c>
    </row>
    <row r="798" customFormat="false" ht="13.8" hidden="false" customHeight="false" outlineLevel="0" collapsed="false">
      <c r="A798" s="4" t="s">
        <v>245</v>
      </c>
      <c r="B798" s="7" t="s">
        <v>1868</v>
      </c>
      <c r="C798" s="7" t="s">
        <v>1869</v>
      </c>
      <c r="D798" s="7" t="s">
        <v>165</v>
      </c>
      <c r="E798" s="7" t="s">
        <v>1184</v>
      </c>
      <c r="F798" s="4" t="n">
        <v>1979</v>
      </c>
      <c r="G798" s="7" t="s">
        <v>1870</v>
      </c>
    </row>
    <row r="799" customFormat="false" ht="13.8" hidden="false" customHeight="false" outlineLevel="0" collapsed="false">
      <c r="A799" s="4" t="s">
        <v>245</v>
      </c>
      <c r="B799" s="7" t="s">
        <v>2343</v>
      </c>
      <c r="C799" s="7" t="s">
        <v>101</v>
      </c>
      <c r="D799" s="7" t="s">
        <v>17</v>
      </c>
      <c r="E799" s="7" t="s">
        <v>1184</v>
      </c>
      <c r="F799" s="4" t="n">
        <v>1983</v>
      </c>
      <c r="G799" s="7" t="s">
        <v>2344</v>
      </c>
    </row>
    <row r="800" customFormat="false" ht="13.8" hidden="false" customHeight="false" outlineLevel="0" collapsed="false">
      <c r="A800" s="4" t="s">
        <v>245</v>
      </c>
      <c r="B800" s="22" t="s">
        <v>1348</v>
      </c>
      <c r="C800" s="28" t="s">
        <v>2345</v>
      </c>
      <c r="D800" s="28" t="s">
        <v>2231</v>
      </c>
      <c r="E800" s="28" t="s">
        <v>1184</v>
      </c>
      <c r="F800" s="4" t="n">
        <v>1983</v>
      </c>
      <c r="G800" s="7" t="s">
        <v>2346</v>
      </c>
    </row>
    <row r="801" customFormat="false" ht="13.8" hidden="false" customHeight="false" outlineLevel="0" collapsed="false">
      <c r="A801" s="4" t="s">
        <v>245</v>
      </c>
      <c r="B801" s="28" t="s">
        <v>2957</v>
      </c>
      <c r="C801" s="28" t="s">
        <v>2958</v>
      </c>
      <c r="D801" s="22"/>
      <c r="E801" s="22" t="s">
        <v>1184</v>
      </c>
      <c r="F801" s="4" t="n">
        <v>1991</v>
      </c>
      <c r="G801" s="7" t="s">
        <v>2959</v>
      </c>
    </row>
    <row r="802" customFormat="false" ht="13.8" hidden="false" customHeight="false" outlineLevel="0" collapsed="false">
      <c r="A802" s="4" t="s">
        <v>52</v>
      </c>
      <c r="B802" s="29" t="s">
        <v>2447</v>
      </c>
      <c r="C802" s="28" t="s">
        <v>2985</v>
      </c>
      <c r="D802" s="22"/>
      <c r="E802" s="22" t="s">
        <v>1184</v>
      </c>
      <c r="F802" s="4" t="n">
        <v>1992</v>
      </c>
      <c r="G802" s="7" t="s">
        <v>2986</v>
      </c>
    </row>
    <row r="803" customFormat="false" ht="13.8" hidden="false" customHeight="false" outlineLevel="0" collapsed="false">
      <c r="A803" s="4" t="s">
        <v>245</v>
      </c>
      <c r="B803" s="7" t="s">
        <v>3148</v>
      </c>
      <c r="C803" s="7" t="s">
        <v>2361</v>
      </c>
      <c r="D803" s="7" t="s">
        <v>17</v>
      </c>
      <c r="E803" s="7" t="s">
        <v>1184</v>
      </c>
      <c r="F803" s="4" t="n">
        <v>1993</v>
      </c>
      <c r="G803" s="7" t="s">
        <v>3149</v>
      </c>
    </row>
    <row r="804" customFormat="false" ht="13.8" hidden="false" customHeight="false" outlineLevel="0" collapsed="false">
      <c r="A804" s="4"/>
      <c r="B804" s="7"/>
      <c r="C804" s="7"/>
      <c r="D804" s="7"/>
      <c r="E804" s="7"/>
      <c r="F804" s="4"/>
      <c r="G804" s="7"/>
    </row>
    <row r="805" customFormat="false" ht="13.8" hidden="false" customHeight="false" outlineLevel="0" collapsed="false">
      <c r="A805" s="38" t="s">
        <v>52</v>
      </c>
      <c r="B805" s="39" t="s">
        <v>3033</v>
      </c>
      <c r="C805" s="40" t="s">
        <v>5074</v>
      </c>
      <c r="D805" s="40"/>
      <c r="E805" s="40" t="s">
        <v>4494</v>
      </c>
      <c r="F805" s="38" t="n">
        <v>2015</v>
      </c>
      <c r="G805" s="31" t="s">
        <v>5075</v>
      </c>
    </row>
    <row r="806" customFormat="false" ht="14.45" hidden="false" customHeight="false" outlineLevel="0" collapsed="false">
      <c r="A806" s="38" t="s">
        <v>52</v>
      </c>
      <c r="B806" s="39" t="s">
        <v>5098</v>
      </c>
      <c r="C806" s="40" t="s">
        <v>5099</v>
      </c>
      <c r="D806" s="40"/>
      <c r="E806" s="40" t="s">
        <v>4494</v>
      </c>
      <c r="F806" s="38" t="n">
        <v>2015</v>
      </c>
      <c r="G806" s="41" t="s">
        <v>5100</v>
      </c>
    </row>
    <row r="807" s="13" customFormat="true" ht="13.8" hidden="false" customHeight="false" outlineLevel="0" collapsed="false">
      <c r="A807" s="49" t="s">
        <v>52</v>
      </c>
      <c r="B807" s="48" t="s">
        <v>3655</v>
      </c>
      <c r="C807" s="48" t="s">
        <v>5350</v>
      </c>
      <c r="D807" s="48" t="s">
        <v>5351</v>
      </c>
      <c r="E807" s="48" t="s">
        <v>4494</v>
      </c>
      <c r="F807" s="49" t="n">
        <v>2019</v>
      </c>
      <c r="G807" s="13" t="s">
        <v>5352</v>
      </c>
    </row>
    <row r="808" s="13" customFormat="true" ht="13.8" hidden="false" customHeight="false" outlineLevel="0" collapsed="false">
      <c r="A808" s="49" t="s">
        <v>245</v>
      </c>
      <c r="B808" s="48" t="s">
        <v>567</v>
      </c>
      <c r="C808" s="48" t="s">
        <v>5373</v>
      </c>
      <c r="D808" s="48" t="s">
        <v>5374</v>
      </c>
      <c r="E808" s="48" t="s">
        <v>4494</v>
      </c>
      <c r="F808" s="49" t="n">
        <v>2019</v>
      </c>
      <c r="G808" s="13" t="s">
        <v>5375</v>
      </c>
    </row>
    <row r="809" s="13" customFormat="true" ht="13.8" hidden="false" customHeight="false" outlineLevel="0" collapsed="false">
      <c r="A809" s="49" t="s">
        <v>245</v>
      </c>
      <c r="B809" s="48" t="s">
        <v>2660</v>
      </c>
      <c r="C809" s="48" t="s">
        <v>5376</v>
      </c>
      <c r="D809" s="48"/>
      <c r="E809" s="48" t="s">
        <v>4494</v>
      </c>
      <c r="F809" s="49" t="n">
        <v>2019</v>
      </c>
      <c r="G809" s="13" t="s">
        <v>5377</v>
      </c>
    </row>
    <row r="810" customFormat="false" ht="15" hidden="false" customHeight="false" outlineLevel="0" collapsed="false">
      <c r="A810" s="45"/>
      <c r="B810" s="46"/>
      <c r="C810" s="46"/>
      <c r="D810" s="46"/>
      <c r="E810" s="46"/>
      <c r="F810" s="45"/>
      <c r="G810" s="47"/>
    </row>
    <row r="811" customFormat="false" ht="13.8" hidden="false" customHeight="false" outlineLevel="0" collapsed="false">
      <c r="A811" s="4" t="s">
        <v>245</v>
      </c>
      <c r="B811" s="7" t="s">
        <v>1134</v>
      </c>
      <c r="C811" s="7" t="s">
        <v>990</v>
      </c>
      <c r="D811" s="7" t="s">
        <v>540</v>
      </c>
      <c r="E811" s="7" t="s">
        <v>1135</v>
      </c>
      <c r="F811" s="4" t="n">
        <v>1970</v>
      </c>
      <c r="G811" s="7" t="s">
        <v>1136</v>
      </c>
    </row>
    <row r="812" customFormat="false" ht="13.8" hidden="false" customHeight="false" outlineLevel="0" collapsed="false">
      <c r="A812" s="4" t="s">
        <v>245</v>
      </c>
      <c r="B812" s="7" t="s">
        <v>143</v>
      </c>
      <c r="C812" s="7" t="s">
        <v>20</v>
      </c>
      <c r="D812" s="7" t="s">
        <v>561</v>
      </c>
      <c r="E812" s="7" t="s">
        <v>1135</v>
      </c>
      <c r="F812" s="4" t="n">
        <v>1971</v>
      </c>
      <c r="G812" s="7" t="s">
        <v>1159</v>
      </c>
    </row>
    <row r="813" customFormat="false" ht="13.8" hidden="false" customHeight="false" outlineLevel="0" collapsed="false">
      <c r="A813" s="4" t="s">
        <v>52</v>
      </c>
      <c r="B813" s="7" t="s">
        <v>1186</v>
      </c>
      <c r="C813" s="7" t="s">
        <v>1187</v>
      </c>
      <c r="D813" s="7" t="s">
        <v>773</v>
      </c>
      <c r="E813" s="7" t="s">
        <v>1135</v>
      </c>
      <c r="F813" s="4" t="n">
        <v>1972</v>
      </c>
      <c r="G813" s="22" t="s">
        <v>1188</v>
      </c>
    </row>
    <row r="814" customFormat="false" ht="13.8" hidden="false" customHeight="false" outlineLevel="0" collapsed="false">
      <c r="A814" s="4" t="s">
        <v>52</v>
      </c>
      <c r="B814" s="17" t="s">
        <v>1193</v>
      </c>
      <c r="C814" s="17" t="s">
        <v>519</v>
      </c>
      <c r="D814" s="17" t="s">
        <v>802</v>
      </c>
      <c r="E814" s="17" t="s">
        <v>1135</v>
      </c>
      <c r="F814" s="16" t="n">
        <v>1972</v>
      </c>
      <c r="G814" s="26" t="s">
        <v>1194</v>
      </c>
    </row>
    <row r="815" customFormat="false" ht="13.8" hidden="false" customHeight="false" outlineLevel="0" collapsed="false">
      <c r="A815" s="4" t="s">
        <v>52</v>
      </c>
      <c r="B815" s="7" t="s">
        <v>1204</v>
      </c>
      <c r="C815" s="7" t="s">
        <v>1205</v>
      </c>
      <c r="D815" s="7" t="s">
        <v>519</v>
      </c>
      <c r="E815" s="7" t="s">
        <v>1135</v>
      </c>
      <c r="F815" s="4" t="n">
        <v>1972</v>
      </c>
      <c r="G815" s="22" t="s">
        <v>1206</v>
      </c>
    </row>
    <row r="816" customFormat="false" ht="13.8" hidden="false" customHeight="false" outlineLevel="0" collapsed="false">
      <c r="A816" s="4" t="s">
        <v>52</v>
      </c>
      <c r="B816" s="7" t="s">
        <v>1267</v>
      </c>
      <c r="C816" s="7" t="s">
        <v>273</v>
      </c>
      <c r="D816" s="22"/>
      <c r="E816" s="22" t="s">
        <v>1135</v>
      </c>
      <c r="F816" s="4" t="n">
        <v>1973</v>
      </c>
      <c r="G816" s="22" t="s">
        <v>1268</v>
      </c>
    </row>
    <row r="817" customFormat="false" ht="13.8" hidden="false" customHeight="false" outlineLevel="0" collapsed="false">
      <c r="A817" s="4" t="s">
        <v>52</v>
      </c>
      <c r="B817" s="7" t="s">
        <v>1269</v>
      </c>
      <c r="C817" s="7" t="s">
        <v>151</v>
      </c>
      <c r="D817" s="7" t="s">
        <v>1270</v>
      </c>
      <c r="E817" s="7" t="s">
        <v>1135</v>
      </c>
      <c r="F817" s="4" t="n">
        <v>1973</v>
      </c>
      <c r="G817" s="7" t="str">
        <f aca="false">HYPERLINK("http://uwashingtonworldcatorgoffcampuslibwashingtonedu/title/insect-community-of-dead-and-dying-douglas-fir-hymenoptera/oclc/7747907&amp;referer=brief_results","The insect community of dead and dying Douglas-fir: Hymenoptera")</f>
        <v>The insect community of dead and dying Douglas-fir: Hymenoptera</v>
      </c>
    </row>
    <row r="818" customFormat="false" ht="13.8" hidden="false" customHeight="false" outlineLevel="0" collapsed="false">
      <c r="A818" s="4" t="s">
        <v>52</v>
      </c>
      <c r="B818" s="7" t="s">
        <v>1274</v>
      </c>
      <c r="C818" s="7" t="s">
        <v>309</v>
      </c>
      <c r="D818" s="7" t="s">
        <v>171</v>
      </c>
      <c r="E818" s="7" t="s">
        <v>1135</v>
      </c>
      <c r="F818" s="4" t="n">
        <v>1973</v>
      </c>
      <c r="G818" s="22" t="s">
        <v>1275</v>
      </c>
    </row>
    <row r="819" customFormat="false" ht="13.8" hidden="false" customHeight="false" outlineLevel="0" collapsed="false">
      <c r="A819" s="27" t="s">
        <v>52</v>
      </c>
      <c r="B819" s="7" t="s">
        <v>1281</v>
      </c>
      <c r="C819" s="7" t="s">
        <v>225</v>
      </c>
      <c r="D819" s="7" t="s">
        <v>1282</v>
      </c>
      <c r="E819" s="7" t="s">
        <v>1135</v>
      </c>
      <c r="F819" s="4" t="n">
        <v>1973</v>
      </c>
      <c r="G819" s="22" t="s">
        <v>1283</v>
      </c>
    </row>
    <row r="820" customFormat="false" ht="13.8" hidden="false" customHeight="false" outlineLevel="0" collapsed="false">
      <c r="A820" s="4" t="s">
        <v>52</v>
      </c>
      <c r="B820" s="7" t="s">
        <v>1324</v>
      </c>
      <c r="C820" s="7" t="s">
        <v>1325</v>
      </c>
      <c r="D820" s="7" t="s">
        <v>1326</v>
      </c>
      <c r="E820" s="7" t="s">
        <v>1135</v>
      </c>
      <c r="F820" s="4" t="n">
        <v>1974</v>
      </c>
      <c r="G820" s="7" t="s">
        <v>1327</v>
      </c>
    </row>
    <row r="821" customFormat="false" ht="13.8" hidden="false" customHeight="false" outlineLevel="0" collapsed="false">
      <c r="A821" s="4" t="s">
        <v>52</v>
      </c>
      <c r="B821" s="7" t="s">
        <v>1341</v>
      </c>
      <c r="C821" s="7" t="s">
        <v>1342</v>
      </c>
      <c r="D821" s="7" t="s">
        <v>1343</v>
      </c>
      <c r="E821" s="7" t="s">
        <v>1135</v>
      </c>
      <c r="F821" s="4" t="n">
        <v>1974</v>
      </c>
      <c r="G821" s="7" t="s">
        <v>1344</v>
      </c>
    </row>
    <row r="822" customFormat="false" ht="13.8" hidden="false" customHeight="false" outlineLevel="0" collapsed="false">
      <c r="A822" s="4" t="s">
        <v>52</v>
      </c>
      <c r="B822" s="7" t="s">
        <v>593</v>
      </c>
      <c r="C822" s="7" t="s">
        <v>102</v>
      </c>
      <c r="D822" s="7" t="s">
        <v>660</v>
      </c>
      <c r="E822" s="7" t="s">
        <v>1135</v>
      </c>
      <c r="F822" s="4" t="n">
        <v>1974</v>
      </c>
      <c r="G822" s="7" t="s">
        <v>1347</v>
      </c>
    </row>
    <row r="823" customFormat="false" ht="13.8" hidden="false" customHeight="false" outlineLevel="0" collapsed="false">
      <c r="A823" s="4" t="s">
        <v>52</v>
      </c>
      <c r="B823" s="7" t="s">
        <v>1353</v>
      </c>
      <c r="C823" s="7" t="s">
        <v>1048</v>
      </c>
      <c r="D823" s="7" t="s">
        <v>773</v>
      </c>
      <c r="E823" s="7" t="s">
        <v>1135</v>
      </c>
      <c r="F823" s="4" t="n">
        <v>1974</v>
      </c>
      <c r="G823" s="7" t="s">
        <v>1354</v>
      </c>
    </row>
    <row r="824" customFormat="false" ht="13.8" hidden="false" customHeight="false" outlineLevel="0" collapsed="false">
      <c r="A824" s="4" t="s">
        <v>52</v>
      </c>
      <c r="B824" s="7" t="s">
        <v>1379</v>
      </c>
      <c r="C824" s="7" t="s">
        <v>272</v>
      </c>
      <c r="D824" s="7" t="s">
        <v>102</v>
      </c>
      <c r="E824" s="7" t="s">
        <v>1135</v>
      </c>
      <c r="F824" s="4" t="n">
        <v>1974</v>
      </c>
      <c r="G824" s="7" t="s">
        <v>1380</v>
      </c>
    </row>
    <row r="825" customFormat="false" ht="13.8" hidden="false" customHeight="false" outlineLevel="0" collapsed="false">
      <c r="A825" s="4" t="s">
        <v>245</v>
      </c>
      <c r="B825" s="7" t="s">
        <v>832</v>
      </c>
      <c r="C825" s="7" t="s">
        <v>600</v>
      </c>
      <c r="D825" s="7" t="s">
        <v>571</v>
      </c>
      <c r="E825" s="7" t="s">
        <v>1135</v>
      </c>
      <c r="F825" s="4" t="n">
        <v>1974</v>
      </c>
      <c r="G825" s="7" t="s">
        <v>1381</v>
      </c>
    </row>
    <row r="826" customFormat="false" ht="13.8" hidden="false" customHeight="false" outlineLevel="0" collapsed="false">
      <c r="A826" s="4" t="s">
        <v>52</v>
      </c>
      <c r="B826" s="7" t="s">
        <v>1413</v>
      </c>
      <c r="C826" s="7" t="s">
        <v>1414</v>
      </c>
      <c r="D826" s="7"/>
      <c r="E826" s="7" t="s">
        <v>1135</v>
      </c>
      <c r="F826" s="4" t="n">
        <v>1975</v>
      </c>
      <c r="G826" s="7" t="s">
        <v>1415</v>
      </c>
    </row>
    <row r="827" customFormat="false" ht="13.8" hidden="false" customHeight="false" outlineLevel="0" collapsed="false">
      <c r="A827" s="4" t="s">
        <v>6</v>
      </c>
      <c r="B827" s="7" t="s">
        <v>1487</v>
      </c>
      <c r="C827" s="7" t="s">
        <v>309</v>
      </c>
      <c r="D827" s="7" t="s">
        <v>619</v>
      </c>
      <c r="E827" s="7" t="s">
        <v>1135</v>
      </c>
      <c r="F827" s="4" t="n">
        <v>1976</v>
      </c>
      <c r="G827" s="7" t="s">
        <v>1488</v>
      </c>
    </row>
    <row r="828" customFormat="false" ht="13.8" hidden="false" customHeight="false" outlineLevel="0" collapsed="false">
      <c r="A828" s="4" t="s">
        <v>52</v>
      </c>
      <c r="B828" s="7" t="s">
        <v>1500</v>
      </c>
      <c r="C828" s="7" t="s">
        <v>812</v>
      </c>
      <c r="D828" s="7" t="s">
        <v>970</v>
      </c>
      <c r="E828" s="7" t="s">
        <v>1135</v>
      </c>
      <c r="F828" s="4" t="n">
        <v>1976</v>
      </c>
      <c r="G828" s="7" t="s">
        <v>1501</v>
      </c>
    </row>
    <row r="829" customFormat="false" ht="13.8" hidden="false" customHeight="false" outlineLevel="0" collapsed="false">
      <c r="A829" s="4" t="s">
        <v>6</v>
      </c>
      <c r="B829" s="7" t="s">
        <v>1528</v>
      </c>
      <c r="C829" s="7" t="s">
        <v>101</v>
      </c>
      <c r="D829" s="7" t="s">
        <v>1530</v>
      </c>
      <c r="E829" s="7" t="s">
        <v>1135</v>
      </c>
      <c r="F829" s="4" t="n">
        <v>1976</v>
      </c>
      <c r="G829" s="7" t="s">
        <v>1531</v>
      </c>
    </row>
    <row r="830" customFormat="false" ht="13.8" hidden="false" customHeight="false" outlineLevel="0" collapsed="false">
      <c r="A830" s="4" t="s">
        <v>245</v>
      </c>
      <c r="B830" s="7" t="s">
        <v>1269</v>
      </c>
      <c r="C830" s="7" t="s">
        <v>151</v>
      </c>
      <c r="D830" s="7" t="s">
        <v>1270</v>
      </c>
      <c r="E830" s="7" t="s">
        <v>1135</v>
      </c>
      <c r="F830" s="4" t="n">
        <v>1976</v>
      </c>
      <c r="G830" s="7" t="s">
        <v>1535</v>
      </c>
    </row>
    <row r="831" customFormat="false" ht="13.8" hidden="false" customHeight="false" outlineLevel="0" collapsed="false">
      <c r="A831" s="4" t="s">
        <v>245</v>
      </c>
      <c r="B831" s="7" t="s">
        <v>1281</v>
      </c>
      <c r="C831" s="7" t="s">
        <v>225</v>
      </c>
      <c r="D831" s="7" t="s">
        <v>487</v>
      </c>
      <c r="E831" s="7" t="s">
        <v>1135</v>
      </c>
      <c r="F831" s="4" t="n">
        <v>1976</v>
      </c>
      <c r="G831" s="7" t="s">
        <v>1538</v>
      </c>
    </row>
    <row r="832" customFormat="false" ht="13.8" hidden="false" customHeight="false" outlineLevel="0" collapsed="false">
      <c r="A832" s="4" t="s">
        <v>52</v>
      </c>
      <c r="B832" s="7" t="s">
        <v>1569</v>
      </c>
      <c r="C832" s="7" t="s">
        <v>1570</v>
      </c>
      <c r="D832" s="7" t="s">
        <v>1571</v>
      </c>
      <c r="E832" s="7" t="s">
        <v>1135</v>
      </c>
      <c r="F832" s="4" t="n">
        <v>1977</v>
      </c>
      <c r="G832" s="7" t="s">
        <v>1572</v>
      </c>
    </row>
    <row r="833" customFormat="false" ht="13.8" hidden="false" customHeight="false" outlineLevel="0" collapsed="false">
      <c r="A833" s="4" t="s">
        <v>52</v>
      </c>
      <c r="B833" s="7" t="s">
        <v>1576</v>
      </c>
      <c r="C833" s="7" t="s">
        <v>1577</v>
      </c>
      <c r="D833" s="7" t="s">
        <v>1467</v>
      </c>
      <c r="E833" s="7" t="s">
        <v>1135</v>
      </c>
      <c r="F833" s="4" t="n">
        <v>1977</v>
      </c>
      <c r="G833" s="7" t="s">
        <v>1578</v>
      </c>
    </row>
    <row r="834" customFormat="false" ht="13.8" hidden="false" customHeight="false" outlineLevel="0" collapsed="false">
      <c r="A834" s="4" t="s">
        <v>52</v>
      </c>
      <c r="B834" s="7" t="s">
        <v>1596</v>
      </c>
      <c r="C834" s="7" t="s">
        <v>1318</v>
      </c>
      <c r="D834" s="7" t="s">
        <v>1597</v>
      </c>
      <c r="E834" s="7" t="s">
        <v>1135</v>
      </c>
      <c r="F834" s="4" t="n">
        <v>1977</v>
      </c>
      <c r="G834" s="7" t="s">
        <v>1598</v>
      </c>
    </row>
    <row r="835" customFormat="false" ht="13.8" hidden="false" customHeight="false" outlineLevel="0" collapsed="false">
      <c r="A835" s="4" t="s">
        <v>245</v>
      </c>
      <c r="B835" s="7" t="s">
        <v>1193</v>
      </c>
      <c r="C835" s="7" t="s">
        <v>165</v>
      </c>
      <c r="D835" s="7" t="s">
        <v>802</v>
      </c>
      <c r="E835" s="7" t="s">
        <v>1135</v>
      </c>
      <c r="F835" s="4" t="n">
        <v>1977</v>
      </c>
      <c r="G835" s="7" t="s">
        <v>1640</v>
      </c>
    </row>
    <row r="836" customFormat="false" ht="13.8" hidden="false" customHeight="false" outlineLevel="0" collapsed="false">
      <c r="A836" s="4" t="s">
        <v>52</v>
      </c>
      <c r="B836" s="7" t="s">
        <v>1662</v>
      </c>
      <c r="C836" s="7" t="s">
        <v>1663</v>
      </c>
      <c r="D836" s="7" t="s">
        <v>1664</v>
      </c>
      <c r="E836" s="7" t="s">
        <v>1135</v>
      </c>
      <c r="F836" s="4" t="n">
        <v>1978</v>
      </c>
      <c r="G836" s="7" t="str">
        <f aca="false">HYPERLINK("http://uwashingtonworldcatorgoffcampuslibwashingtonedu/title/response-of-dendroctonus-pseudotsugae-hopk-coleoptera-scolytidae-to-primary-and-secondary-attractants-as-related-to-fat-content/oclc/7107078&amp;referer=brief_results","Response of Dendroctonus pseudotsugae (Hopk) (Coleoptera: scolytidae) to primary and secondary attractants as related to fat content")</f>
        <v>Response of Dendroctonus pseudotsugae (Hopk) (Coleoptera: scolytidae) to primary and secondary attractants as related to fat content</v>
      </c>
    </row>
    <row r="837" customFormat="false" ht="13.8" hidden="false" customHeight="false" outlineLevel="0" collapsed="false">
      <c r="A837" s="4" t="s">
        <v>245</v>
      </c>
      <c r="B837" s="7" t="s">
        <v>1851</v>
      </c>
      <c r="C837" s="7" t="s">
        <v>1852</v>
      </c>
      <c r="D837" s="7" t="s">
        <v>35</v>
      </c>
      <c r="E837" s="7" t="s">
        <v>1135</v>
      </c>
      <c r="F837" s="4" t="n">
        <v>1979</v>
      </c>
      <c r="G837" s="7" t="s">
        <v>1853</v>
      </c>
    </row>
    <row r="838" customFormat="false" ht="13.8" hidden="false" customHeight="false" outlineLevel="0" collapsed="false">
      <c r="A838" s="4" t="s">
        <v>245</v>
      </c>
      <c r="B838" s="7" t="s">
        <v>1341</v>
      </c>
      <c r="C838" s="7" t="s">
        <v>1342</v>
      </c>
      <c r="D838" s="7" t="s">
        <v>1343</v>
      </c>
      <c r="E838" s="7" t="s">
        <v>1135</v>
      </c>
      <c r="F838" s="4" t="n">
        <v>1979</v>
      </c>
      <c r="G838" s="7" t="s">
        <v>1856</v>
      </c>
    </row>
    <row r="839" customFormat="false" ht="13.8" hidden="false" customHeight="false" outlineLevel="0" collapsed="false">
      <c r="A839" s="4" t="s">
        <v>245</v>
      </c>
      <c r="B839" s="7" t="s">
        <v>1865</v>
      </c>
      <c r="C839" s="7" t="s">
        <v>1866</v>
      </c>
      <c r="D839" s="7" t="s">
        <v>1191</v>
      </c>
      <c r="E839" s="7" t="s">
        <v>1135</v>
      </c>
      <c r="F839" s="4" t="n">
        <v>1979</v>
      </c>
      <c r="G839" s="7" t="s">
        <v>1867</v>
      </c>
    </row>
    <row r="840" customFormat="false" ht="13.8" hidden="false" customHeight="false" outlineLevel="0" collapsed="false">
      <c r="A840" s="4" t="s">
        <v>52</v>
      </c>
      <c r="B840" s="7" t="s">
        <v>1569</v>
      </c>
      <c r="C840" s="7" t="s">
        <v>1570</v>
      </c>
      <c r="D840" s="7" t="s">
        <v>1571</v>
      </c>
      <c r="E840" s="7" t="s">
        <v>1135</v>
      </c>
      <c r="F840" s="4" t="n">
        <v>1980</v>
      </c>
      <c r="G840" s="7" t="s">
        <v>1911</v>
      </c>
    </row>
    <row r="841" customFormat="false" ht="13.8" hidden="false" customHeight="false" outlineLevel="0" collapsed="false">
      <c r="A841" s="4" t="s">
        <v>52</v>
      </c>
      <c r="B841" s="7" t="s">
        <v>1274</v>
      </c>
      <c r="C841" s="12" t="s">
        <v>309</v>
      </c>
      <c r="D841" s="7" t="s">
        <v>171</v>
      </c>
      <c r="E841" s="7" t="s">
        <v>1135</v>
      </c>
      <c r="F841" s="4" t="n">
        <v>1980</v>
      </c>
      <c r="G841" s="7" t="s">
        <v>1957</v>
      </c>
    </row>
    <row r="842" customFormat="false" ht="13.8" hidden="false" customHeight="false" outlineLevel="0" collapsed="false">
      <c r="A842" s="4" t="s">
        <v>245</v>
      </c>
      <c r="B842" s="7" t="s">
        <v>1996</v>
      </c>
      <c r="C842" s="7" t="s">
        <v>309</v>
      </c>
      <c r="D842" s="7" t="s">
        <v>28</v>
      </c>
      <c r="E842" s="7" t="s">
        <v>1135</v>
      </c>
      <c r="F842" s="4" t="n">
        <v>1980</v>
      </c>
      <c r="G842" s="7" t="s">
        <v>1997</v>
      </c>
    </row>
    <row r="843" customFormat="false" ht="13.8" hidden="false" customHeight="false" outlineLevel="0" collapsed="false">
      <c r="A843" s="4" t="s">
        <v>245</v>
      </c>
      <c r="B843" s="7" t="s">
        <v>1998</v>
      </c>
      <c r="C843" s="7" t="s">
        <v>1999</v>
      </c>
      <c r="D843" s="7"/>
      <c r="E843" s="7" t="s">
        <v>1135</v>
      </c>
      <c r="F843" s="4" t="n">
        <v>1980</v>
      </c>
      <c r="G843" s="7" t="s">
        <v>2000</v>
      </c>
    </row>
    <row r="844" customFormat="false" ht="13.8" hidden="false" customHeight="false" outlineLevel="0" collapsed="false">
      <c r="A844" s="4" t="s">
        <v>52</v>
      </c>
      <c r="B844" s="7" t="s">
        <v>2065</v>
      </c>
      <c r="C844" s="7" t="s">
        <v>1437</v>
      </c>
      <c r="D844" s="7" t="s">
        <v>2066</v>
      </c>
      <c r="E844" s="7" t="s">
        <v>1135</v>
      </c>
      <c r="F844" s="4" t="n">
        <v>1981</v>
      </c>
      <c r="G844" s="7" t="s">
        <v>2067</v>
      </c>
    </row>
    <row r="845" customFormat="false" ht="13.8" hidden="false" customHeight="false" outlineLevel="0" collapsed="false">
      <c r="A845" s="4" t="s">
        <v>245</v>
      </c>
      <c r="B845" s="7" t="s">
        <v>2076</v>
      </c>
      <c r="C845" s="12" t="s">
        <v>238</v>
      </c>
      <c r="D845" s="12" t="s">
        <v>2077</v>
      </c>
      <c r="E845" s="12" t="s">
        <v>1135</v>
      </c>
      <c r="F845" s="4" t="n">
        <v>1981</v>
      </c>
      <c r="G845" s="7" t="s">
        <v>2078</v>
      </c>
    </row>
    <row r="846" customFormat="false" ht="13.8" hidden="false" customHeight="false" outlineLevel="0" collapsed="false">
      <c r="A846" s="4" t="s">
        <v>245</v>
      </c>
      <c r="B846" s="12" t="s">
        <v>2095</v>
      </c>
      <c r="C846" s="12" t="s">
        <v>2096</v>
      </c>
      <c r="D846" s="7"/>
      <c r="E846" s="7" t="s">
        <v>1135</v>
      </c>
      <c r="F846" s="4" t="n">
        <v>1981</v>
      </c>
      <c r="G846" s="7" t="s">
        <v>2097</v>
      </c>
    </row>
    <row r="847" customFormat="false" ht="13.8" hidden="false" customHeight="false" outlineLevel="0" collapsed="false">
      <c r="A847" s="4" t="s">
        <v>52</v>
      </c>
      <c r="B847" s="22" t="s">
        <v>2186</v>
      </c>
      <c r="C847" s="28" t="s">
        <v>1048</v>
      </c>
      <c r="D847" s="28" t="s">
        <v>848</v>
      </c>
      <c r="E847" s="28" t="s">
        <v>1135</v>
      </c>
      <c r="F847" s="4" t="n">
        <v>1982</v>
      </c>
      <c r="G847" s="7" t="s">
        <v>2187</v>
      </c>
    </row>
    <row r="848" customFormat="false" ht="13.8" hidden="false" customHeight="false" outlineLevel="0" collapsed="false">
      <c r="A848" s="4" t="s">
        <v>52</v>
      </c>
      <c r="B848" s="22" t="s">
        <v>2307</v>
      </c>
      <c r="C848" s="28" t="s">
        <v>151</v>
      </c>
      <c r="D848" s="28" t="s">
        <v>66</v>
      </c>
      <c r="E848" s="28" t="s">
        <v>1135</v>
      </c>
      <c r="F848" s="4" t="n">
        <v>1983</v>
      </c>
      <c r="G848" s="7" t="s">
        <v>2308</v>
      </c>
    </row>
    <row r="849" customFormat="false" ht="13.8" hidden="false" customHeight="false" outlineLevel="0" collapsed="false">
      <c r="A849" s="4" t="s">
        <v>52</v>
      </c>
      <c r="B849" s="22" t="s">
        <v>1271</v>
      </c>
      <c r="C849" s="28" t="s">
        <v>2374</v>
      </c>
      <c r="D849" s="28" t="s">
        <v>2375</v>
      </c>
      <c r="E849" s="28" t="s">
        <v>1135</v>
      </c>
      <c r="F849" s="4" t="n">
        <v>1984</v>
      </c>
      <c r="G849" s="7" t="s">
        <v>2376</v>
      </c>
    </row>
    <row r="850" customFormat="false" ht="13.8" hidden="false" customHeight="false" outlineLevel="0" collapsed="false">
      <c r="A850" s="4" t="s">
        <v>245</v>
      </c>
      <c r="B850" s="22" t="s">
        <v>2186</v>
      </c>
      <c r="C850" s="28" t="s">
        <v>1048</v>
      </c>
      <c r="D850" s="28" t="s">
        <v>848</v>
      </c>
      <c r="E850" s="28" t="s">
        <v>1135</v>
      </c>
      <c r="F850" s="4" t="n">
        <v>1985</v>
      </c>
      <c r="G850" s="7" t="s">
        <v>2514</v>
      </c>
    </row>
    <row r="851" customFormat="false" ht="13.8" hidden="false" customHeight="false" outlineLevel="0" collapsed="false">
      <c r="A851" s="4" t="s">
        <v>52</v>
      </c>
      <c r="B851" s="28" t="s">
        <v>2524</v>
      </c>
      <c r="C851" s="28" t="s">
        <v>20</v>
      </c>
      <c r="D851" s="22"/>
      <c r="E851" s="22" t="s">
        <v>1135</v>
      </c>
      <c r="F851" s="4" t="n">
        <v>1986</v>
      </c>
      <c r="G851" s="7" t="s">
        <v>2525</v>
      </c>
    </row>
    <row r="852" customFormat="false" ht="13.8" hidden="false" customHeight="false" outlineLevel="0" collapsed="false">
      <c r="A852" s="4" t="s">
        <v>52</v>
      </c>
      <c r="B852" s="22" t="s">
        <v>2539</v>
      </c>
      <c r="C852" s="28" t="s">
        <v>1349</v>
      </c>
      <c r="D852" s="28" t="s">
        <v>2540</v>
      </c>
      <c r="E852" s="28" t="s">
        <v>1135</v>
      </c>
      <c r="F852" s="4" t="n">
        <v>1986</v>
      </c>
      <c r="G852" s="7" t="s">
        <v>2541</v>
      </c>
    </row>
    <row r="853" customFormat="false" ht="13.8" hidden="false" customHeight="false" outlineLevel="0" collapsed="false">
      <c r="A853" s="4" t="s">
        <v>245</v>
      </c>
      <c r="B853" s="22" t="s">
        <v>1576</v>
      </c>
      <c r="C853" s="28" t="s">
        <v>1577</v>
      </c>
      <c r="D853" s="28" t="s">
        <v>1467</v>
      </c>
      <c r="E853" s="28" t="s">
        <v>1135</v>
      </c>
      <c r="F853" s="4" t="n">
        <v>1986</v>
      </c>
      <c r="G853" s="7" t="s">
        <v>2579</v>
      </c>
    </row>
    <row r="854" customFormat="false" ht="13.8" hidden="false" customHeight="false" outlineLevel="0" collapsed="false">
      <c r="A854" s="16" t="s">
        <v>52</v>
      </c>
      <c r="B854" s="22" t="s">
        <v>2629</v>
      </c>
      <c r="C854" s="28" t="s">
        <v>77</v>
      </c>
      <c r="D854" s="28" t="s">
        <v>20</v>
      </c>
      <c r="E854" s="28" t="s">
        <v>1135</v>
      </c>
      <c r="F854" s="4" t="n">
        <v>1987</v>
      </c>
      <c r="G854" s="7" t="s">
        <v>2630</v>
      </c>
    </row>
    <row r="855" customFormat="false" ht="13.8" hidden="false" customHeight="false" outlineLevel="0" collapsed="false">
      <c r="A855" s="4" t="s">
        <v>52</v>
      </c>
      <c r="B855" s="22" t="s">
        <v>2789</v>
      </c>
      <c r="C855" s="28" t="s">
        <v>2790</v>
      </c>
      <c r="D855" s="28"/>
      <c r="E855" s="28" t="s">
        <v>1135</v>
      </c>
      <c r="F855" s="4" t="n">
        <v>1989</v>
      </c>
      <c r="G855" s="7" t="s">
        <v>2791</v>
      </c>
    </row>
    <row r="856" customFormat="false" ht="13.8" hidden="false" customHeight="false" outlineLevel="0" collapsed="false">
      <c r="A856" s="4" t="s">
        <v>245</v>
      </c>
      <c r="B856" s="7" t="s">
        <v>2065</v>
      </c>
      <c r="C856" s="7" t="s">
        <v>1437</v>
      </c>
      <c r="D856" s="7" t="s">
        <v>2066</v>
      </c>
      <c r="E856" s="7" t="s">
        <v>1135</v>
      </c>
      <c r="F856" s="4" t="n">
        <v>1989</v>
      </c>
      <c r="G856" s="7" t="s">
        <v>2812</v>
      </c>
    </row>
    <row r="857" customFormat="false" ht="13.8" hidden="false" customHeight="false" outlineLevel="0" collapsed="false">
      <c r="A857" s="4" t="s">
        <v>52</v>
      </c>
      <c r="B857" s="22" t="s">
        <v>3008</v>
      </c>
      <c r="C857" s="28" t="s">
        <v>1418</v>
      </c>
      <c r="D857" s="28" t="s">
        <v>20</v>
      </c>
      <c r="E857" s="28" t="s">
        <v>1135</v>
      </c>
      <c r="F857" s="4" t="n">
        <v>1992</v>
      </c>
      <c r="G857" s="7" t="s">
        <v>3009</v>
      </c>
    </row>
    <row r="858" customFormat="false" ht="13.8" hidden="false" customHeight="false" outlineLevel="0" collapsed="false">
      <c r="A858" s="4" t="s">
        <v>52</v>
      </c>
      <c r="B858" s="7" t="s">
        <v>12</v>
      </c>
      <c r="C858" s="7" t="s">
        <v>1296</v>
      </c>
      <c r="D858" s="7" t="s">
        <v>409</v>
      </c>
      <c r="E858" s="7" t="s">
        <v>1135</v>
      </c>
      <c r="F858" s="4" t="n">
        <v>1993</v>
      </c>
      <c r="G858" s="7" t="s">
        <v>3085</v>
      </c>
    </row>
    <row r="859" customFormat="false" ht="13.8" hidden="false" customHeight="false" outlineLevel="0" collapsed="false">
      <c r="A859" s="4" t="s">
        <v>52</v>
      </c>
      <c r="B859" s="7" t="s">
        <v>3111</v>
      </c>
      <c r="C859" s="7" t="s">
        <v>1333</v>
      </c>
      <c r="D859" s="7" t="s">
        <v>1319</v>
      </c>
      <c r="E859" s="7" t="s">
        <v>1135</v>
      </c>
      <c r="F859" s="4" t="n">
        <v>1993</v>
      </c>
      <c r="G859" s="7" t="s">
        <v>3112</v>
      </c>
    </row>
    <row r="860" customFormat="false" ht="13.8" hidden="false" customHeight="false" outlineLevel="0" collapsed="false">
      <c r="A860" s="4" t="s">
        <v>245</v>
      </c>
      <c r="B860" s="7" t="s">
        <v>2437</v>
      </c>
      <c r="C860" s="7" t="s">
        <v>2438</v>
      </c>
      <c r="D860" s="7"/>
      <c r="E860" s="7" t="s">
        <v>1135</v>
      </c>
      <c r="F860" s="4" t="n">
        <v>1993</v>
      </c>
      <c r="G860" s="7" t="s">
        <v>3142</v>
      </c>
    </row>
    <row r="861" customFormat="false" ht="13.8" hidden="false" customHeight="false" outlineLevel="0" collapsed="false">
      <c r="A861" s="4" t="s">
        <v>52</v>
      </c>
      <c r="B861" s="7" t="s">
        <v>3322</v>
      </c>
      <c r="C861" s="7" t="s">
        <v>3323</v>
      </c>
      <c r="D861" s="7"/>
      <c r="E861" s="7" t="s">
        <v>1135</v>
      </c>
      <c r="F861" s="4" t="n">
        <v>1995</v>
      </c>
      <c r="G861" s="7" t="s">
        <v>3324</v>
      </c>
    </row>
    <row r="862" customFormat="false" ht="13.8" hidden="false" customHeight="false" outlineLevel="0" collapsed="false">
      <c r="A862" s="4" t="s">
        <v>52</v>
      </c>
      <c r="B862" s="7" t="s">
        <v>312</v>
      </c>
      <c r="C862" s="7" t="s">
        <v>3448</v>
      </c>
      <c r="D862" s="7"/>
      <c r="E862" s="7" t="s">
        <v>1135</v>
      </c>
      <c r="F862" s="4" t="n">
        <v>1997</v>
      </c>
      <c r="G862" s="7" t="s">
        <v>3449</v>
      </c>
    </row>
    <row r="863" customFormat="false" ht="13.8" hidden="false" customHeight="false" outlineLevel="0" collapsed="false">
      <c r="A863" s="4" t="s">
        <v>52</v>
      </c>
      <c r="B863" s="7" t="s">
        <v>3468</v>
      </c>
      <c r="C863" s="7" t="s">
        <v>309</v>
      </c>
      <c r="D863" s="7" t="s">
        <v>3469</v>
      </c>
      <c r="E863" s="7" t="s">
        <v>1135</v>
      </c>
      <c r="F863" s="4" t="n">
        <v>1997</v>
      </c>
      <c r="G863" s="7" t="s">
        <v>3470</v>
      </c>
    </row>
    <row r="864" customFormat="false" ht="13.8" hidden="false" customHeight="false" outlineLevel="0" collapsed="false">
      <c r="A864" s="4" t="s">
        <v>245</v>
      </c>
      <c r="B864" s="7" t="s">
        <v>3513</v>
      </c>
      <c r="C864" s="7" t="s">
        <v>3514</v>
      </c>
      <c r="D864" s="7"/>
      <c r="E864" s="7" t="s">
        <v>1135</v>
      </c>
      <c r="F864" s="4" t="n">
        <v>1997</v>
      </c>
      <c r="G864" s="7" t="s">
        <v>3515</v>
      </c>
    </row>
    <row r="865" customFormat="false" ht="13.8" hidden="false" customHeight="false" outlineLevel="0" collapsed="false">
      <c r="A865" s="4" t="s">
        <v>245</v>
      </c>
      <c r="B865" s="7" t="s">
        <v>3008</v>
      </c>
      <c r="C865" s="7" t="s">
        <v>1418</v>
      </c>
      <c r="D865" s="7" t="s">
        <v>20</v>
      </c>
      <c r="E865" s="7" t="s">
        <v>1135</v>
      </c>
      <c r="F865" s="4" t="n">
        <v>1997</v>
      </c>
      <c r="G865" s="7" t="s">
        <v>3519</v>
      </c>
    </row>
    <row r="866" customFormat="false" ht="13.8" hidden="false" customHeight="false" outlineLevel="0" collapsed="false">
      <c r="A866" s="4" t="s">
        <v>245</v>
      </c>
      <c r="B866" s="7" t="s">
        <v>3570</v>
      </c>
      <c r="C866" s="7" t="s">
        <v>309</v>
      </c>
      <c r="D866" s="7" t="s">
        <v>463</v>
      </c>
      <c r="E866" s="7" t="s">
        <v>1135</v>
      </c>
      <c r="F866" s="4" t="n">
        <v>1998</v>
      </c>
      <c r="G866" s="7" t="s">
        <v>3571</v>
      </c>
    </row>
    <row r="867" customFormat="false" ht="13.8" hidden="false" customHeight="false" outlineLevel="0" collapsed="false">
      <c r="A867" s="4" t="s">
        <v>245</v>
      </c>
      <c r="B867" s="7" t="s">
        <v>12</v>
      </c>
      <c r="C867" s="7" t="s">
        <v>1296</v>
      </c>
      <c r="D867" s="7" t="s">
        <v>409</v>
      </c>
      <c r="E867" s="7" t="s">
        <v>1135</v>
      </c>
      <c r="F867" s="4" t="n">
        <v>1998</v>
      </c>
      <c r="G867" s="7" t="s">
        <v>3581</v>
      </c>
    </row>
    <row r="868" customFormat="false" ht="13.8" hidden="false" customHeight="false" outlineLevel="0" collapsed="false">
      <c r="A868" s="4" t="s">
        <v>52</v>
      </c>
      <c r="B868" s="7" t="s">
        <v>42</v>
      </c>
      <c r="C868" s="7" t="s">
        <v>144</v>
      </c>
      <c r="D868" s="7" t="s">
        <v>1722</v>
      </c>
      <c r="E868" s="7" t="s">
        <v>1135</v>
      </c>
      <c r="F868" s="4" t="n">
        <v>1999</v>
      </c>
      <c r="G868" s="7" t="s">
        <v>3614</v>
      </c>
    </row>
    <row r="869" customFormat="false" ht="13.8" hidden="false" customHeight="false" outlineLevel="0" collapsed="false">
      <c r="A869" s="4" t="s">
        <v>52</v>
      </c>
      <c r="B869" s="7" t="s">
        <v>3713</v>
      </c>
      <c r="C869" s="7" t="s">
        <v>3714</v>
      </c>
      <c r="D869" s="7" t="s">
        <v>1214</v>
      </c>
      <c r="E869" s="7" t="s">
        <v>1135</v>
      </c>
      <c r="F869" s="4" t="n">
        <v>2000</v>
      </c>
      <c r="G869" s="7" t="s">
        <v>3715</v>
      </c>
    </row>
    <row r="870" customFormat="false" ht="13.8" hidden="false" customHeight="false" outlineLevel="0" collapsed="false">
      <c r="A870" s="4" t="s">
        <v>52</v>
      </c>
      <c r="B870" s="7" t="s">
        <v>3793</v>
      </c>
      <c r="C870" s="7" t="s">
        <v>3794</v>
      </c>
      <c r="D870" s="7"/>
      <c r="E870" s="7" t="s">
        <v>1135</v>
      </c>
      <c r="F870" s="4" t="n">
        <v>2001</v>
      </c>
      <c r="G870" s="7" t="s">
        <v>3795</v>
      </c>
    </row>
    <row r="871" customFormat="false" ht="13.8" hidden="false" customHeight="false" outlineLevel="0" collapsed="false">
      <c r="A871" s="4" t="s">
        <v>245</v>
      </c>
      <c r="B871" s="7" t="s">
        <v>3842</v>
      </c>
      <c r="C871" s="7" t="s">
        <v>3843</v>
      </c>
      <c r="D871" s="7" t="s">
        <v>410</v>
      </c>
      <c r="E871" s="7" t="s">
        <v>1135</v>
      </c>
      <c r="F871" s="4" t="n">
        <v>2001</v>
      </c>
      <c r="G871" s="7" t="s">
        <v>3844</v>
      </c>
    </row>
    <row r="872" customFormat="false" ht="13.8" hidden="false" customHeight="false" outlineLevel="0" collapsed="false">
      <c r="A872" s="4" t="s">
        <v>52</v>
      </c>
      <c r="B872" s="7" t="s">
        <v>3910</v>
      </c>
      <c r="C872" s="7" t="s">
        <v>309</v>
      </c>
      <c r="D872" s="7" t="s">
        <v>487</v>
      </c>
      <c r="E872" s="7" t="s">
        <v>1135</v>
      </c>
      <c r="F872" s="4" t="n">
        <v>2002</v>
      </c>
      <c r="G872" s="7" t="s">
        <v>3911</v>
      </c>
    </row>
    <row r="873" customFormat="false" ht="13.8" hidden="false" customHeight="false" outlineLevel="0" collapsed="false">
      <c r="A873" s="4" t="s">
        <v>52</v>
      </c>
      <c r="B873" s="7" t="s">
        <v>3914</v>
      </c>
      <c r="C873" s="7" t="s">
        <v>2391</v>
      </c>
      <c r="D873" s="7" t="s">
        <v>3915</v>
      </c>
      <c r="E873" s="7" t="s">
        <v>1135</v>
      </c>
      <c r="F873" s="4" t="n">
        <v>2002</v>
      </c>
      <c r="G873" s="7" t="s">
        <v>3916</v>
      </c>
    </row>
    <row r="874" customFormat="false" ht="13.8" hidden="false" customHeight="false" outlineLevel="0" collapsed="false">
      <c r="A874" s="4" t="s">
        <v>52</v>
      </c>
      <c r="B874" s="7" t="s">
        <v>558</v>
      </c>
      <c r="C874" s="7" t="s">
        <v>1005</v>
      </c>
      <c r="D874" s="7"/>
      <c r="E874" s="7" t="s">
        <v>1135</v>
      </c>
      <c r="F874" s="4" t="n">
        <v>2003</v>
      </c>
      <c r="G874" s="7" t="s">
        <v>3977</v>
      </c>
    </row>
    <row r="875" customFormat="false" ht="13.8" hidden="false" customHeight="false" outlineLevel="0" collapsed="false">
      <c r="A875" s="4" t="s">
        <v>52</v>
      </c>
      <c r="B875" s="7" t="s">
        <v>4056</v>
      </c>
      <c r="C875" s="7" t="s">
        <v>4057</v>
      </c>
      <c r="D875" s="7"/>
      <c r="E875" s="7" t="s">
        <v>1135</v>
      </c>
      <c r="F875" s="4" t="n">
        <v>2004</v>
      </c>
      <c r="G875" s="7" t="s">
        <v>4058</v>
      </c>
    </row>
    <row r="876" customFormat="false" ht="13.8" hidden="false" customHeight="false" outlineLevel="0" collapsed="false">
      <c r="A876" s="4" t="s">
        <v>245</v>
      </c>
      <c r="B876" s="7" t="s">
        <v>4257</v>
      </c>
      <c r="C876" s="7" t="s">
        <v>3218</v>
      </c>
      <c r="D876" s="7" t="s">
        <v>409</v>
      </c>
      <c r="E876" s="7" t="s">
        <v>1135</v>
      </c>
      <c r="F876" s="4" t="n">
        <v>2005</v>
      </c>
      <c r="G876" s="7" t="s">
        <v>4258</v>
      </c>
    </row>
    <row r="877" customFormat="false" ht="13.8" hidden="false" customHeight="false" outlineLevel="0" collapsed="false">
      <c r="A877" s="4" t="s">
        <v>52</v>
      </c>
      <c r="B877" s="7" t="s">
        <v>4002</v>
      </c>
      <c r="C877" s="7" t="s">
        <v>2281</v>
      </c>
      <c r="D877" s="7" t="s">
        <v>519</v>
      </c>
      <c r="E877" s="7" t="s">
        <v>1135</v>
      </c>
      <c r="F877" s="4" t="n">
        <v>2006</v>
      </c>
      <c r="G877" s="7" t="s">
        <v>4308</v>
      </c>
    </row>
    <row r="878" customFormat="false" ht="13.8" hidden="false" customHeight="false" outlineLevel="0" collapsed="false">
      <c r="A878" s="4" t="s">
        <v>52</v>
      </c>
      <c r="B878" s="7" t="s">
        <v>4315</v>
      </c>
      <c r="C878" s="7" t="s">
        <v>1776</v>
      </c>
      <c r="D878" s="7" t="s">
        <v>4316</v>
      </c>
      <c r="E878" s="7" t="s">
        <v>1135</v>
      </c>
      <c r="F878" s="4" t="n">
        <v>2006</v>
      </c>
      <c r="G878" s="7" t="s">
        <v>4317</v>
      </c>
    </row>
    <row r="879" customFormat="false" ht="13.8" hidden="false" customHeight="false" outlineLevel="0" collapsed="false">
      <c r="A879" s="4" t="s">
        <v>52</v>
      </c>
      <c r="B879" s="7" t="s">
        <v>143</v>
      </c>
      <c r="C879" s="7" t="s">
        <v>4339</v>
      </c>
      <c r="D879" s="7" t="s">
        <v>463</v>
      </c>
      <c r="E879" s="7" t="s">
        <v>1135</v>
      </c>
      <c r="F879" s="4" t="n">
        <v>2007</v>
      </c>
      <c r="G879" s="7" t="s">
        <v>4340</v>
      </c>
    </row>
    <row r="880" customFormat="false" ht="13.8" hidden="false" customHeight="false" outlineLevel="0" collapsed="false">
      <c r="A880" s="4" t="s">
        <v>52</v>
      </c>
      <c r="B880" s="7" t="s">
        <v>729</v>
      </c>
      <c r="C880" s="7" t="s">
        <v>4514</v>
      </c>
      <c r="D880" s="7"/>
      <c r="E880" s="7" t="s">
        <v>1135</v>
      </c>
      <c r="F880" s="4" t="n">
        <v>2009</v>
      </c>
      <c r="G880" s="7" t="s">
        <v>4515</v>
      </c>
    </row>
    <row r="881" customFormat="false" ht="13.8" hidden="false" customHeight="false" outlineLevel="0" collapsed="false">
      <c r="A881" s="4" t="s">
        <v>245</v>
      </c>
      <c r="B881" s="7" t="s">
        <v>3328</v>
      </c>
      <c r="C881" s="7" t="s">
        <v>4744</v>
      </c>
      <c r="D881" s="7" t="s">
        <v>4745</v>
      </c>
      <c r="E881" s="7" t="s">
        <v>1135</v>
      </c>
      <c r="F881" s="4" t="n">
        <v>2011</v>
      </c>
      <c r="G881" s="7" t="s">
        <v>4746</v>
      </c>
    </row>
    <row r="882" customFormat="false" ht="13.8" hidden="false" customHeight="false" outlineLevel="0" collapsed="false">
      <c r="A882" s="4"/>
      <c r="B882" s="7"/>
      <c r="C882" s="7"/>
      <c r="D882" s="7"/>
      <c r="E882" s="7"/>
      <c r="F882" s="4"/>
      <c r="G882" s="7"/>
    </row>
    <row r="883" customFormat="false" ht="13.8" hidden="false" customHeight="false" outlineLevel="0" collapsed="false">
      <c r="A883" s="4" t="s">
        <v>6</v>
      </c>
      <c r="B883" s="7" t="s">
        <v>1112</v>
      </c>
      <c r="C883" s="7" t="s">
        <v>1113</v>
      </c>
      <c r="D883" s="7" t="s">
        <v>1114</v>
      </c>
      <c r="E883" s="7" t="s">
        <v>194</v>
      </c>
      <c r="F883" s="4" t="n">
        <v>1970</v>
      </c>
      <c r="G883" s="7" t="s">
        <v>1115</v>
      </c>
    </row>
    <row r="884" customFormat="false" ht="13.8" hidden="false" customHeight="false" outlineLevel="0" collapsed="false">
      <c r="A884" s="4"/>
      <c r="B884" s="7"/>
      <c r="C884" s="7"/>
      <c r="D884" s="7"/>
      <c r="E884" s="7"/>
      <c r="F884" s="4"/>
      <c r="G884" s="7"/>
    </row>
    <row r="885" customFormat="false" ht="13.8" hidden="false" customHeight="false" outlineLevel="0" collapsed="false">
      <c r="A885" s="4" t="s">
        <v>79</v>
      </c>
      <c r="B885" s="22" t="s">
        <v>486</v>
      </c>
      <c r="C885" s="7" t="s">
        <v>313</v>
      </c>
      <c r="D885" s="7" t="s">
        <v>487</v>
      </c>
      <c r="E885" s="7" t="s">
        <v>488</v>
      </c>
      <c r="F885" s="4" t="n">
        <v>1952</v>
      </c>
      <c r="G885" s="7" t="s">
        <v>489</v>
      </c>
    </row>
    <row r="886" customFormat="false" ht="13.8" hidden="false" customHeight="false" outlineLevel="0" collapsed="false">
      <c r="A886" s="4" t="s">
        <v>79</v>
      </c>
      <c r="B886" s="7" t="s">
        <v>528</v>
      </c>
      <c r="C886" s="7" t="s">
        <v>426</v>
      </c>
      <c r="D886" s="7" t="s">
        <v>519</v>
      </c>
      <c r="E886" s="7" t="s">
        <v>488</v>
      </c>
      <c r="F886" s="4" t="n">
        <v>1954</v>
      </c>
      <c r="G886" s="7" t="s">
        <v>529</v>
      </c>
    </row>
    <row r="887" customFormat="false" ht="13.8" hidden="false" customHeight="false" outlineLevel="0" collapsed="false">
      <c r="A887" s="4" t="s">
        <v>245</v>
      </c>
      <c r="B887" s="7" t="s">
        <v>551</v>
      </c>
      <c r="C887" s="7" t="s">
        <v>272</v>
      </c>
      <c r="D887" s="7" t="s">
        <v>552</v>
      </c>
      <c r="E887" s="7" t="s">
        <v>488</v>
      </c>
      <c r="F887" s="4" t="n">
        <v>1954</v>
      </c>
      <c r="G887" s="7" t="s">
        <v>553</v>
      </c>
    </row>
    <row r="888" customFormat="false" ht="13.8" hidden="false" customHeight="false" outlineLevel="0" collapsed="false">
      <c r="A888" s="4" t="s">
        <v>79</v>
      </c>
      <c r="B888" s="7" t="s">
        <v>554</v>
      </c>
      <c r="C888" s="7" t="s">
        <v>555</v>
      </c>
      <c r="D888" s="7"/>
      <c r="E888" s="7" t="s">
        <v>488</v>
      </c>
      <c r="F888" s="4" t="n">
        <v>1955</v>
      </c>
      <c r="G888" s="7" t="s">
        <v>556</v>
      </c>
    </row>
    <row r="889" customFormat="false" ht="13.8" hidden="false" customHeight="false" outlineLevel="0" collapsed="false">
      <c r="A889" s="4" t="s">
        <v>79</v>
      </c>
      <c r="B889" s="7" t="s">
        <v>563</v>
      </c>
      <c r="C889" s="7" t="s">
        <v>466</v>
      </c>
      <c r="D889" s="7" t="s">
        <v>564</v>
      </c>
      <c r="E889" s="7" t="s">
        <v>488</v>
      </c>
      <c r="F889" s="4" t="n">
        <v>1956</v>
      </c>
      <c r="G889" s="7" t="s">
        <v>565</v>
      </c>
    </row>
    <row r="890" customFormat="false" ht="13.8" hidden="false" customHeight="false" outlineLevel="0" collapsed="false">
      <c r="A890" s="4" t="s">
        <v>79</v>
      </c>
      <c r="B890" s="7" t="s">
        <v>566</v>
      </c>
      <c r="C890" s="7" t="s">
        <v>109</v>
      </c>
      <c r="D890" s="7" t="s">
        <v>377</v>
      </c>
      <c r="E890" s="7" t="s">
        <v>488</v>
      </c>
      <c r="F890" s="4" t="n">
        <v>1956</v>
      </c>
      <c r="G890" s="7" t="str">
        <f aca="false">HYPERLINK("http://uwashingtonworldcatorgoffcampuslibwashingtonedu/title/practical-analysis-of-soils-engineering-problems-in-the-douglas-fir-region-with-special-emphasis-on-road-construction/oclc/7107097&amp;referer=brief_results","A practical analysis of soils engineering problems in the Douglas fir region, with special emphasis on road construction")</f>
        <v>A practical analysis of soils engineering problems in the Douglas fir region, with special emphasis on road construction</v>
      </c>
    </row>
    <row r="891" customFormat="false" ht="13.8" hidden="false" customHeight="false" outlineLevel="0" collapsed="false">
      <c r="A891" s="4" t="s">
        <v>79</v>
      </c>
      <c r="B891" s="7" t="s">
        <v>567</v>
      </c>
      <c r="C891" s="7" t="s">
        <v>568</v>
      </c>
      <c r="D891" s="7"/>
      <c r="E891" s="7" t="s">
        <v>488</v>
      </c>
      <c r="F891" s="4" t="n">
        <v>1956</v>
      </c>
      <c r="G891" s="7" t="s">
        <v>569</v>
      </c>
    </row>
    <row r="892" customFormat="false" ht="13.8" hidden="false" customHeight="false" outlineLevel="0" collapsed="false">
      <c r="A892" s="4" t="s">
        <v>52</v>
      </c>
      <c r="B892" s="7" t="s">
        <v>573</v>
      </c>
      <c r="C892" s="7" t="s">
        <v>574</v>
      </c>
      <c r="D892" s="7"/>
      <c r="E892" s="7" t="s">
        <v>488</v>
      </c>
      <c r="F892" s="4" t="n">
        <v>1956</v>
      </c>
      <c r="G892" s="7" t="s">
        <v>575</v>
      </c>
    </row>
    <row r="893" customFormat="false" ht="13.8" hidden="false" customHeight="false" outlineLevel="0" collapsed="false">
      <c r="A893" s="4" t="s">
        <v>79</v>
      </c>
      <c r="B893" s="7" t="s">
        <v>589</v>
      </c>
      <c r="C893" s="7" t="s">
        <v>590</v>
      </c>
      <c r="D893" s="7" t="s">
        <v>467</v>
      </c>
      <c r="E893" s="7" t="s">
        <v>488</v>
      </c>
      <c r="F893" s="4" t="n">
        <v>1957</v>
      </c>
      <c r="G893" s="7" t="s">
        <v>591</v>
      </c>
    </row>
    <row r="894" customFormat="false" ht="13.8" hidden="false" customHeight="false" outlineLevel="0" collapsed="false">
      <c r="A894" s="4" t="s">
        <v>79</v>
      </c>
      <c r="B894" s="7" t="s">
        <v>599</v>
      </c>
      <c r="C894" s="7" t="s">
        <v>600</v>
      </c>
      <c r="D894" s="7" t="s">
        <v>17</v>
      </c>
      <c r="E894" s="7" t="s">
        <v>488</v>
      </c>
      <c r="F894" s="4" t="n">
        <v>1957</v>
      </c>
      <c r="G894" s="7" t="s">
        <v>601</v>
      </c>
    </row>
    <row r="895" customFormat="false" ht="13.8" hidden="false" customHeight="false" outlineLevel="0" collapsed="false">
      <c r="A895" s="4" t="s">
        <v>6</v>
      </c>
      <c r="B895" s="7" t="s">
        <v>605</v>
      </c>
      <c r="C895" s="7" t="s">
        <v>20</v>
      </c>
      <c r="D895" s="7" t="s">
        <v>606</v>
      </c>
      <c r="E895" s="7" t="s">
        <v>488</v>
      </c>
      <c r="F895" s="4" t="n">
        <v>1957</v>
      </c>
      <c r="G895" s="7" t="s">
        <v>607</v>
      </c>
    </row>
    <row r="896" customFormat="false" ht="13.8" hidden="false" customHeight="false" outlineLevel="0" collapsed="false">
      <c r="A896" s="4" t="s">
        <v>6</v>
      </c>
      <c r="B896" s="7" t="s">
        <v>627</v>
      </c>
      <c r="C896" s="7" t="s">
        <v>101</v>
      </c>
      <c r="D896" s="7" t="s">
        <v>536</v>
      </c>
      <c r="E896" s="7" t="s">
        <v>488</v>
      </c>
      <c r="F896" s="4" t="n">
        <v>1958</v>
      </c>
      <c r="G896" s="7" t="s">
        <v>628</v>
      </c>
    </row>
    <row r="897" customFormat="false" ht="13.8" hidden="false" customHeight="false" outlineLevel="0" collapsed="false">
      <c r="A897" s="4" t="s">
        <v>79</v>
      </c>
      <c r="B897" s="7" t="s">
        <v>640</v>
      </c>
      <c r="C897" s="7" t="s">
        <v>522</v>
      </c>
      <c r="D897" s="7" t="s">
        <v>17</v>
      </c>
      <c r="E897" s="7" t="s">
        <v>488</v>
      </c>
      <c r="F897" s="4" t="n">
        <v>1959</v>
      </c>
      <c r="G897" s="7" t="s">
        <v>641</v>
      </c>
    </row>
    <row r="898" customFormat="false" ht="13.8" hidden="false" customHeight="false" outlineLevel="0" collapsed="false">
      <c r="A898" s="4" t="s">
        <v>6</v>
      </c>
      <c r="B898" s="7" t="s">
        <v>662</v>
      </c>
      <c r="C898" s="7" t="s">
        <v>663</v>
      </c>
      <c r="D898" s="7"/>
      <c r="E898" s="7" t="s">
        <v>488</v>
      </c>
      <c r="F898" s="4" t="n">
        <v>1960</v>
      </c>
      <c r="G898" s="7" t="s">
        <v>664</v>
      </c>
    </row>
    <row r="899" customFormat="false" ht="13.8" hidden="false" customHeight="false" outlineLevel="0" collapsed="false">
      <c r="A899" s="4" t="s">
        <v>6</v>
      </c>
      <c r="B899" s="7" t="s">
        <v>665</v>
      </c>
      <c r="C899" s="7" t="s">
        <v>666</v>
      </c>
      <c r="D899" s="7"/>
      <c r="E899" s="7" t="s">
        <v>488</v>
      </c>
      <c r="F899" s="4" t="n">
        <v>1960</v>
      </c>
      <c r="G899" s="7" t="s">
        <v>667</v>
      </c>
    </row>
    <row r="900" customFormat="false" ht="13.8" hidden="false" customHeight="false" outlineLevel="0" collapsed="false">
      <c r="A900" s="4" t="s">
        <v>79</v>
      </c>
      <c r="B900" s="7" t="s">
        <v>686</v>
      </c>
      <c r="C900" s="7" t="s">
        <v>580</v>
      </c>
      <c r="D900" s="7" t="s">
        <v>487</v>
      </c>
      <c r="E900" s="7" t="s">
        <v>488</v>
      </c>
      <c r="F900" s="4" t="n">
        <v>1961</v>
      </c>
      <c r="G900" s="7" t="s">
        <v>687</v>
      </c>
    </row>
    <row r="901" customFormat="false" ht="13.8" hidden="false" customHeight="false" outlineLevel="0" collapsed="false">
      <c r="A901" s="4" t="s">
        <v>245</v>
      </c>
      <c r="B901" s="7" t="s">
        <v>714</v>
      </c>
      <c r="C901" s="7" t="s">
        <v>715</v>
      </c>
      <c r="D901" s="7" t="s">
        <v>716</v>
      </c>
      <c r="E901" s="7" t="s">
        <v>488</v>
      </c>
      <c r="F901" s="4" t="n">
        <v>1961</v>
      </c>
      <c r="G901" s="7" t="s">
        <v>717</v>
      </c>
    </row>
    <row r="902" customFormat="false" ht="13.8" hidden="false" customHeight="false" outlineLevel="0" collapsed="false">
      <c r="A902" s="4" t="s">
        <v>245</v>
      </c>
      <c r="B902" s="7" t="s">
        <v>718</v>
      </c>
      <c r="C902" s="7" t="s">
        <v>580</v>
      </c>
      <c r="D902" s="7" t="s">
        <v>519</v>
      </c>
      <c r="E902" s="7" t="s">
        <v>488</v>
      </c>
      <c r="F902" s="4" t="n">
        <v>1961</v>
      </c>
      <c r="G902" s="7" t="s">
        <v>719</v>
      </c>
    </row>
    <row r="903" customFormat="false" ht="13.8" hidden="false" customHeight="false" outlineLevel="0" collapsed="false">
      <c r="A903" s="4" t="s">
        <v>245</v>
      </c>
      <c r="B903" s="7" t="s">
        <v>720</v>
      </c>
      <c r="C903" s="7" t="s">
        <v>505</v>
      </c>
      <c r="D903" s="7" t="s">
        <v>209</v>
      </c>
      <c r="E903" s="7" t="s">
        <v>488</v>
      </c>
      <c r="F903" s="4" t="n">
        <v>1961</v>
      </c>
      <c r="G903" s="7" t="str">
        <f aca="false">HYPERLINK("http://uwashingtonworldcatorgoffcampuslibwashingtonedu/title/effects-of-nitrogen-fertilization-on-the-growth-and-nitrogen-nutrition-of-low-site-douglas-fir-stands/oclc/7391943&amp;referer=brief_results","Effects of nitrogen fertilization on the growth and nitrogen nutrition of low-site Douglas-fir stands")</f>
        <v>Effects of nitrogen fertilization on the growth and nitrogen nutrition of low-site Douglas-fir stands</v>
      </c>
    </row>
    <row r="904" customFormat="false" ht="13.8" hidden="false" customHeight="false" outlineLevel="0" collapsed="false">
      <c r="A904" s="4" t="s">
        <v>245</v>
      </c>
      <c r="B904" s="7" t="s">
        <v>727</v>
      </c>
      <c r="C904" s="7" t="s">
        <v>309</v>
      </c>
      <c r="D904" s="7" t="s">
        <v>417</v>
      </c>
      <c r="E904" s="7" t="s">
        <v>488</v>
      </c>
      <c r="F904" s="4" t="n">
        <v>1961</v>
      </c>
      <c r="G904" s="7" t="s">
        <v>728</v>
      </c>
    </row>
    <row r="905" customFormat="false" ht="13.8" hidden="false" customHeight="false" outlineLevel="0" collapsed="false">
      <c r="A905" s="4" t="s">
        <v>79</v>
      </c>
      <c r="B905" s="7" t="s">
        <v>729</v>
      </c>
      <c r="C905" s="7" t="s">
        <v>394</v>
      </c>
      <c r="D905" s="7" t="s">
        <v>239</v>
      </c>
      <c r="E905" s="7" t="s">
        <v>488</v>
      </c>
      <c r="F905" s="4" t="n">
        <v>1962</v>
      </c>
      <c r="G905" s="7" t="s">
        <v>730</v>
      </c>
    </row>
    <row r="906" customFormat="false" ht="13.8" hidden="false" customHeight="false" outlineLevel="0" collapsed="false">
      <c r="A906" s="4" t="s">
        <v>79</v>
      </c>
      <c r="B906" s="7" t="s">
        <v>740</v>
      </c>
      <c r="C906" s="7" t="s">
        <v>741</v>
      </c>
      <c r="D906" s="7" t="s">
        <v>742</v>
      </c>
      <c r="E906" s="7" t="s">
        <v>488</v>
      </c>
      <c r="F906" s="4" t="n">
        <v>1962</v>
      </c>
      <c r="G906" s="7" t="s">
        <v>743</v>
      </c>
    </row>
    <row r="907" customFormat="false" ht="13.8" hidden="false" customHeight="false" outlineLevel="0" collapsed="false">
      <c r="A907" s="4" t="s">
        <v>6</v>
      </c>
      <c r="B907" s="7" t="s">
        <v>765</v>
      </c>
      <c r="C907" s="7" t="s">
        <v>766</v>
      </c>
      <c r="D907" s="7"/>
      <c r="E907" s="7" t="s">
        <v>488</v>
      </c>
      <c r="F907" s="4" t="n">
        <v>1962</v>
      </c>
      <c r="G907" s="7" t="s">
        <v>767</v>
      </c>
    </row>
    <row r="908" customFormat="false" ht="13.8" hidden="false" customHeight="false" outlineLevel="0" collapsed="false">
      <c r="A908" s="4" t="s">
        <v>245</v>
      </c>
      <c r="B908" s="7" t="s">
        <v>770</v>
      </c>
      <c r="C908" s="7" t="s">
        <v>101</v>
      </c>
      <c r="D908" s="7" t="s">
        <v>463</v>
      </c>
      <c r="E908" s="7" t="s">
        <v>488</v>
      </c>
      <c r="F908" s="4" t="n">
        <v>1962</v>
      </c>
      <c r="G908" s="7" t="s">
        <v>771</v>
      </c>
    </row>
    <row r="909" customFormat="false" ht="13.8" hidden="false" customHeight="false" outlineLevel="0" collapsed="false">
      <c r="A909" s="4" t="s">
        <v>79</v>
      </c>
      <c r="B909" s="7" t="s">
        <v>778</v>
      </c>
      <c r="C909" s="7" t="s">
        <v>506</v>
      </c>
      <c r="D909" s="7" t="s">
        <v>779</v>
      </c>
      <c r="E909" s="7" t="s">
        <v>488</v>
      </c>
      <c r="F909" s="4" t="n">
        <v>1963</v>
      </c>
      <c r="G909" s="7" t="s">
        <v>780</v>
      </c>
    </row>
    <row r="910" customFormat="false" ht="13.8" hidden="false" customHeight="false" outlineLevel="0" collapsed="false">
      <c r="A910" s="4" t="s">
        <v>79</v>
      </c>
      <c r="B910" s="7" t="s">
        <v>790</v>
      </c>
      <c r="C910" s="7" t="s">
        <v>229</v>
      </c>
      <c r="D910" s="7" t="s">
        <v>165</v>
      </c>
      <c r="E910" s="7" t="s">
        <v>488</v>
      </c>
      <c r="F910" s="4" t="n">
        <v>1963</v>
      </c>
      <c r="G910" s="7" t="s">
        <v>791</v>
      </c>
    </row>
    <row r="911" customFormat="false" ht="13.8" hidden="false" customHeight="false" outlineLevel="0" collapsed="false">
      <c r="A911" s="4" t="s">
        <v>79</v>
      </c>
      <c r="B911" s="7" t="s">
        <v>801</v>
      </c>
      <c r="C911" s="7" t="s">
        <v>802</v>
      </c>
      <c r="D911" s="7"/>
      <c r="E911" s="7" t="s">
        <v>488</v>
      </c>
      <c r="F911" s="4" t="n">
        <v>1963</v>
      </c>
      <c r="G911" s="7" t="s">
        <v>803</v>
      </c>
    </row>
    <row r="912" customFormat="false" ht="13.8" hidden="false" customHeight="false" outlineLevel="0" collapsed="false">
      <c r="A912" s="4" t="s">
        <v>245</v>
      </c>
      <c r="B912" s="7" t="s">
        <v>820</v>
      </c>
      <c r="C912" s="7" t="s">
        <v>535</v>
      </c>
      <c r="D912" s="7" t="s">
        <v>416</v>
      </c>
      <c r="E912" s="7" t="s">
        <v>488</v>
      </c>
      <c r="F912" s="4" t="n">
        <v>1963</v>
      </c>
      <c r="G912" s="7" t="s">
        <v>821</v>
      </c>
    </row>
    <row r="913" customFormat="false" ht="13.8" hidden="false" customHeight="false" outlineLevel="0" collapsed="false">
      <c r="A913" s="4" t="s">
        <v>245</v>
      </c>
      <c r="B913" s="7" t="s">
        <v>826</v>
      </c>
      <c r="C913" s="7" t="s">
        <v>590</v>
      </c>
      <c r="D913" s="7" t="s">
        <v>796</v>
      </c>
      <c r="E913" s="7" t="s">
        <v>488</v>
      </c>
      <c r="F913" s="4" t="n">
        <v>1963</v>
      </c>
      <c r="G913" s="7" t="s">
        <v>827</v>
      </c>
    </row>
    <row r="914" customFormat="false" ht="13.8" hidden="false" customHeight="false" outlineLevel="0" collapsed="false">
      <c r="A914" s="4" t="s">
        <v>79</v>
      </c>
      <c r="B914" s="7" t="s">
        <v>832</v>
      </c>
      <c r="C914" s="7" t="s">
        <v>580</v>
      </c>
      <c r="D914" s="7" t="s">
        <v>377</v>
      </c>
      <c r="E914" s="7" t="s">
        <v>488</v>
      </c>
      <c r="F914" s="4" t="n">
        <v>1964</v>
      </c>
      <c r="G914" s="7" t="s">
        <v>833</v>
      </c>
    </row>
    <row r="915" customFormat="false" ht="13.8" hidden="false" customHeight="false" outlineLevel="0" collapsed="false">
      <c r="A915" s="4" t="s">
        <v>79</v>
      </c>
      <c r="B915" s="7" t="s">
        <v>834</v>
      </c>
      <c r="C915" s="7" t="s">
        <v>409</v>
      </c>
      <c r="D915" s="7" t="s">
        <v>180</v>
      </c>
      <c r="E915" s="7" t="s">
        <v>488</v>
      </c>
      <c r="F915" s="4" t="n">
        <v>1964</v>
      </c>
      <c r="G915" s="7" t="s">
        <v>835</v>
      </c>
    </row>
    <row r="916" customFormat="false" ht="13.8" hidden="false" customHeight="false" outlineLevel="0" collapsed="false">
      <c r="A916" s="4" t="s">
        <v>79</v>
      </c>
      <c r="B916" s="7" t="s">
        <v>842</v>
      </c>
      <c r="C916" s="7" t="s">
        <v>32</v>
      </c>
      <c r="D916" s="7" t="s">
        <v>843</v>
      </c>
      <c r="E916" s="7" t="s">
        <v>488</v>
      </c>
      <c r="F916" s="4" t="n">
        <v>1964</v>
      </c>
      <c r="G916" s="7" t="s">
        <v>844</v>
      </c>
    </row>
    <row r="917" customFormat="false" ht="13.8" hidden="false" customHeight="false" outlineLevel="0" collapsed="false">
      <c r="A917" s="4" t="s">
        <v>79</v>
      </c>
      <c r="B917" s="7" t="s">
        <v>853</v>
      </c>
      <c r="C917" s="7" t="s">
        <v>854</v>
      </c>
      <c r="D917" s="7" t="s">
        <v>855</v>
      </c>
      <c r="E917" s="7" t="s">
        <v>488</v>
      </c>
      <c r="F917" s="4" t="n">
        <v>1964</v>
      </c>
      <c r="G917" s="7" t="s">
        <v>856</v>
      </c>
    </row>
    <row r="918" customFormat="false" ht="13.8" hidden="false" customHeight="false" outlineLevel="0" collapsed="false">
      <c r="A918" s="4" t="s">
        <v>245</v>
      </c>
      <c r="B918" s="7" t="s">
        <v>862</v>
      </c>
      <c r="C918" s="7" t="s">
        <v>863</v>
      </c>
      <c r="D918" s="7" t="s">
        <v>864</v>
      </c>
      <c r="E918" s="7" t="s">
        <v>488</v>
      </c>
      <c r="F918" s="4" t="n">
        <v>1964</v>
      </c>
      <c r="G918" s="7" t="s">
        <v>865</v>
      </c>
    </row>
    <row r="919" customFormat="false" ht="13.8" hidden="false" customHeight="false" outlineLevel="0" collapsed="false">
      <c r="A919" s="4" t="s">
        <v>245</v>
      </c>
      <c r="B919" s="7" t="s">
        <v>714</v>
      </c>
      <c r="C919" s="7" t="s">
        <v>715</v>
      </c>
      <c r="D919" s="7" t="s">
        <v>716</v>
      </c>
      <c r="E919" s="7" t="s">
        <v>488</v>
      </c>
      <c r="F919" s="4" t="n">
        <v>1964</v>
      </c>
      <c r="G919" s="7" t="s">
        <v>866</v>
      </c>
    </row>
    <row r="920" customFormat="false" ht="13.8" hidden="false" customHeight="false" outlineLevel="0" collapsed="false">
      <c r="A920" s="4" t="s">
        <v>79</v>
      </c>
      <c r="B920" s="7" t="s">
        <v>886</v>
      </c>
      <c r="C920" s="7" t="s">
        <v>324</v>
      </c>
      <c r="D920" s="7" t="s">
        <v>77</v>
      </c>
      <c r="E920" s="7" t="s">
        <v>488</v>
      </c>
      <c r="F920" s="4" t="n">
        <v>1965</v>
      </c>
      <c r="G920" s="7" t="s">
        <v>887</v>
      </c>
    </row>
    <row r="921" customFormat="false" ht="13.8" hidden="false" customHeight="false" outlineLevel="0" collapsed="false">
      <c r="A921" s="4" t="s">
        <v>79</v>
      </c>
      <c r="B921" s="7" t="s">
        <v>954</v>
      </c>
      <c r="C921" s="7" t="s">
        <v>955</v>
      </c>
      <c r="D921" s="7" t="s">
        <v>956</v>
      </c>
      <c r="E921" s="7" t="s">
        <v>488</v>
      </c>
      <c r="F921" s="4" t="n">
        <v>1967</v>
      </c>
      <c r="G921" s="7" t="s">
        <v>957</v>
      </c>
    </row>
    <row r="922" customFormat="false" ht="13.8" hidden="false" customHeight="false" outlineLevel="0" collapsed="false">
      <c r="A922" s="4" t="s">
        <v>79</v>
      </c>
      <c r="B922" s="7" t="s">
        <v>401</v>
      </c>
      <c r="C922" s="7" t="s">
        <v>962</v>
      </c>
      <c r="D922" s="7" t="s">
        <v>20</v>
      </c>
      <c r="E922" s="7" t="s">
        <v>488</v>
      </c>
      <c r="F922" s="4" t="n">
        <v>1967</v>
      </c>
      <c r="G922" s="7" t="s">
        <v>963</v>
      </c>
    </row>
    <row r="923" customFormat="false" ht="13.8" hidden="false" customHeight="false" outlineLevel="0" collapsed="false">
      <c r="A923" s="4" t="s">
        <v>79</v>
      </c>
      <c r="B923" s="7" t="s">
        <v>964</v>
      </c>
      <c r="C923" s="7" t="s">
        <v>109</v>
      </c>
      <c r="D923" s="7" t="s">
        <v>965</v>
      </c>
      <c r="E923" s="7" t="s">
        <v>488</v>
      </c>
      <c r="F923" s="4" t="n">
        <v>1967</v>
      </c>
      <c r="G923" s="7" t="s">
        <v>966</v>
      </c>
    </row>
    <row r="924" customFormat="false" ht="13.8" hidden="false" customHeight="false" outlineLevel="0" collapsed="false">
      <c r="A924" s="4" t="s">
        <v>6</v>
      </c>
      <c r="B924" s="7" t="s">
        <v>978</v>
      </c>
      <c r="C924" s="7" t="s">
        <v>239</v>
      </c>
      <c r="D924" s="7" t="s">
        <v>593</v>
      </c>
      <c r="E924" s="7" t="s">
        <v>488</v>
      </c>
      <c r="F924" s="4" t="n">
        <v>1967</v>
      </c>
      <c r="G924" s="7" t="s">
        <v>979</v>
      </c>
    </row>
    <row r="925" customFormat="false" ht="13.8" hidden="false" customHeight="false" outlineLevel="0" collapsed="false">
      <c r="A925" s="4" t="s">
        <v>245</v>
      </c>
      <c r="B925" s="7" t="s">
        <v>999</v>
      </c>
      <c r="C925" s="7" t="s">
        <v>590</v>
      </c>
      <c r="D925" s="7"/>
      <c r="E925" s="7" t="s">
        <v>488</v>
      </c>
      <c r="F925" s="4" t="n">
        <v>1967</v>
      </c>
      <c r="G925" s="7" t="s">
        <v>1000</v>
      </c>
    </row>
    <row r="926" customFormat="false" ht="13.8" hidden="false" customHeight="false" outlineLevel="0" collapsed="false">
      <c r="A926" s="4" t="s">
        <v>245</v>
      </c>
      <c r="B926" s="7" t="s">
        <v>778</v>
      </c>
      <c r="C926" s="7" t="s">
        <v>506</v>
      </c>
      <c r="D926" s="7" t="s">
        <v>779</v>
      </c>
      <c r="E926" s="7" t="s">
        <v>488</v>
      </c>
      <c r="F926" s="4" t="n">
        <v>1968</v>
      </c>
      <c r="G926" s="7" t="s">
        <v>1032</v>
      </c>
    </row>
    <row r="927" customFormat="false" ht="13.8" hidden="false" customHeight="false" outlineLevel="0" collapsed="false">
      <c r="A927" s="4" t="s">
        <v>245</v>
      </c>
      <c r="B927" s="7" t="s">
        <v>1039</v>
      </c>
      <c r="C927" s="7" t="s">
        <v>1040</v>
      </c>
      <c r="D927" s="7" t="s">
        <v>1041</v>
      </c>
      <c r="E927" s="7" t="s">
        <v>488</v>
      </c>
      <c r="F927" s="4" t="n">
        <v>1968</v>
      </c>
      <c r="G927" s="7" t="s">
        <v>1042</v>
      </c>
    </row>
    <row r="928" customFormat="false" ht="13.8" hidden="false" customHeight="false" outlineLevel="0" collapsed="false">
      <c r="A928" s="4" t="s">
        <v>245</v>
      </c>
      <c r="B928" s="7" t="s">
        <v>1078</v>
      </c>
      <c r="C928" s="12" t="s">
        <v>239</v>
      </c>
      <c r="D928" s="7" t="s">
        <v>1079</v>
      </c>
      <c r="E928" s="7" t="s">
        <v>488</v>
      </c>
      <c r="F928" s="4" t="n">
        <v>1969</v>
      </c>
      <c r="G928" s="12" t="s">
        <v>1080</v>
      </c>
    </row>
    <row r="929" customFormat="false" ht="13.8" hidden="false" customHeight="false" outlineLevel="0" collapsed="false">
      <c r="A929" s="4" t="s">
        <v>245</v>
      </c>
      <c r="B929" s="7" t="s">
        <v>1090</v>
      </c>
      <c r="C929" s="12" t="s">
        <v>1091</v>
      </c>
      <c r="D929" s="7" t="s">
        <v>101</v>
      </c>
      <c r="E929" s="7" t="s">
        <v>488</v>
      </c>
      <c r="F929" s="4" t="n">
        <v>1969</v>
      </c>
      <c r="G929" s="12" t="s">
        <v>1092</v>
      </c>
    </row>
    <row r="930" customFormat="false" ht="13.8" hidden="false" customHeight="false" outlineLevel="0" collapsed="false">
      <c r="A930" s="4" t="s">
        <v>245</v>
      </c>
      <c r="B930" s="7" t="s">
        <v>1137</v>
      </c>
      <c r="C930" s="7" t="s">
        <v>1138</v>
      </c>
      <c r="D930" s="7" t="s">
        <v>1139</v>
      </c>
      <c r="E930" s="7" t="s">
        <v>488</v>
      </c>
      <c r="F930" s="4" t="n">
        <v>1970</v>
      </c>
      <c r="G930" s="7" t="s">
        <v>1140</v>
      </c>
    </row>
    <row r="931" customFormat="false" ht="13.8" hidden="false" customHeight="false" outlineLevel="0" collapsed="false">
      <c r="A931" s="4" t="s">
        <v>245</v>
      </c>
      <c r="B931" s="7" t="s">
        <v>1148</v>
      </c>
      <c r="C931" s="7" t="s">
        <v>695</v>
      </c>
      <c r="D931" s="7" t="s">
        <v>191</v>
      </c>
      <c r="E931" s="7" t="s">
        <v>488</v>
      </c>
      <c r="F931" s="4" t="n">
        <v>1970</v>
      </c>
      <c r="G931" s="7" t="s">
        <v>1149</v>
      </c>
    </row>
    <row r="932" customFormat="false" ht="13.8" hidden="false" customHeight="false" outlineLevel="0" collapsed="false">
      <c r="A932" s="4" t="s">
        <v>245</v>
      </c>
      <c r="B932" s="7" t="s">
        <v>1167</v>
      </c>
      <c r="C932" s="7" t="s">
        <v>1162</v>
      </c>
      <c r="D932" s="7" t="s">
        <v>416</v>
      </c>
      <c r="E932" s="7" t="s">
        <v>488</v>
      </c>
      <c r="F932" s="4" t="n">
        <v>1971</v>
      </c>
      <c r="G932" s="7" t="str">
        <f aca="false">HYPERLINK("http://uwashingtonworldcatorgoffcampuslibwashingtonedu/title/natural-addition-of-nitrogen-potassium-and-calcium-to-a-jack-pine-forest-floor/oclc/7366734&amp;referer=brief_results","The natural addition of nitrogen, potassium, and calcium to a jack pine forest floor")</f>
        <v>The natural addition of nitrogen, potassium, and calcium to a jack pine forest floor</v>
      </c>
    </row>
    <row r="933" customFormat="false" ht="13.8" hidden="false" customHeight="false" outlineLevel="0" collapsed="false">
      <c r="A933" s="4" t="s">
        <v>245</v>
      </c>
      <c r="B933" s="7" t="s">
        <v>1263</v>
      </c>
      <c r="C933" s="7" t="s">
        <v>580</v>
      </c>
      <c r="D933" s="7" t="s">
        <v>165</v>
      </c>
      <c r="E933" s="7" t="s">
        <v>488</v>
      </c>
      <c r="F933" s="4" t="n">
        <v>1972</v>
      </c>
      <c r="G933" s="22" t="s">
        <v>1264</v>
      </c>
    </row>
    <row r="934" customFormat="false" ht="13.8" hidden="false" customHeight="false" outlineLevel="0" collapsed="false">
      <c r="A934" s="4" t="s">
        <v>245</v>
      </c>
      <c r="B934" s="7" t="s">
        <v>1290</v>
      </c>
      <c r="C934" s="7" t="s">
        <v>239</v>
      </c>
      <c r="D934" s="7" t="s">
        <v>416</v>
      </c>
      <c r="E934" s="7" t="s">
        <v>488</v>
      </c>
      <c r="F934" s="4" t="n">
        <v>1973</v>
      </c>
      <c r="G934" s="22" t="s">
        <v>1291</v>
      </c>
    </row>
    <row r="935" customFormat="false" ht="13.8" hidden="false" customHeight="false" outlineLevel="0" collapsed="false">
      <c r="A935" s="4" t="s">
        <v>245</v>
      </c>
      <c r="B935" s="7" t="s">
        <v>2087</v>
      </c>
      <c r="C935" s="7" t="s">
        <v>102</v>
      </c>
      <c r="D935" s="7" t="s">
        <v>2088</v>
      </c>
      <c r="E935" s="7" t="s">
        <v>488</v>
      </c>
      <c r="F935" s="4" t="n">
        <v>1981</v>
      </c>
      <c r="G935" s="7" t="s">
        <v>2089</v>
      </c>
    </row>
    <row r="936" customFormat="false" ht="13.8" hidden="false" customHeight="false" outlineLevel="0" collapsed="false">
      <c r="A936" s="4" t="s">
        <v>245</v>
      </c>
      <c r="B936" s="7" t="s">
        <v>2482</v>
      </c>
      <c r="C936" s="7" t="s">
        <v>109</v>
      </c>
      <c r="D936" s="7" t="s">
        <v>70</v>
      </c>
      <c r="E936" s="7" t="s">
        <v>488</v>
      </c>
      <c r="F936" s="4" t="n">
        <v>1985</v>
      </c>
      <c r="G936" s="7" t="s">
        <v>2483</v>
      </c>
    </row>
    <row r="937" customFormat="false" ht="13.8" hidden="false" customHeight="false" outlineLevel="0" collapsed="false">
      <c r="A937" s="16" t="s">
        <v>245</v>
      </c>
      <c r="B937" s="22" t="s">
        <v>2673</v>
      </c>
      <c r="C937" s="28" t="s">
        <v>109</v>
      </c>
      <c r="D937" s="28" t="s">
        <v>463</v>
      </c>
      <c r="E937" s="28" t="s">
        <v>488</v>
      </c>
      <c r="F937" s="4" t="n">
        <v>1987</v>
      </c>
      <c r="G937" s="7" t="s">
        <v>2674</v>
      </c>
    </row>
    <row r="938" customFormat="false" ht="13.8" hidden="false" customHeight="false" outlineLevel="0" collapsed="false">
      <c r="A938" s="16"/>
      <c r="B938" s="22"/>
      <c r="C938" s="28"/>
      <c r="D938" s="28"/>
      <c r="E938" s="28"/>
      <c r="F938" s="4"/>
      <c r="G938" s="7"/>
    </row>
    <row r="939" customFormat="false" ht="13.8" hidden="false" customHeight="false" outlineLevel="0" collapsed="false">
      <c r="A939" s="4" t="s">
        <v>52</v>
      </c>
      <c r="B939" s="7" t="s">
        <v>4555</v>
      </c>
      <c r="C939" s="7" t="s">
        <v>4556</v>
      </c>
      <c r="D939" s="7"/>
      <c r="E939" s="7" t="s">
        <v>4557</v>
      </c>
      <c r="F939" s="4" t="n">
        <v>2009</v>
      </c>
      <c r="G939" s="7" t="s">
        <v>4558</v>
      </c>
    </row>
    <row r="940" customFormat="false" ht="13.8" hidden="false" customHeight="false" outlineLevel="0" collapsed="false">
      <c r="A940" s="4"/>
      <c r="B940" s="7"/>
      <c r="C940" s="7"/>
      <c r="D940" s="7"/>
      <c r="E940" s="7"/>
      <c r="F940" s="4"/>
      <c r="G940" s="7"/>
    </row>
    <row r="941" customFormat="false" ht="13.8" hidden="false" customHeight="false" outlineLevel="0" collapsed="false">
      <c r="A941" s="4" t="s">
        <v>52</v>
      </c>
      <c r="B941" s="7" t="s">
        <v>4359</v>
      </c>
      <c r="C941" s="7" t="s">
        <v>2161</v>
      </c>
      <c r="D941" s="7" t="s">
        <v>1214</v>
      </c>
      <c r="E941" s="7" t="s">
        <v>4360</v>
      </c>
      <c r="F941" s="4" t="n">
        <v>2007</v>
      </c>
      <c r="G941" s="7" t="s">
        <v>4361</v>
      </c>
    </row>
    <row r="942" customFormat="false" ht="13.8" hidden="false" customHeight="false" outlineLevel="0" collapsed="false">
      <c r="A942" s="4"/>
      <c r="B942" s="7"/>
      <c r="C942" s="7"/>
      <c r="D942" s="7"/>
      <c r="E942" s="7"/>
      <c r="F942" s="4"/>
      <c r="G942" s="7"/>
    </row>
    <row r="943" customFormat="false" ht="13.8" hidden="false" customHeight="false" outlineLevel="0" collapsed="false">
      <c r="A943" s="4" t="s">
        <v>52</v>
      </c>
      <c r="B943" s="7" t="s">
        <v>1822</v>
      </c>
      <c r="C943" s="7" t="s">
        <v>239</v>
      </c>
      <c r="D943" s="7" t="s">
        <v>823</v>
      </c>
      <c r="E943" s="7" t="s">
        <v>1823</v>
      </c>
      <c r="F943" s="4" t="n">
        <v>1979</v>
      </c>
      <c r="G943" s="7" t="s">
        <v>1824</v>
      </c>
    </row>
    <row r="944" customFormat="false" ht="13.8" hidden="false" customHeight="false" outlineLevel="0" collapsed="false">
      <c r="A944" s="4" t="s">
        <v>52</v>
      </c>
      <c r="B944" s="7" t="s">
        <v>1951</v>
      </c>
      <c r="C944" s="7" t="s">
        <v>19</v>
      </c>
      <c r="D944" s="7" t="s">
        <v>66</v>
      </c>
      <c r="E944" s="7" t="s">
        <v>1823</v>
      </c>
      <c r="F944" s="4" t="n">
        <v>1980</v>
      </c>
      <c r="G944" s="7" t="s">
        <v>1952</v>
      </c>
    </row>
    <row r="945" customFormat="false" ht="13.8" hidden="false" customHeight="false" outlineLevel="0" collapsed="false">
      <c r="A945" s="4" t="s">
        <v>52</v>
      </c>
      <c r="B945" s="22" t="s">
        <v>227</v>
      </c>
      <c r="C945" s="28" t="s">
        <v>409</v>
      </c>
      <c r="D945" s="28" t="s">
        <v>505</v>
      </c>
      <c r="E945" s="28" t="s">
        <v>1823</v>
      </c>
      <c r="F945" s="4" t="n">
        <v>1982</v>
      </c>
      <c r="G945" s="7" t="s">
        <v>2112</v>
      </c>
    </row>
    <row r="946" customFormat="false" ht="13.8" hidden="false" customHeight="false" outlineLevel="0" collapsed="false">
      <c r="A946" s="4" t="s">
        <v>245</v>
      </c>
      <c r="B946" s="28" t="s">
        <v>2602</v>
      </c>
      <c r="C946" s="28" t="s">
        <v>2603</v>
      </c>
      <c r="D946" s="22"/>
      <c r="E946" s="22" t="s">
        <v>1823</v>
      </c>
      <c r="F946" s="4" t="n">
        <v>1986</v>
      </c>
      <c r="G946" s="7" t="s">
        <v>2604</v>
      </c>
    </row>
    <row r="947" customFormat="false" ht="13.8" hidden="false" customHeight="false" outlineLevel="0" collapsed="false">
      <c r="A947" s="4" t="s">
        <v>52</v>
      </c>
      <c r="B947" s="7" t="s">
        <v>407</v>
      </c>
      <c r="C947" s="7" t="s">
        <v>4722</v>
      </c>
      <c r="D947" s="7"/>
      <c r="E947" s="7" t="s">
        <v>1823</v>
      </c>
      <c r="F947" s="4" t="n">
        <v>2011</v>
      </c>
      <c r="G947" s="7" t="s">
        <v>4723</v>
      </c>
    </row>
    <row r="948" customFormat="false" ht="13.8" hidden="false" customHeight="false" outlineLevel="0" collapsed="false">
      <c r="A948" s="4"/>
      <c r="B948" s="7"/>
      <c r="C948" s="7"/>
      <c r="D948" s="7"/>
      <c r="E948" s="7"/>
      <c r="F948" s="4"/>
      <c r="G948" s="7"/>
    </row>
    <row r="949" customFormat="false" ht="13.8" hidden="false" customHeight="false" outlineLevel="0" collapsed="false">
      <c r="A949" s="4" t="s">
        <v>52</v>
      </c>
      <c r="B949" s="7" t="s">
        <v>1796</v>
      </c>
      <c r="C949" s="7" t="s">
        <v>409</v>
      </c>
      <c r="D949" s="7" t="s">
        <v>17</v>
      </c>
      <c r="E949" s="7" t="s">
        <v>1243</v>
      </c>
      <c r="F949" s="4" t="n">
        <v>1979</v>
      </c>
      <c r="G949" s="7" t="s">
        <v>1797</v>
      </c>
    </row>
    <row r="950" customFormat="false" ht="13.8" hidden="false" customHeight="false" outlineLevel="0" collapsed="false">
      <c r="A950" s="4" t="s">
        <v>245</v>
      </c>
      <c r="B950" s="22" t="s">
        <v>1796</v>
      </c>
      <c r="C950" s="28" t="s">
        <v>409</v>
      </c>
      <c r="D950" s="28" t="s">
        <v>17</v>
      </c>
      <c r="E950" s="28" t="s">
        <v>1243</v>
      </c>
      <c r="F950" s="4" t="n">
        <v>1982</v>
      </c>
      <c r="G950" s="7" t="s">
        <v>2202</v>
      </c>
    </row>
    <row r="951" customFormat="false" ht="13.8" hidden="false" customHeight="false" outlineLevel="0" collapsed="false">
      <c r="A951" s="4" t="s">
        <v>245</v>
      </c>
      <c r="B951" s="7" t="s">
        <v>2230</v>
      </c>
      <c r="C951" s="7" t="s">
        <v>20</v>
      </c>
      <c r="D951" s="7" t="s">
        <v>2231</v>
      </c>
      <c r="E951" s="7" t="s">
        <v>1243</v>
      </c>
      <c r="F951" s="4" t="n">
        <v>1982</v>
      </c>
      <c r="G951" s="7" t="s">
        <v>2232</v>
      </c>
    </row>
    <row r="952" customFormat="false" ht="13.8" hidden="false" customHeight="false" outlineLevel="0" collapsed="false">
      <c r="A952" s="4" t="s">
        <v>52</v>
      </c>
      <c r="B952" s="22" t="s">
        <v>2233</v>
      </c>
      <c r="C952" s="28" t="s">
        <v>2220</v>
      </c>
      <c r="D952" s="28" t="s">
        <v>2234</v>
      </c>
      <c r="E952" s="28" t="s">
        <v>1243</v>
      </c>
      <c r="F952" s="4" t="n">
        <v>1983</v>
      </c>
      <c r="G952" s="7" t="s">
        <v>2235</v>
      </c>
    </row>
    <row r="953" customFormat="false" ht="13.8" hidden="false" customHeight="false" outlineLevel="0" collapsed="false">
      <c r="A953" s="4" t="s">
        <v>245</v>
      </c>
      <c r="B953" s="22" t="s">
        <v>329</v>
      </c>
      <c r="C953" s="28" t="s">
        <v>2327</v>
      </c>
      <c r="D953" s="28" t="s">
        <v>2328</v>
      </c>
      <c r="E953" s="28" t="s">
        <v>1243</v>
      </c>
      <c r="F953" s="4" t="n">
        <v>1983</v>
      </c>
      <c r="G953" s="7" t="s">
        <v>2329</v>
      </c>
    </row>
    <row r="954" customFormat="false" ht="13.8" hidden="false" customHeight="false" outlineLevel="0" collapsed="false">
      <c r="A954" s="4" t="s">
        <v>52</v>
      </c>
      <c r="B954" s="22" t="s">
        <v>820</v>
      </c>
      <c r="C954" s="28" t="s">
        <v>1935</v>
      </c>
      <c r="D954" s="28" t="s">
        <v>2203</v>
      </c>
      <c r="E954" s="28" t="s">
        <v>1243</v>
      </c>
      <c r="F954" s="4" t="n">
        <v>1985</v>
      </c>
      <c r="G954" s="7" t="s">
        <v>2431</v>
      </c>
    </row>
    <row r="955" customFormat="false" ht="13.8" hidden="false" customHeight="false" outlineLevel="0" collapsed="false">
      <c r="A955" s="4" t="s">
        <v>52</v>
      </c>
      <c r="B955" s="22" t="s">
        <v>2466</v>
      </c>
      <c r="C955" s="28" t="s">
        <v>2280</v>
      </c>
      <c r="D955" s="28" t="s">
        <v>1191</v>
      </c>
      <c r="E955" s="28" t="s">
        <v>1243</v>
      </c>
      <c r="F955" s="4" t="n">
        <v>1985</v>
      </c>
      <c r="G955" s="7" t="s">
        <v>2467</v>
      </c>
    </row>
    <row r="956" customFormat="false" ht="13.8" hidden="false" customHeight="false" outlineLevel="0" collapsed="false">
      <c r="A956" s="4" t="s">
        <v>52</v>
      </c>
      <c r="B956" s="28" t="s">
        <v>2536</v>
      </c>
      <c r="C956" s="28" t="s">
        <v>2537</v>
      </c>
      <c r="D956" s="22"/>
      <c r="E956" s="22" t="s">
        <v>1243</v>
      </c>
      <c r="F956" s="4" t="n">
        <v>1986</v>
      </c>
      <c r="G956" s="7" t="s">
        <v>2538</v>
      </c>
    </row>
    <row r="957" customFormat="false" ht="13.8" hidden="false" customHeight="false" outlineLevel="0" collapsed="false">
      <c r="A957" s="4" t="s">
        <v>245</v>
      </c>
      <c r="B957" s="22" t="s">
        <v>2668</v>
      </c>
      <c r="C957" s="28" t="s">
        <v>2669</v>
      </c>
      <c r="D957" s="28" t="s">
        <v>534</v>
      </c>
      <c r="E957" s="28" t="s">
        <v>1243</v>
      </c>
      <c r="F957" s="4" t="n">
        <v>1987</v>
      </c>
      <c r="G957" s="7" t="s">
        <v>2670</v>
      </c>
    </row>
    <row r="958" customFormat="false" ht="13.8" hidden="false" customHeight="false" outlineLevel="0" collapsed="false">
      <c r="A958" s="4"/>
      <c r="B958" s="22"/>
      <c r="C958" s="28"/>
      <c r="D958" s="28"/>
      <c r="E958" s="28"/>
      <c r="F958" s="4"/>
      <c r="G958" s="7"/>
    </row>
    <row r="959" customFormat="false" ht="13.8" hidden="false" customHeight="false" outlineLevel="0" collapsed="false">
      <c r="A959" s="4" t="s">
        <v>79</v>
      </c>
      <c r="B959" s="7" t="s">
        <v>84</v>
      </c>
      <c r="C959" s="14" t="s">
        <v>85</v>
      </c>
      <c r="D959" s="7"/>
      <c r="E959" s="7" t="s">
        <v>30</v>
      </c>
      <c r="F959" s="4" t="n">
        <v>1923</v>
      </c>
      <c r="G959" s="14" t="s">
        <v>86</v>
      </c>
    </row>
    <row r="960" customFormat="false" ht="13.8" hidden="false" customHeight="false" outlineLevel="0" collapsed="false">
      <c r="A960" s="4" t="s">
        <v>79</v>
      </c>
      <c r="B960" s="7" t="s">
        <v>97</v>
      </c>
      <c r="C960" s="14" t="s">
        <v>98</v>
      </c>
      <c r="D960" s="7"/>
      <c r="E960" s="7" t="s">
        <v>30</v>
      </c>
      <c r="F960" s="4" t="n">
        <v>1924</v>
      </c>
      <c r="G960" s="14" t="s">
        <v>99</v>
      </c>
    </row>
    <row r="961" customFormat="false" ht="13.8" hidden="false" customHeight="false" outlineLevel="0" collapsed="false">
      <c r="A961" s="4" t="s">
        <v>79</v>
      </c>
      <c r="B961" s="7" t="s">
        <v>133</v>
      </c>
      <c r="C961" s="14" t="s">
        <v>134</v>
      </c>
      <c r="D961" s="7" t="s">
        <v>135</v>
      </c>
      <c r="E961" s="7" t="s">
        <v>30</v>
      </c>
      <c r="F961" s="4" t="n">
        <v>1929</v>
      </c>
      <c r="G961" s="14" t="s">
        <v>136</v>
      </c>
    </row>
    <row r="962" customFormat="false" ht="13.8" hidden="false" customHeight="false" outlineLevel="0" collapsed="false">
      <c r="A962" s="4" t="s">
        <v>79</v>
      </c>
      <c r="B962" s="7" t="s">
        <v>146</v>
      </c>
      <c r="C962" s="14" t="s">
        <v>147</v>
      </c>
      <c r="D962" s="7"/>
      <c r="E962" s="7" t="s">
        <v>148</v>
      </c>
      <c r="F962" s="4" t="n">
        <v>1930</v>
      </c>
      <c r="G962" s="14" t="s">
        <v>149</v>
      </c>
    </row>
    <row r="963" customFormat="false" ht="13.8" hidden="false" customHeight="false" outlineLevel="0" collapsed="false">
      <c r="A963" s="4" t="s">
        <v>79</v>
      </c>
      <c r="B963" s="7" t="s">
        <v>193</v>
      </c>
      <c r="C963" s="7" t="s">
        <v>21</v>
      </c>
      <c r="D963" s="7" t="s">
        <v>194</v>
      </c>
      <c r="E963" s="7" t="s">
        <v>30</v>
      </c>
      <c r="F963" s="4" t="n">
        <v>1932</v>
      </c>
      <c r="G963" s="7" t="s">
        <v>195</v>
      </c>
    </row>
    <row r="964" customFormat="false" ht="13.8" hidden="false" customHeight="false" outlineLevel="0" collapsed="false">
      <c r="A964" s="4" t="s">
        <v>79</v>
      </c>
      <c r="B964" s="7" t="s">
        <v>196</v>
      </c>
      <c r="C964" s="7" t="s">
        <v>197</v>
      </c>
      <c r="D964" s="7" t="s">
        <v>198</v>
      </c>
      <c r="E964" s="7" t="s">
        <v>30</v>
      </c>
      <c r="F964" s="4" t="n">
        <v>1932</v>
      </c>
      <c r="G964" s="7" t="s">
        <v>199</v>
      </c>
    </row>
    <row r="965" customFormat="false" ht="13.8" hidden="false" customHeight="false" outlineLevel="0" collapsed="false">
      <c r="A965" s="4" t="s">
        <v>79</v>
      </c>
      <c r="B965" s="7" t="s">
        <v>221</v>
      </c>
      <c r="C965" s="7" t="s">
        <v>101</v>
      </c>
      <c r="D965" s="7" t="s">
        <v>222</v>
      </c>
      <c r="E965" s="7" t="s">
        <v>30</v>
      </c>
      <c r="F965" s="4" t="n">
        <v>1933</v>
      </c>
      <c r="G965" s="7" t="s">
        <v>223</v>
      </c>
    </row>
    <row r="966" customFormat="false" ht="13.8" hidden="false" customHeight="false" outlineLevel="0" collapsed="false">
      <c r="A966" s="4" t="s">
        <v>245</v>
      </c>
      <c r="B966" s="7" t="s">
        <v>247</v>
      </c>
      <c r="C966" s="7" t="s">
        <v>16</v>
      </c>
      <c r="D966" s="7" t="s">
        <v>248</v>
      </c>
      <c r="E966" s="7" t="s">
        <v>30</v>
      </c>
      <c r="F966" s="4" t="n">
        <v>1939</v>
      </c>
      <c r="G966" s="7" t="str">
        <f aca="false">HYPERLINK("http://uwashingtonworldcatorgoffcampuslibwashingtonedu/title/study-on-the-bordered-pits-of-douglas-fir-with-reference-to-the-permeability-of-the-wood-to-liquids/oclc/7544915&amp;referer=brief_results","A study on the bordered pits of Douglas fir with reference to the permeability of the wood to liquids")</f>
        <v>A study on the bordered pits of Douglas fir with reference to the permeability of the wood to liquids</v>
      </c>
    </row>
    <row r="967" customFormat="false" ht="13.8" hidden="false" customHeight="false" outlineLevel="0" collapsed="false">
      <c r="A967" s="4" t="s">
        <v>79</v>
      </c>
      <c r="B967" s="7" t="s">
        <v>323</v>
      </c>
      <c r="C967" s="7" t="s">
        <v>324</v>
      </c>
      <c r="D967" s="7" t="s">
        <v>113</v>
      </c>
      <c r="E967" s="7" t="s">
        <v>30</v>
      </c>
      <c r="F967" s="4" t="n">
        <v>1946</v>
      </c>
      <c r="G967" s="7" t="s">
        <v>325</v>
      </c>
    </row>
    <row r="968" customFormat="false" ht="13.8" hidden="false" customHeight="false" outlineLevel="0" collapsed="false">
      <c r="A968" s="4" t="s">
        <v>6</v>
      </c>
      <c r="B968" s="7" t="s">
        <v>326</v>
      </c>
      <c r="C968" s="7" t="s">
        <v>106</v>
      </c>
      <c r="D968" s="7" t="s">
        <v>327</v>
      </c>
      <c r="E968" s="7" t="s">
        <v>30</v>
      </c>
      <c r="F968" s="4" t="n">
        <v>1946</v>
      </c>
      <c r="G968" s="7" t="s">
        <v>328</v>
      </c>
    </row>
    <row r="969" customFormat="false" ht="13.8" hidden="false" customHeight="false" outlineLevel="0" collapsed="false">
      <c r="A969" s="4" t="s">
        <v>6</v>
      </c>
      <c r="B969" s="7" t="s">
        <v>329</v>
      </c>
      <c r="C969" s="7" t="s">
        <v>330</v>
      </c>
      <c r="D969" s="7" t="s">
        <v>331</v>
      </c>
      <c r="E969" s="7" t="s">
        <v>30</v>
      </c>
      <c r="F969" s="4" t="n">
        <v>1946</v>
      </c>
      <c r="G969" s="7" t="s">
        <v>332</v>
      </c>
    </row>
    <row r="970" customFormat="false" ht="13.8" hidden="false" customHeight="false" outlineLevel="0" collapsed="false">
      <c r="A970" s="4" t="s">
        <v>6</v>
      </c>
      <c r="B970" s="7" t="s">
        <v>172</v>
      </c>
      <c r="C970" s="7" t="s">
        <v>336</v>
      </c>
      <c r="D970" s="7"/>
      <c r="E970" s="7" t="s">
        <v>30</v>
      </c>
      <c r="F970" s="4" t="n">
        <v>1946</v>
      </c>
      <c r="G970" s="7" t="s">
        <v>337</v>
      </c>
    </row>
    <row r="971" customFormat="false" ht="13.8" hidden="false" customHeight="false" outlineLevel="0" collapsed="false">
      <c r="A971" s="4" t="s">
        <v>245</v>
      </c>
      <c r="B971" s="7" t="s">
        <v>338</v>
      </c>
      <c r="C971" s="7" t="s">
        <v>339</v>
      </c>
      <c r="D971" s="7" t="s">
        <v>340</v>
      </c>
      <c r="E971" s="7" t="s">
        <v>30</v>
      </c>
      <c r="F971" s="4" t="n">
        <v>1946</v>
      </c>
      <c r="G971" s="7" t="s">
        <v>341</v>
      </c>
    </row>
    <row r="972" customFormat="false" ht="13.8" hidden="false" customHeight="false" outlineLevel="0" collapsed="false">
      <c r="A972" s="4" t="s">
        <v>79</v>
      </c>
      <c r="B972" s="7" t="s">
        <v>54</v>
      </c>
      <c r="C972" s="7" t="s">
        <v>309</v>
      </c>
      <c r="D972" s="7" t="s">
        <v>350</v>
      </c>
      <c r="E972" s="7" t="s">
        <v>30</v>
      </c>
      <c r="F972" s="4" t="n">
        <v>1947</v>
      </c>
      <c r="G972" s="7" t="s">
        <v>358</v>
      </c>
    </row>
    <row r="973" customFormat="false" ht="13.8" hidden="false" customHeight="false" outlineLevel="0" collapsed="false">
      <c r="A973" s="4" t="s">
        <v>79</v>
      </c>
      <c r="B973" s="7" t="s">
        <v>361</v>
      </c>
      <c r="C973" s="7" t="s">
        <v>225</v>
      </c>
      <c r="D973" s="7" t="s">
        <v>66</v>
      </c>
      <c r="E973" s="7" t="s">
        <v>30</v>
      </c>
      <c r="F973" s="4" t="n">
        <v>1948</v>
      </c>
      <c r="G973" s="7" t="s">
        <v>362</v>
      </c>
    </row>
    <row r="974" customFormat="false" ht="13.8" hidden="false" customHeight="false" outlineLevel="0" collapsed="false">
      <c r="A974" s="4" t="s">
        <v>79</v>
      </c>
      <c r="B974" s="7" t="s">
        <v>365</v>
      </c>
      <c r="C974" s="7" t="s">
        <v>366</v>
      </c>
      <c r="D974" s="7"/>
      <c r="E974" s="7" t="s">
        <v>30</v>
      </c>
      <c r="F974" s="4" t="n">
        <v>1948</v>
      </c>
      <c r="G974" s="7" t="s">
        <v>367</v>
      </c>
    </row>
    <row r="975" customFormat="false" ht="13.8" hidden="false" customHeight="false" outlineLevel="0" collapsed="false">
      <c r="A975" s="4" t="s">
        <v>79</v>
      </c>
      <c r="B975" s="7" t="s">
        <v>373</v>
      </c>
      <c r="C975" s="7" t="s">
        <v>374</v>
      </c>
      <c r="D975" s="7"/>
      <c r="E975" s="7" t="s">
        <v>30</v>
      </c>
      <c r="F975" s="4" t="n">
        <v>1948</v>
      </c>
      <c r="G975" s="7" t="s">
        <v>375</v>
      </c>
    </row>
    <row r="976" customFormat="false" ht="13.8" hidden="false" customHeight="false" outlineLevel="0" collapsed="false">
      <c r="A976" s="4" t="s">
        <v>6</v>
      </c>
      <c r="B976" s="7" t="s">
        <v>379</v>
      </c>
      <c r="C976" s="7" t="s">
        <v>380</v>
      </c>
      <c r="D976" s="7"/>
      <c r="E976" s="7" t="s">
        <v>30</v>
      </c>
      <c r="F976" s="4" t="n">
        <v>1948</v>
      </c>
      <c r="G976" s="7" t="s">
        <v>381</v>
      </c>
    </row>
    <row r="977" customFormat="false" ht="13.8" hidden="false" customHeight="false" outlineLevel="0" collapsed="false">
      <c r="A977" s="4" t="s">
        <v>245</v>
      </c>
      <c r="B977" s="7" t="s">
        <v>387</v>
      </c>
      <c r="C977" s="7" t="s">
        <v>330</v>
      </c>
      <c r="D977" s="7" t="s">
        <v>388</v>
      </c>
      <c r="E977" s="7" t="s">
        <v>30</v>
      </c>
      <c r="F977" s="4" t="n">
        <v>1948</v>
      </c>
      <c r="G977" s="7" t="s">
        <v>389</v>
      </c>
    </row>
    <row r="978" customFormat="false" ht="13.8" hidden="false" customHeight="false" outlineLevel="0" collapsed="false">
      <c r="A978" s="4" t="s">
        <v>79</v>
      </c>
      <c r="B978" s="7" t="s">
        <v>393</v>
      </c>
      <c r="C978" s="7" t="s">
        <v>394</v>
      </c>
      <c r="D978" s="7" t="s">
        <v>395</v>
      </c>
      <c r="E978" s="7" t="s">
        <v>396</v>
      </c>
      <c r="F978" s="4" t="n">
        <v>1949</v>
      </c>
      <c r="G978" s="7" t="s">
        <v>397</v>
      </c>
    </row>
    <row r="979" customFormat="false" ht="13.8" hidden="false" customHeight="false" outlineLevel="0" collapsed="false">
      <c r="A979" s="4" t="s">
        <v>79</v>
      </c>
      <c r="B979" s="7" t="s">
        <v>390</v>
      </c>
      <c r="C979" s="7" t="s">
        <v>58</v>
      </c>
      <c r="D979" s="7" t="s">
        <v>391</v>
      </c>
      <c r="E979" s="7" t="s">
        <v>30</v>
      </c>
      <c r="F979" s="4" t="n">
        <v>1949</v>
      </c>
      <c r="G979" s="7" t="s">
        <v>392</v>
      </c>
    </row>
    <row r="980" customFormat="false" ht="13.8" hidden="false" customHeight="false" outlineLevel="0" collapsed="false">
      <c r="A980" s="4" t="s">
        <v>79</v>
      </c>
      <c r="B980" s="7" t="s">
        <v>406</v>
      </c>
      <c r="C980" s="7" t="s">
        <v>365</v>
      </c>
      <c r="D980" s="7" t="s">
        <v>407</v>
      </c>
      <c r="E980" s="7" t="s">
        <v>30</v>
      </c>
      <c r="F980" s="4" t="n">
        <v>1949</v>
      </c>
      <c r="G980" s="7" t="s">
        <v>367</v>
      </c>
    </row>
    <row r="981" customFormat="false" ht="13.8" hidden="false" customHeight="false" outlineLevel="0" collapsed="false">
      <c r="A981" s="4" t="s">
        <v>6</v>
      </c>
      <c r="B981" s="7" t="s">
        <v>430</v>
      </c>
      <c r="C981" s="7" t="s">
        <v>431</v>
      </c>
      <c r="D981" s="7" t="s">
        <v>432</v>
      </c>
      <c r="E981" s="7" t="s">
        <v>385</v>
      </c>
      <c r="F981" s="4" t="n">
        <v>1949</v>
      </c>
      <c r="G981" s="7" t="s">
        <v>433</v>
      </c>
    </row>
    <row r="982" customFormat="false" ht="13.8" hidden="false" customHeight="false" outlineLevel="0" collapsed="false">
      <c r="A982" s="4" t="s">
        <v>79</v>
      </c>
      <c r="B982" s="7" t="s">
        <v>401</v>
      </c>
      <c r="C982" s="7" t="s">
        <v>402</v>
      </c>
      <c r="D982" s="7" t="s">
        <v>191</v>
      </c>
      <c r="E982" s="7" t="s">
        <v>403</v>
      </c>
      <c r="F982" s="4" t="n">
        <v>1949</v>
      </c>
      <c r="G982" s="7" t="s">
        <v>404</v>
      </c>
    </row>
    <row r="983" customFormat="false" ht="13.8" hidden="false" customHeight="false" outlineLevel="0" collapsed="false">
      <c r="A983" s="4" t="s">
        <v>79</v>
      </c>
      <c r="B983" s="7" t="s">
        <v>405</v>
      </c>
      <c r="C983" s="7" t="s">
        <v>109</v>
      </c>
      <c r="D983" s="7" t="s">
        <v>239</v>
      </c>
      <c r="E983" s="7" t="s">
        <v>403</v>
      </c>
      <c r="F983" s="4" t="n">
        <v>1949</v>
      </c>
      <c r="G983" s="7"/>
    </row>
    <row r="984" customFormat="false" ht="13.8" hidden="false" customHeight="false" outlineLevel="0" collapsed="false">
      <c r="A984" s="4" t="s">
        <v>79</v>
      </c>
      <c r="B984" s="7" t="s">
        <v>437</v>
      </c>
      <c r="C984" s="7" t="s">
        <v>32</v>
      </c>
      <c r="D984" s="7" t="s">
        <v>438</v>
      </c>
      <c r="E984" s="7" t="s">
        <v>30</v>
      </c>
      <c r="F984" s="4" t="n">
        <v>1950</v>
      </c>
      <c r="G984" s="7" t="s">
        <v>439</v>
      </c>
    </row>
    <row r="985" customFormat="false" ht="13.8" hidden="false" customHeight="false" outlineLevel="0" collapsed="false">
      <c r="A985" s="4" t="s">
        <v>79</v>
      </c>
      <c r="B985" s="7" t="s">
        <v>440</v>
      </c>
      <c r="C985" s="7" t="s">
        <v>441</v>
      </c>
      <c r="D985" s="7" t="s">
        <v>442</v>
      </c>
      <c r="E985" s="7" t="s">
        <v>30</v>
      </c>
      <c r="F985" s="4" t="n">
        <v>1950</v>
      </c>
      <c r="G985" s="7" t="s">
        <v>443</v>
      </c>
    </row>
    <row r="986" customFormat="false" ht="13.8" hidden="false" customHeight="false" outlineLevel="0" collapsed="false">
      <c r="A986" s="4" t="s">
        <v>79</v>
      </c>
      <c r="B986" s="7" t="s">
        <v>447</v>
      </c>
      <c r="C986" s="7" t="s">
        <v>239</v>
      </c>
      <c r="D986" s="7" t="s">
        <v>448</v>
      </c>
      <c r="E986" s="7" t="s">
        <v>30</v>
      </c>
      <c r="F986" s="4" t="n">
        <v>1950</v>
      </c>
      <c r="G986" s="7" t="s">
        <v>449</v>
      </c>
    </row>
    <row r="987" customFormat="false" ht="13.8" hidden="false" customHeight="false" outlineLevel="0" collapsed="false">
      <c r="A987" s="4" t="s">
        <v>79</v>
      </c>
      <c r="B987" s="7" t="s">
        <v>459</v>
      </c>
      <c r="C987" s="7" t="s">
        <v>460</v>
      </c>
      <c r="D987" s="7" t="s">
        <v>461</v>
      </c>
      <c r="E987" s="7" t="s">
        <v>30</v>
      </c>
      <c r="F987" s="4" t="n">
        <v>1950</v>
      </c>
      <c r="G987" s="7" t="str">
        <f aca="false">HYPERLINK("http://uwashingtonworldcatorgoffcampuslibwashingtonedu/title/effect-of-fiber-length-upon-the-strength-of-hardboard/oclc/7544872&amp;referer=brief_results","The effect of fiber length upon the strength of hardboard")</f>
        <v>The effect of fiber length upon the strength of hardboard</v>
      </c>
    </row>
    <row r="988" customFormat="false" ht="13.8" hidden="false" customHeight="false" outlineLevel="0" collapsed="false">
      <c r="A988" s="4" t="s">
        <v>79</v>
      </c>
      <c r="B988" s="7" t="s">
        <v>465</v>
      </c>
      <c r="C988" s="7" t="s">
        <v>466</v>
      </c>
      <c r="D988" s="7" t="s">
        <v>467</v>
      </c>
      <c r="E988" s="7" t="s">
        <v>30</v>
      </c>
      <c r="F988" s="4" t="n">
        <v>1950</v>
      </c>
      <c r="G988" s="7" t="s">
        <v>468</v>
      </c>
    </row>
    <row r="989" customFormat="false" ht="13.8" hidden="false" customHeight="false" outlineLevel="0" collapsed="false">
      <c r="A989" s="4" t="s">
        <v>79</v>
      </c>
      <c r="B989" s="22" t="s">
        <v>471</v>
      </c>
      <c r="C989" s="7" t="s">
        <v>472</v>
      </c>
      <c r="D989" s="7"/>
      <c r="E989" s="7" t="s">
        <v>30</v>
      </c>
      <c r="F989" s="4" t="n">
        <v>1951</v>
      </c>
      <c r="G989" s="7" t="s">
        <v>473</v>
      </c>
    </row>
    <row r="990" customFormat="false" ht="13.8" hidden="false" customHeight="false" outlineLevel="0" collapsed="false">
      <c r="A990" s="4" t="s">
        <v>245</v>
      </c>
      <c r="B990" s="22" t="s">
        <v>440</v>
      </c>
      <c r="C990" s="7" t="s">
        <v>441</v>
      </c>
      <c r="D990" s="7" t="s">
        <v>442</v>
      </c>
      <c r="E990" s="7" t="s">
        <v>30</v>
      </c>
      <c r="F990" s="4" t="n">
        <v>1952</v>
      </c>
      <c r="G990" s="7" t="s">
        <v>495</v>
      </c>
    </row>
    <row r="991" customFormat="false" ht="13.8" hidden="false" customHeight="false" outlineLevel="0" collapsed="false">
      <c r="A991" s="4" t="s">
        <v>245</v>
      </c>
      <c r="B991" s="22" t="s">
        <v>106</v>
      </c>
      <c r="C991" s="7" t="s">
        <v>102</v>
      </c>
      <c r="D991" s="7" t="s">
        <v>496</v>
      </c>
      <c r="E991" s="7" t="s">
        <v>30</v>
      </c>
      <c r="F991" s="4" t="n">
        <v>1952</v>
      </c>
      <c r="G991" s="7" t="s">
        <v>497</v>
      </c>
    </row>
    <row r="993" customFormat="false" ht="13.8" hidden="false" customHeight="false" outlineLevel="0" collapsed="false">
      <c r="A993" s="4" t="s">
        <v>245</v>
      </c>
      <c r="B993" s="7" t="s">
        <v>1467</v>
      </c>
      <c r="C993" s="7" t="s">
        <v>3233</v>
      </c>
      <c r="D993" s="7" t="s">
        <v>1176</v>
      </c>
      <c r="E993" s="7" t="s">
        <v>3234</v>
      </c>
      <c r="F993" s="4" t="n">
        <v>1994</v>
      </c>
      <c r="G993" s="7" t="s">
        <v>3235</v>
      </c>
    </row>
    <row r="994" customFormat="false" ht="13.8" hidden="false" customHeight="false" outlineLevel="0" collapsed="false">
      <c r="A994" s="4" t="s">
        <v>52</v>
      </c>
      <c r="B994" s="7" t="s">
        <v>3526</v>
      </c>
      <c r="C994" s="7" t="s">
        <v>895</v>
      </c>
      <c r="D994" s="7" t="s">
        <v>463</v>
      </c>
      <c r="E994" s="7" t="s">
        <v>3234</v>
      </c>
      <c r="F994" s="4" t="n">
        <v>1998</v>
      </c>
      <c r="G994" s="7" t="s">
        <v>3527</v>
      </c>
    </row>
    <row r="995" customFormat="false" ht="13.8" hidden="false" customHeight="false" outlineLevel="0" collapsed="false">
      <c r="A995" s="4" t="s">
        <v>52</v>
      </c>
      <c r="B995" s="7" t="s">
        <v>3990</v>
      </c>
      <c r="C995" s="7" t="s">
        <v>2767</v>
      </c>
      <c r="D995" s="7" t="s">
        <v>593</v>
      </c>
      <c r="E995" s="7" t="s">
        <v>3234</v>
      </c>
      <c r="F995" s="4" t="n">
        <v>2003</v>
      </c>
      <c r="G995" s="7" t="s">
        <v>3991</v>
      </c>
    </row>
    <row r="996" customFormat="false" ht="13.8" hidden="false" customHeight="false" outlineLevel="0" collapsed="false">
      <c r="A996" s="4" t="s">
        <v>52</v>
      </c>
      <c r="B996" s="7" t="s">
        <v>4205</v>
      </c>
      <c r="C996" s="7" t="s">
        <v>1715</v>
      </c>
      <c r="D996" s="7" t="s">
        <v>4206</v>
      </c>
      <c r="E996" s="7" t="s">
        <v>3234</v>
      </c>
      <c r="F996" s="4" t="n">
        <v>2005</v>
      </c>
      <c r="G996" s="7" t="s">
        <v>4207</v>
      </c>
    </row>
    <row r="997" customFormat="false" ht="13.8" hidden="false" customHeight="false" outlineLevel="0" collapsed="false">
      <c r="A997" s="4" t="s">
        <v>52</v>
      </c>
      <c r="B997" s="7" t="s">
        <v>1348</v>
      </c>
      <c r="C997" s="7" t="s">
        <v>409</v>
      </c>
      <c r="D997" s="7" t="s">
        <v>552</v>
      </c>
      <c r="E997" s="7" t="s">
        <v>3234</v>
      </c>
      <c r="F997" s="4" t="n">
        <v>2009</v>
      </c>
      <c r="G997" s="7" t="s">
        <v>4561</v>
      </c>
    </row>
    <row r="998" customFormat="false" ht="13.8" hidden="false" customHeight="false" outlineLevel="0" collapsed="false">
      <c r="A998" s="4" t="s">
        <v>245</v>
      </c>
      <c r="B998" s="7" t="s">
        <v>4205</v>
      </c>
      <c r="C998" s="7" t="s">
        <v>1715</v>
      </c>
      <c r="D998" s="7" t="s">
        <v>4206</v>
      </c>
      <c r="E998" s="7" t="s">
        <v>3234</v>
      </c>
      <c r="F998" s="4" t="n">
        <v>2010</v>
      </c>
      <c r="G998" s="7" t="s">
        <v>4635</v>
      </c>
    </row>
    <row r="999" customFormat="false" ht="13.8" hidden="false" customHeight="false" outlineLevel="0" collapsed="false">
      <c r="A999" s="4" t="s">
        <v>52</v>
      </c>
      <c r="B999" s="7" t="s">
        <v>4720</v>
      </c>
      <c r="C999" s="7" t="s">
        <v>3279</v>
      </c>
      <c r="D999" s="7" t="s">
        <v>1676</v>
      </c>
      <c r="E999" s="7" t="s">
        <v>3234</v>
      </c>
      <c r="F999" s="4" t="n">
        <v>2011</v>
      </c>
      <c r="G999" s="7" t="s">
        <v>4721</v>
      </c>
    </row>
    <row r="1000" customFormat="false" ht="13.8" hidden="false" customHeight="false" outlineLevel="0" collapsed="false">
      <c r="A1000" s="4"/>
      <c r="B1000" s="7"/>
      <c r="C1000" s="7"/>
      <c r="D1000" s="7"/>
      <c r="E1000" s="7"/>
      <c r="F1000" s="4"/>
      <c r="G1000" s="7"/>
    </row>
    <row r="1001" customFormat="false" ht="13.8" hidden="false" customHeight="false" outlineLevel="0" collapsed="false">
      <c r="A1001" s="4" t="s">
        <v>52</v>
      </c>
      <c r="B1001" s="22" t="s">
        <v>2758</v>
      </c>
      <c r="C1001" s="28" t="s">
        <v>16</v>
      </c>
      <c r="D1001" s="28" t="s">
        <v>2038</v>
      </c>
      <c r="E1001" s="28" t="s">
        <v>2759</v>
      </c>
      <c r="F1001" s="4" t="n">
        <v>1989</v>
      </c>
      <c r="G1001" s="7" t="s">
        <v>2760</v>
      </c>
    </row>
    <row r="1002" customFormat="false" ht="13.8" hidden="false" customHeight="false" outlineLevel="0" collapsed="false">
      <c r="A1002" s="4" t="s">
        <v>245</v>
      </c>
      <c r="B1002" s="28" t="s">
        <v>2797</v>
      </c>
      <c r="C1002" s="28" t="s">
        <v>2527</v>
      </c>
      <c r="D1002" s="28"/>
      <c r="E1002" s="28" t="s">
        <v>2759</v>
      </c>
      <c r="F1002" s="4" t="n">
        <v>1989</v>
      </c>
      <c r="G1002" s="7" t="s">
        <v>2798</v>
      </c>
    </row>
    <row r="1003" customFormat="false" ht="13.8" hidden="false" customHeight="false" outlineLevel="0" collapsed="false">
      <c r="A1003" s="4" t="s">
        <v>52</v>
      </c>
      <c r="B1003" s="28" t="s">
        <v>2829</v>
      </c>
      <c r="C1003" s="28" t="s">
        <v>2830</v>
      </c>
      <c r="D1003" s="22"/>
      <c r="E1003" s="22" t="s">
        <v>2759</v>
      </c>
      <c r="F1003" s="4" t="n">
        <v>1990</v>
      </c>
      <c r="G1003" s="7" t="s">
        <v>2831</v>
      </c>
    </row>
    <row r="1004" customFormat="false" ht="13.8" hidden="false" customHeight="false" outlineLevel="0" collapsed="false">
      <c r="A1004" s="4" t="s">
        <v>52</v>
      </c>
      <c r="B1004" s="22" t="s">
        <v>2873</v>
      </c>
      <c r="C1004" s="28" t="s">
        <v>2874</v>
      </c>
      <c r="D1004" s="28" t="s">
        <v>1898</v>
      </c>
      <c r="E1004" s="28" t="s">
        <v>2759</v>
      </c>
      <c r="F1004" s="4" t="n">
        <v>1990</v>
      </c>
      <c r="G1004" s="7" t="s">
        <v>2875</v>
      </c>
    </row>
    <row r="1005" customFormat="false" ht="13.8" hidden="false" customHeight="false" outlineLevel="0" collapsed="false">
      <c r="A1005" s="4" t="s">
        <v>52</v>
      </c>
      <c r="B1005" s="28" t="s">
        <v>2890</v>
      </c>
      <c r="C1005" s="28" t="s">
        <v>2891</v>
      </c>
      <c r="D1005" s="22"/>
      <c r="E1005" s="22" t="s">
        <v>2759</v>
      </c>
      <c r="F1005" s="4" t="n">
        <v>1991</v>
      </c>
      <c r="G1005" s="7" t="s">
        <v>2892</v>
      </c>
    </row>
    <row r="1006" customFormat="false" ht="13.8" hidden="false" customHeight="false" outlineLevel="0" collapsed="false">
      <c r="A1006" s="4" t="s">
        <v>52</v>
      </c>
      <c r="B1006" s="28" t="s">
        <v>2907</v>
      </c>
      <c r="C1006" s="28" t="s">
        <v>2908</v>
      </c>
      <c r="D1006" s="22"/>
      <c r="E1006" s="22" t="s">
        <v>2759</v>
      </c>
      <c r="F1006" s="4" t="n">
        <v>1991</v>
      </c>
      <c r="G1006" s="7" t="s">
        <v>2909</v>
      </c>
    </row>
    <row r="1007" customFormat="false" ht="13.8" hidden="false" customHeight="false" outlineLevel="0" collapsed="false">
      <c r="A1007" s="4" t="s">
        <v>245</v>
      </c>
      <c r="B1007" s="28" t="s">
        <v>2954</v>
      </c>
      <c r="C1007" s="28" t="s">
        <v>2955</v>
      </c>
      <c r="D1007" s="22"/>
      <c r="E1007" s="22" t="s">
        <v>2759</v>
      </c>
      <c r="F1007" s="4" t="n">
        <v>1991</v>
      </c>
      <c r="G1007" s="7" t="s">
        <v>2956</v>
      </c>
    </row>
    <row r="1008" customFormat="false" ht="13.8" hidden="false" customHeight="false" outlineLevel="0" collapsed="false">
      <c r="A1008" s="4" t="s">
        <v>52</v>
      </c>
      <c r="B1008" s="22" t="s">
        <v>2918</v>
      </c>
      <c r="C1008" s="28" t="s">
        <v>2656</v>
      </c>
      <c r="D1008" s="28" t="s">
        <v>1191</v>
      </c>
      <c r="E1008" s="28" t="s">
        <v>2759</v>
      </c>
      <c r="F1008" s="4" t="n">
        <v>1991</v>
      </c>
      <c r="G1008" s="7" t="s">
        <v>2920</v>
      </c>
    </row>
    <row r="1009" customFormat="false" ht="13.8" hidden="false" customHeight="false" outlineLevel="0" collapsed="false">
      <c r="A1009" s="4" t="s">
        <v>52</v>
      </c>
      <c r="B1009" s="28" t="s">
        <v>2991</v>
      </c>
      <c r="C1009" s="28" t="s">
        <v>2992</v>
      </c>
      <c r="D1009" s="22"/>
      <c r="E1009" s="22" t="s">
        <v>2759</v>
      </c>
      <c r="F1009" s="4" t="n">
        <v>1992</v>
      </c>
      <c r="G1009" s="7" t="s">
        <v>2993</v>
      </c>
    </row>
    <row r="1010" customFormat="false" ht="13.8" hidden="false" customHeight="false" outlineLevel="0" collapsed="false">
      <c r="A1010" s="4" t="s">
        <v>245</v>
      </c>
      <c r="B1010" s="22" t="s">
        <v>3021</v>
      </c>
      <c r="C1010" s="28" t="s">
        <v>1318</v>
      </c>
      <c r="D1010" s="28" t="s">
        <v>1191</v>
      </c>
      <c r="E1010" s="28" t="s">
        <v>2759</v>
      </c>
      <c r="F1010" s="4" t="n">
        <v>1992</v>
      </c>
      <c r="G1010" s="7" t="s">
        <v>3022</v>
      </c>
    </row>
    <row r="1011" customFormat="false" ht="13.8" hidden="false" customHeight="false" outlineLevel="0" collapsed="false">
      <c r="A1011" s="4" t="s">
        <v>52</v>
      </c>
      <c r="B1011" s="7" t="s">
        <v>2072</v>
      </c>
      <c r="C1011" s="7" t="s">
        <v>3072</v>
      </c>
      <c r="D1011" s="7" t="s">
        <v>487</v>
      </c>
      <c r="E1011" s="7" t="s">
        <v>2759</v>
      </c>
      <c r="F1011" s="4" t="n">
        <v>1993</v>
      </c>
      <c r="G1011" s="7" t="s">
        <v>3073</v>
      </c>
    </row>
    <row r="1012" customFormat="false" ht="13.8" hidden="false" customHeight="false" outlineLevel="0" collapsed="false">
      <c r="A1012" s="4" t="s">
        <v>245</v>
      </c>
      <c r="B1012" s="7" t="s">
        <v>2890</v>
      </c>
      <c r="C1012" s="7" t="s">
        <v>2891</v>
      </c>
      <c r="D1012" s="7"/>
      <c r="E1012" s="7" t="s">
        <v>2759</v>
      </c>
      <c r="F1012" s="4" t="n">
        <v>1993</v>
      </c>
      <c r="G1012" s="7" t="s">
        <v>3137</v>
      </c>
    </row>
    <row r="1013" customFormat="false" ht="13.8" hidden="false" customHeight="false" outlineLevel="0" collapsed="false">
      <c r="A1013" s="4" t="s">
        <v>245</v>
      </c>
      <c r="B1013" s="7" t="s">
        <v>3226</v>
      </c>
      <c r="C1013" s="7" t="s">
        <v>3227</v>
      </c>
      <c r="D1013" s="7"/>
      <c r="E1013" s="7" t="s">
        <v>2759</v>
      </c>
      <c r="F1013" s="4" t="n">
        <v>1994</v>
      </c>
      <c r="G1013" s="7" t="s">
        <v>3228</v>
      </c>
    </row>
    <row r="1014" customFormat="false" ht="13.8" hidden="false" customHeight="false" outlineLevel="0" collapsed="false">
      <c r="A1014" s="4" t="s">
        <v>52</v>
      </c>
      <c r="B1014" s="7" t="s">
        <v>347</v>
      </c>
      <c r="C1014" s="7" t="s">
        <v>3410</v>
      </c>
      <c r="D1014" s="7"/>
      <c r="E1014" s="7" t="s">
        <v>2759</v>
      </c>
      <c r="F1014" s="4" t="n">
        <v>1996</v>
      </c>
      <c r="G1014" s="7" t="s">
        <v>3411</v>
      </c>
    </row>
    <row r="1015" customFormat="false" ht="13.8" hidden="false" customHeight="false" outlineLevel="0" collapsed="false">
      <c r="A1015" s="4" t="s">
        <v>52</v>
      </c>
      <c r="B1015" s="7" t="s">
        <v>193</v>
      </c>
      <c r="C1015" s="7" t="s">
        <v>3423</v>
      </c>
      <c r="D1015" s="7" t="s">
        <v>487</v>
      </c>
      <c r="E1015" s="7" t="s">
        <v>2759</v>
      </c>
      <c r="F1015" s="4" t="n">
        <v>1996</v>
      </c>
      <c r="G1015" s="7" t="s">
        <v>3424</v>
      </c>
    </row>
    <row r="1016" customFormat="false" ht="13.8" hidden="false" customHeight="false" outlineLevel="0" collapsed="false">
      <c r="A1016" s="4" t="s">
        <v>52</v>
      </c>
      <c r="B1016" s="7" t="s">
        <v>1061</v>
      </c>
      <c r="C1016" s="7" t="s">
        <v>3551</v>
      </c>
      <c r="D1016" s="7"/>
      <c r="E1016" s="7" t="s">
        <v>2759</v>
      </c>
      <c r="F1016" s="4" t="n">
        <v>1998</v>
      </c>
      <c r="G1016" s="7" t="s">
        <v>3552</v>
      </c>
    </row>
    <row r="1017" customFormat="false" ht="13.8" hidden="false" customHeight="false" outlineLevel="0" collapsed="false">
      <c r="A1017" s="4" t="s">
        <v>245</v>
      </c>
      <c r="B1017" s="7" t="s">
        <v>2214</v>
      </c>
      <c r="C1017" s="7" t="s">
        <v>3657</v>
      </c>
      <c r="D1017" s="7"/>
      <c r="E1017" s="7" t="s">
        <v>2759</v>
      </c>
      <c r="F1017" s="4" t="n">
        <v>1999</v>
      </c>
      <c r="G1017" s="7" t="s">
        <v>3658</v>
      </c>
    </row>
    <row r="1018" customFormat="false" ht="13.8" hidden="false" customHeight="false" outlineLevel="0" collapsed="false">
      <c r="A1018" s="4" t="s">
        <v>52</v>
      </c>
      <c r="B1018" s="7" t="s">
        <v>3209</v>
      </c>
      <c r="C1018" s="7" t="s">
        <v>109</v>
      </c>
      <c r="D1018" s="7" t="s">
        <v>1935</v>
      </c>
      <c r="E1018" s="7" t="s">
        <v>2759</v>
      </c>
      <c r="F1018" s="4" t="n">
        <v>2000</v>
      </c>
      <c r="G1018" s="7" t="s">
        <v>3709</v>
      </c>
    </row>
    <row r="1019" customFormat="false" ht="13.8" hidden="false" customHeight="false" outlineLevel="0" collapsed="false">
      <c r="A1019" s="4" t="s">
        <v>52</v>
      </c>
      <c r="B1019" s="7" t="s">
        <v>3907</v>
      </c>
      <c r="C1019" s="7" t="s">
        <v>3908</v>
      </c>
      <c r="D1019" s="7"/>
      <c r="E1019" s="7" t="s">
        <v>2759</v>
      </c>
      <c r="F1019" s="4" t="n">
        <v>2002</v>
      </c>
      <c r="G1019" s="7" t="s">
        <v>3909</v>
      </c>
    </row>
    <row r="1020" customFormat="false" ht="13.8" hidden="false" customHeight="false" outlineLevel="0" collapsed="false">
      <c r="A1020" s="4" t="s">
        <v>245</v>
      </c>
      <c r="B1020" s="7" t="s">
        <v>3696</v>
      </c>
      <c r="C1020" s="7" t="s">
        <v>2063</v>
      </c>
      <c r="D1020" s="7" t="s">
        <v>309</v>
      </c>
      <c r="E1020" s="7" t="s">
        <v>2759</v>
      </c>
      <c r="F1020" s="4" t="n">
        <v>2002</v>
      </c>
      <c r="G1020" s="7" t="s">
        <v>3951</v>
      </c>
    </row>
    <row r="1021" customFormat="false" ht="13.8" hidden="false" customHeight="false" outlineLevel="0" collapsed="false">
      <c r="A1021" s="4" t="s">
        <v>245</v>
      </c>
      <c r="B1021" s="7" t="s">
        <v>4049</v>
      </c>
      <c r="C1021" s="7" t="s">
        <v>4050</v>
      </c>
      <c r="D1021" s="7"/>
      <c r="E1021" s="7" t="s">
        <v>2759</v>
      </c>
      <c r="F1021" s="4" t="n">
        <v>2003</v>
      </c>
      <c r="G1021" s="7" t="s">
        <v>4051</v>
      </c>
    </row>
    <row r="1022" customFormat="false" ht="13.8" hidden="false" customHeight="false" outlineLevel="0" collapsed="false">
      <c r="A1022" s="4" t="s">
        <v>52</v>
      </c>
      <c r="B1022" s="7" t="s">
        <v>4133</v>
      </c>
      <c r="C1022" s="7" t="s">
        <v>4134</v>
      </c>
      <c r="D1022" s="7"/>
      <c r="E1022" s="7" t="s">
        <v>2759</v>
      </c>
      <c r="F1022" s="4" t="n">
        <v>2004</v>
      </c>
      <c r="G1022" s="7" t="s">
        <v>4135</v>
      </c>
    </row>
    <row r="1023" customFormat="false" ht="13.8" hidden="false" customHeight="false" outlineLevel="0" collapsed="false">
      <c r="A1023" s="4" t="s">
        <v>52</v>
      </c>
      <c r="B1023" s="7" t="s">
        <v>4147</v>
      </c>
      <c r="C1023" s="7" t="s">
        <v>4148</v>
      </c>
      <c r="D1023" s="7" t="s">
        <v>467</v>
      </c>
      <c r="E1023" s="7" t="s">
        <v>2759</v>
      </c>
      <c r="F1023" s="4" t="n">
        <v>2004</v>
      </c>
      <c r="G1023" s="7" t="s">
        <v>4149</v>
      </c>
    </row>
    <row r="1024" customFormat="false" ht="13.8" hidden="false" customHeight="false" outlineLevel="0" collapsed="false">
      <c r="A1024" s="4" t="s">
        <v>52</v>
      </c>
      <c r="B1024" s="7" t="s">
        <v>4399</v>
      </c>
      <c r="C1024" s="7" t="s">
        <v>4400</v>
      </c>
      <c r="D1024" s="7" t="s">
        <v>4401</v>
      </c>
      <c r="E1024" s="7" t="s">
        <v>2759</v>
      </c>
      <c r="F1024" s="4" t="n">
        <v>2007</v>
      </c>
      <c r="G1024" s="7" t="s">
        <v>4402</v>
      </c>
    </row>
    <row r="1025" customFormat="false" ht="13.8" hidden="false" customHeight="false" outlineLevel="0" collapsed="false">
      <c r="A1025" s="4" t="s">
        <v>52</v>
      </c>
      <c r="B1025" s="7" t="s">
        <v>4158</v>
      </c>
      <c r="C1025" s="7" t="s">
        <v>4420</v>
      </c>
      <c r="D1025" s="7"/>
      <c r="E1025" s="7" t="s">
        <v>2759</v>
      </c>
      <c r="F1025" s="4" t="n">
        <v>2007</v>
      </c>
      <c r="G1025" s="7" t="s">
        <v>4421</v>
      </c>
    </row>
    <row r="1026" customFormat="false" ht="13.8" hidden="false" customHeight="false" outlineLevel="0" collapsed="false">
      <c r="A1026" s="4" t="s">
        <v>245</v>
      </c>
      <c r="B1026" s="7" t="s">
        <v>4433</v>
      </c>
      <c r="C1026" s="7" t="s">
        <v>365</v>
      </c>
      <c r="D1026" s="7"/>
      <c r="E1026" s="7" t="s">
        <v>2759</v>
      </c>
      <c r="F1026" s="4" t="n">
        <v>2007</v>
      </c>
      <c r="G1026" s="7" t="s">
        <v>4434</v>
      </c>
    </row>
    <row r="1027" customFormat="false" ht="13.8" hidden="false" customHeight="false" outlineLevel="0" collapsed="false">
      <c r="A1027" s="4" t="s">
        <v>52</v>
      </c>
      <c r="B1027" s="7" t="s">
        <v>980</v>
      </c>
      <c r="C1027" s="7" t="s">
        <v>4547</v>
      </c>
      <c r="D1027" s="7"/>
      <c r="E1027" s="7" t="s">
        <v>2759</v>
      </c>
      <c r="F1027" s="4" t="n">
        <v>2009</v>
      </c>
      <c r="G1027" s="7" t="s">
        <v>4548</v>
      </c>
    </row>
    <row r="1028" customFormat="false" ht="13.8" hidden="false" customHeight="false" outlineLevel="0" collapsed="false">
      <c r="A1028" s="4" t="s">
        <v>245</v>
      </c>
      <c r="B1028" s="7" t="s">
        <v>2445</v>
      </c>
      <c r="C1028" s="7" t="s">
        <v>101</v>
      </c>
      <c r="D1028" s="22" t="s">
        <v>20</v>
      </c>
      <c r="E1028" s="7" t="s">
        <v>2759</v>
      </c>
      <c r="F1028" s="4" t="n">
        <v>2009</v>
      </c>
      <c r="G1028" s="7" t="s">
        <v>4569</v>
      </c>
    </row>
    <row r="1029" customFormat="false" ht="13.8" hidden="false" customHeight="false" outlineLevel="0" collapsed="false">
      <c r="A1029" s="4" t="s">
        <v>245</v>
      </c>
      <c r="B1029" s="7" t="s">
        <v>4233</v>
      </c>
      <c r="C1029" s="7" t="s">
        <v>4234</v>
      </c>
      <c r="D1029" s="7"/>
      <c r="E1029" s="7" t="s">
        <v>2759</v>
      </c>
      <c r="F1029" s="4" t="n">
        <v>2009</v>
      </c>
      <c r="G1029" s="7" t="s">
        <v>4571</v>
      </c>
    </row>
    <row r="1030" customFormat="false" ht="13.8" hidden="false" customHeight="false" outlineLevel="0" collapsed="false">
      <c r="A1030" s="4" t="s">
        <v>52</v>
      </c>
      <c r="B1030" s="28" t="s">
        <v>4871</v>
      </c>
      <c r="C1030" s="7" t="s">
        <v>4872</v>
      </c>
      <c r="D1030" s="7"/>
      <c r="E1030" s="7" t="s">
        <v>2759</v>
      </c>
      <c r="F1030" s="4" t="n">
        <v>2013</v>
      </c>
      <c r="G1030" s="7" t="s">
        <v>4873</v>
      </c>
    </row>
    <row r="1031" customFormat="false" ht="13.8" hidden="false" customHeight="false" outlineLevel="0" collapsed="false">
      <c r="A1031" s="4" t="s">
        <v>52</v>
      </c>
      <c r="B1031" s="28" t="s">
        <v>610</v>
      </c>
      <c r="C1031" s="7" t="s">
        <v>2767</v>
      </c>
      <c r="D1031" s="7" t="s">
        <v>4878</v>
      </c>
      <c r="E1031" s="7" t="s">
        <v>2759</v>
      </c>
      <c r="F1031" s="4" t="n">
        <v>2013</v>
      </c>
      <c r="G1031" s="7" t="s">
        <v>4879</v>
      </c>
    </row>
    <row r="1032" s="13" customFormat="true" ht="13.8" hidden="false" customHeight="false" outlineLevel="0" collapsed="false">
      <c r="A1032" s="38" t="s">
        <v>245</v>
      </c>
      <c r="B1032" s="39" t="s">
        <v>5121</v>
      </c>
      <c r="C1032" s="40" t="s">
        <v>3606</v>
      </c>
      <c r="D1032" s="40"/>
      <c r="E1032" s="40" t="s">
        <v>2759</v>
      </c>
      <c r="F1032" s="38" t="n">
        <v>2015</v>
      </c>
      <c r="G1032" s="31" t="s">
        <v>5122</v>
      </c>
    </row>
    <row r="1033" customFormat="false" ht="13.8" hidden="false" customHeight="false" outlineLevel="0" collapsed="false">
      <c r="A1033" s="38" t="s">
        <v>52</v>
      </c>
      <c r="B1033" s="39" t="s">
        <v>1027</v>
      </c>
      <c r="C1033" s="40" t="s">
        <v>3955</v>
      </c>
      <c r="D1033" s="40"/>
      <c r="E1033" s="40" t="s">
        <v>2759</v>
      </c>
      <c r="F1033" s="38" t="n">
        <v>2017</v>
      </c>
      <c r="G1033" s="41" t="s">
        <v>5219</v>
      </c>
    </row>
    <row r="1034" customFormat="false" ht="13.8" hidden="false" customHeight="false" outlineLevel="0" collapsed="false">
      <c r="A1034" s="38" t="s">
        <v>52</v>
      </c>
      <c r="B1034" s="39" t="s">
        <v>5247</v>
      </c>
      <c r="C1034" s="40" t="s">
        <v>5248</v>
      </c>
      <c r="D1034" s="40"/>
      <c r="E1034" s="40" t="s">
        <v>2759</v>
      </c>
      <c r="F1034" s="38" t="n">
        <v>2018</v>
      </c>
      <c r="G1034" s="31" t="s">
        <v>5249</v>
      </c>
    </row>
    <row r="1035" customFormat="false" ht="13.8" hidden="false" customHeight="false" outlineLevel="0" collapsed="false">
      <c r="A1035" s="49" t="s">
        <v>52</v>
      </c>
      <c r="B1035" s="48" t="s">
        <v>5338</v>
      </c>
      <c r="C1035" s="48" t="s">
        <v>5339</v>
      </c>
      <c r="D1035" s="48" t="s">
        <v>5340</v>
      </c>
      <c r="E1035" s="48" t="s">
        <v>2759</v>
      </c>
      <c r="F1035" s="49" t="n">
        <v>2019</v>
      </c>
      <c r="G1035" s="48" t="s">
        <v>5341</v>
      </c>
    </row>
    <row r="1036" customFormat="false" ht="13.8" hidden="false" customHeight="false" outlineLevel="0" collapsed="false">
      <c r="A1036" s="4"/>
      <c r="B1036" s="28"/>
      <c r="C1036" s="7"/>
      <c r="D1036" s="7"/>
      <c r="E1036" s="7"/>
      <c r="F1036" s="4"/>
      <c r="G1036" s="7"/>
    </row>
    <row r="1037" customFormat="false" ht="13.8" hidden="false" customHeight="false" outlineLevel="0" collapsed="false">
      <c r="A1037" s="4" t="s">
        <v>79</v>
      </c>
      <c r="B1037" s="7" t="s">
        <v>422</v>
      </c>
      <c r="C1037" s="7" t="s">
        <v>423</v>
      </c>
      <c r="D1037" s="7"/>
      <c r="E1037" s="7" t="s">
        <v>424</v>
      </c>
      <c r="F1037" s="4" t="n">
        <v>1949</v>
      </c>
      <c r="G1037" s="7" t="s">
        <v>425</v>
      </c>
    </row>
    <row r="1038" customFormat="false" ht="13.8" hidden="false" customHeight="false" outlineLevel="0" collapsed="false">
      <c r="A1038" s="4" t="s">
        <v>6</v>
      </c>
      <c r="B1038" s="7" t="s">
        <v>106</v>
      </c>
      <c r="C1038" s="7" t="s">
        <v>426</v>
      </c>
      <c r="D1038" s="7" t="s">
        <v>427</v>
      </c>
      <c r="E1038" s="7" t="s">
        <v>428</v>
      </c>
      <c r="F1038" s="4" t="n">
        <v>1949</v>
      </c>
      <c r="G1038" s="7" t="s">
        <v>429</v>
      </c>
    </row>
    <row r="1039" customFormat="false" ht="13.8" hidden="false" customHeight="false" outlineLevel="0" collapsed="false">
      <c r="A1039" s="4" t="s">
        <v>79</v>
      </c>
      <c r="B1039" s="7" t="s">
        <v>462</v>
      </c>
      <c r="C1039" s="7" t="s">
        <v>463</v>
      </c>
      <c r="D1039" s="7"/>
      <c r="E1039" s="7" t="s">
        <v>424</v>
      </c>
      <c r="F1039" s="4" t="n">
        <v>1950</v>
      </c>
      <c r="G1039" s="7" t="s">
        <v>464</v>
      </c>
    </row>
    <row r="1040" customFormat="false" ht="13.8" hidden="false" customHeight="false" outlineLevel="0" collapsed="false">
      <c r="A1040" s="4"/>
      <c r="B1040" s="7"/>
      <c r="C1040" s="7"/>
      <c r="D1040" s="7"/>
      <c r="E1040" s="7"/>
      <c r="F1040" s="4"/>
      <c r="G1040" s="7"/>
    </row>
    <row r="1041" customFormat="false" ht="13.8" hidden="false" customHeight="false" outlineLevel="0" collapsed="false">
      <c r="A1041" s="4" t="s">
        <v>52</v>
      </c>
      <c r="B1041" s="7" t="s">
        <v>718</v>
      </c>
      <c r="C1041" s="7" t="s">
        <v>577</v>
      </c>
      <c r="D1041" s="7" t="s">
        <v>881</v>
      </c>
      <c r="E1041" s="7" t="s">
        <v>3307</v>
      </c>
      <c r="F1041" s="4" t="n">
        <v>1995</v>
      </c>
      <c r="G1041" s="7" t="s">
        <v>3308</v>
      </c>
    </row>
    <row r="1042" customFormat="false" ht="13.8" hidden="false" customHeight="false" outlineLevel="0" collapsed="false">
      <c r="A1042" s="4" t="s">
        <v>52</v>
      </c>
      <c r="B1042" s="7" t="s">
        <v>3549</v>
      </c>
      <c r="C1042" s="7" t="s">
        <v>1191</v>
      </c>
      <c r="D1042" s="7"/>
      <c r="E1042" s="7" t="s">
        <v>3307</v>
      </c>
      <c r="F1042" s="4" t="n">
        <v>1998</v>
      </c>
      <c r="G1042" s="7" t="s">
        <v>3550</v>
      </c>
    </row>
    <row r="1043" customFormat="false" ht="13.8" hidden="false" customHeight="false" outlineLevel="0" collapsed="false">
      <c r="A1043" s="4" t="s">
        <v>52</v>
      </c>
      <c r="B1043" s="7" t="s">
        <v>3597</v>
      </c>
      <c r="C1043" s="7" t="s">
        <v>577</v>
      </c>
      <c r="D1043" s="7"/>
      <c r="E1043" s="7" t="s">
        <v>3307</v>
      </c>
      <c r="F1043" s="4" t="n">
        <v>1999</v>
      </c>
      <c r="G1043" s="7" t="s">
        <v>3598</v>
      </c>
    </row>
    <row r="1044" customFormat="false" ht="13.8" hidden="false" customHeight="false" outlineLevel="0" collapsed="false">
      <c r="A1044" s="4" t="s">
        <v>52</v>
      </c>
      <c r="B1044" s="7" t="s">
        <v>3868</v>
      </c>
      <c r="C1044" s="7" t="s">
        <v>3682</v>
      </c>
      <c r="D1044" s="7" t="s">
        <v>487</v>
      </c>
      <c r="E1044" s="7" t="s">
        <v>3307</v>
      </c>
      <c r="F1044" s="4" t="n">
        <v>2002</v>
      </c>
      <c r="G1044" s="7" t="s">
        <v>3869</v>
      </c>
    </row>
    <row r="1045" customFormat="false" ht="13.8" hidden="false" customHeight="false" outlineLevel="0" collapsed="false">
      <c r="A1045" s="4" t="s">
        <v>52</v>
      </c>
      <c r="B1045" s="7" t="s">
        <v>3979</v>
      </c>
      <c r="C1045" s="7" t="s">
        <v>3980</v>
      </c>
      <c r="D1045" s="7" t="s">
        <v>773</v>
      </c>
      <c r="E1045" s="7" t="s">
        <v>3307</v>
      </c>
      <c r="F1045" s="4" t="n">
        <v>2003</v>
      </c>
      <c r="G1045" s="7" t="s">
        <v>3981</v>
      </c>
    </row>
    <row r="1046" customFormat="false" ht="13.8" hidden="false" customHeight="false" outlineLevel="0" collapsed="false">
      <c r="A1046" s="4" t="s">
        <v>52</v>
      </c>
      <c r="B1046" s="7" t="s">
        <v>627</v>
      </c>
      <c r="C1046" s="7" t="s">
        <v>4119</v>
      </c>
      <c r="D1046" s="7" t="s">
        <v>922</v>
      </c>
      <c r="E1046" s="7" t="s">
        <v>3307</v>
      </c>
      <c r="F1046" s="4" t="n">
        <v>2004</v>
      </c>
      <c r="G1046" s="7" t="s">
        <v>4120</v>
      </c>
    </row>
    <row r="1047" customFormat="false" ht="13.8" hidden="false" customHeight="false" outlineLevel="0" collapsed="false">
      <c r="A1047" s="4" t="s">
        <v>52</v>
      </c>
      <c r="B1047" s="7" t="s">
        <v>4201</v>
      </c>
      <c r="C1047" s="7" t="s">
        <v>4202</v>
      </c>
      <c r="D1047" s="7" t="s">
        <v>417</v>
      </c>
      <c r="E1047" s="7" t="s">
        <v>3307</v>
      </c>
      <c r="F1047" s="4" t="n">
        <v>2005</v>
      </c>
      <c r="G1047" s="7" t="s">
        <v>4203</v>
      </c>
    </row>
    <row r="1048" customFormat="false" ht="13.8" hidden="false" customHeight="false" outlineLevel="0" collapsed="false">
      <c r="A1048" s="4" t="s">
        <v>52</v>
      </c>
      <c r="B1048" s="7" t="s">
        <v>4219</v>
      </c>
      <c r="C1048" s="7" t="s">
        <v>101</v>
      </c>
      <c r="D1048" s="7" t="s">
        <v>8</v>
      </c>
      <c r="E1048" s="7" t="s">
        <v>3307</v>
      </c>
      <c r="F1048" s="4" t="n">
        <v>2005</v>
      </c>
      <c r="G1048" s="7" t="s">
        <v>4220</v>
      </c>
    </row>
    <row r="1049" customFormat="false" ht="13.8" hidden="false" customHeight="false" outlineLevel="0" collapsed="false">
      <c r="A1049" s="4" t="s">
        <v>52</v>
      </c>
      <c r="B1049" s="7" t="s">
        <v>4282</v>
      </c>
      <c r="C1049" s="7" t="s">
        <v>2336</v>
      </c>
      <c r="D1049" s="7" t="s">
        <v>417</v>
      </c>
      <c r="E1049" s="7" t="s">
        <v>3307</v>
      </c>
      <c r="F1049" s="4" t="n">
        <v>2006</v>
      </c>
      <c r="G1049" s="7" t="s">
        <v>4283</v>
      </c>
    </row>
    <row r="1050" customFormat="false" ht="13.8" hidden="false" customHeight="false" outlineLevel="0" collapsed="false">
      <c r="A1050" s="4" t="s">
        <v>52</v>
      </c>
      <c r="B1050" s="7" t="s">
        <v>744</v>
      </c>
      <c r="C1050" s="7" t="s">
        <v>4299</v>
      </c>
      <c r="D1050" s="7" t="s">
        <v>487</v>
      </c>
      <c r="E1050" s="7" t="s">
        <v>3307</v>
      </c>
      <c r="F1050" s="4" t="n">
        <v>2006</v>
      </c>
      <c r="G1050" s="7" t="s">
        <v>4300</v>
      </c>
    </row>
    <row r="1051" customFormat="false" ht="13.8" hidden="false" customHeight="false" outlineLevel="0" collapsed="false">
      <c r="A1051" s="4" t="s">
        <v>52</v>
      </c>
      <c r="B1051" s="7" t="s">
        <v>4403</v>
      </c>
      <c r="C1051" s="7" t="s">
        <v>1349</v>
      </c>
      <c r="D1051" s="7" t="s">
        <v>773</v>
      </c>
      <c r="E1051" s="7" t="s">
        <v>3307</v>
      </c>
      <c r="F1051" s="4" t="n">
        <v>2007</v>
      </c>
      <c r="G1051" s="7" t="s">
        <v>4404</v>
      </c>
    </row>
    <row r="1052" customFormat="false" ht="13.8" hidden="false" customHeight="false" outlineLevel="0" collapsed="false">
      <c r="A1052" s="4" t="s">
        <v>52</v>
      </c>
      <c r="B1052" s="7" t="s">
        <v>4448</v>
      </c>
      <c r="C1052" s="7" t="s">
        <v>4449</v>
      </c>
      <c r="D1052" s="7"/>
      <c r="E1052" s="7" t="s">
        <v>3307</v>
      </c>
      <c r="F1052" s="4" t="n">
        <v>2008</v>
      </c>
      <c r="G1052" s="7" t="s">
        <v>4450</v>
      </c>
    </row>
    <row r="1053" customFormat="false" ht="13.8" hidden="false" customHeight="false" outlineLevel="0" collapsed="false">
      <c r="A1053" s="4" t="s">
        <v>52</v>
      </c>
      <c r="B1053" s="7" t="s">
        <v>170</v>
      </c>
      <c r="C1053" s="7" t="s">
        <v>4630</v>
      </c>
      <c r="D1053" s="7"/>
      <c r="E1053" s="7" t="s">
        <v>3307</v>
      </c>
      <c r="F1053" s="4" t="n">
        <v>2010</v>
      </c>
      <c r="G1053" s="7" t="s">
        <v>4631</v>
      </c>
    </row>
    <row r="1054" customFormat="false" ht="13.8" hidden="false" customHeight="false" outlineLevel="0" collapsed="false">
      <c r="A1054" s="4" t="s">
        <v>52</v>
      </c>
      <c r="B1054" s="7" t="s">
        <v>4676</v>
      </c>
      <c r="C1054" s="7" t="s">
        <v>3360</v>
      </c>
      <c r="D1054" s="7" t="s">
        <v>463</v>
      </c>
      <c r="E1054" s="7" t="s">
        <v>3307</v>
      </c>
      <c r="F1054" s="4" t="n">
        <v>2011</v>
      </c>
      <c r="G1054" s="7" t="s">
        <v>4677</v>
      </c>
    </row>
    <row r="1055" customFormat="false" ht="13.8" hidden="false" customHeight="false" outlineLevel="0" collapsed="false">
      <c r="A1055" s="44" t="s">
        <v>52</v>
      </c>
      <c r="B1055" s="39" t="s">
        <v>5214</v>
      </c>
      <c r="C1055" s="40" t="s">
        <v>3745</v>
      </c>
      <c r="D1055" s="40" t="s">
        <v>467</v>
      </c>
      <c r="E1055" s="40" t="s">
        <v>3307</v>
      </c>
      <c r="F1055" s="38" t="n">
        <v>2017</v>
      </c>
      <c r="G1055" s="31" t="s">
        <v>5215</v>
      </c>
    </row>
    <row r="1056" customFormat="false" ht="13.8" hidden="false" customHeight="false" outlineLevel="0" collapsed="false">
      <c r="A1056" s="38" t="s">
        <v>52</v>
      </c>
      <c r="B1056" s="39" t="s">
        <v>5286</v>
      </c>
      <c r="C1056" s="40" t="s">
        <v>5287</v>
      </c>
      <c r="D1056" s="40" t="s">
        <v>101</v>
      </c>
      <c r="E1056" s="40" t="s">
        <v>3307</v>
      </c>
      <c r="F1056" s="38" t="n">
        <v>2018</v>
      </c>
      <c r="G1056" s="31" t="s">
        <v>5288</v>
      </c>
    </row>
    <row r="1057" customFormat="false" ht="13.8" hidden="false" customHeight="false" outlineLevel="0" collapsed="false">
      <c r="A1057" s="38"/>
      <c r="B1057" s="39"/>
      <c r="C1057" s="40"/>
      <c r="D1057" s="40"/>
      <c r="E1057" s="40"/>
      <c r="F1057" s="38"/>
      <c r="G1057" s="31"/>
    </row>
    <row r="1058" customFormat="false" ht="13.8" hidden="false" customHeight="false" outlineLevel="0" collapsed="false">
      <c r="A1058" s="4" t="s">
        <v>52</v>
      </c>
      <c r="B1058" s="22" t="s">
        <v>2773</v>
      </c>
      <c r="C1058" s="28" t="s">
        <v>2451</v>
      </c>
      <c r="D1058" s="28" t="s">
        <v>802</v>
      </c>
      <c r="E1058" s="28" t="s">
        <v>1709</v>
      </c>
      <c r="F1058" s="4" t="n">
        <v>1989</v>
      </c>
      <c r="G1058" s="7" t="s">
        <v>2774</v>
      </c>
    </row>
    <row r="1059" customFormat="false" ht="13.8" hidden="false" customHeight="false" outlineLevel="0" collapsed="false">
      <c r="A1059" s="4" t="s">
        <v>245</v>
      </c>
      <c r="B1059" s="7" t="s">
        <v>2773</v>
      </c>
      <c r="C1059" s="7" t="s">
        <v>2451</v>
      </c>
      <c r="D1059" s="7" t="s">
        <v>802</v>
      </c>
      <c r="E1059" s="7" t="s">
        <v>1709</v>
      </c>
      <c r="F1059" s="4" t="n">
        <v>1994</v>
      </c>
      <c r="G1059" s="7" t="s">
        <v>3264</v>
      </c>
    </row>
    <row r="1060" customFormat="false" ht="13.8" hidden="false" customHeight="false" outlineLevel="0" collapsed="false">
      <c r="A1060" s="4" t="s">
        <v>52</v>
      </c>
      <c r="B1060" s="7" t="s">
        <v>3276</v>
      </c>
      <c r="C1060" s="7" t="s">
        <v>3277</v>
      </c>
      <c r="D1060" s="7" t="s">
        <v>2005</v>
      </c>
      <c r="E1060" s="7" t="s">
        <v>1709</v>
      </c>
      <c r="F1060" s="4" t="n">
        <v>1995</v>
      </c>
      <c r="G1060" s="7" t="s">
        <v>3278</v>
      </c>
    </row>
    <row r="1061" customFormat="false" ht="13.8" hidden="false" customHeight="false" outlineLevel="0" collapsed="false">
      <c r="A1061" s="4" t="s">
        <v>52</v>
      </c>
      <c r="B1061" s="7" t="s">
        <v>3456</v>
      </c>
      <c r="C1061" s="7" t="s">
        <v>309</v>
      </c>
      <c r="D1061" s="7" t="s">
        <v>519</v>
      </c>
      <c r="E1061" s="7" t="s">
        <v>1709</v>
      </c>
      <c r="F1061" s="4" t="n">
        <v>1997</v>
      </c>
      <c r="G1061" s="7" t="s">
        <v>3457</v>
      </c>
    </row>
    <row r="1062" customFormat="false" ht="13.8" hidden="false" customHeight="false" outlineLevel="0" collapsed="false">
      <c r="A1062" s="4" t="s">
        <v>245</v>
      </c>
      <c r="B1062" s="7" t="s">
        <v>105</v>
      </c>
      <c r="C1062" s="7" t="s">
        <v>2118</v>
      </c>
      <c r="D1062" s="7"/>
      <c r="E1062" s="7" t="s">
        <v>1709</v>
      </c>
      <c r="F1062" s="4" t="n">
        <v>1998</v>
      </c>
      <c r="G1062" s="7" t="s">
        <v>3580</v>
      </c>
    </row>
    <row r="1063" customFormat="false" ht="13.8" hidden="false" customHeight="false" outlineLevel="0" collapsed="false">
      <c r="A1063" s="4" t="s">
        <v>52</v>
      </c>
      <c r="B1063" s="7" t="s">
        <v>3681</v>
      </c>
      <c r="C1063" s="7" t="s">
        <v>3682</v>
      </c>
      <c r="D1063" s="7" t="s">
        <v>1191</v>
      </c>
      <c r="E1063" s="7" t="s">
        <v>1709</v>
      </c>
      <c r="F1063" s="4" t="n">
        <v>2000</v>
      </c>
      <c r="G1063" s="7" t="s">
        <v>3683</v>
      </c>
    </row>
    <row r="1064" customFormat="false" ht="13.8" hidden="false" customHeight="false" outlineLevel="0" collapsed="false">
      <c r="A1064" s="4"/>
      <c r="B1064" s="7"/>
      <c r="C1064" s="7"/>
      <c r="D1064" s="7"/>
      <c r="E1064" s="7"/>
      <c r="F1064" s="4"/>
      <c r="G1064" s="7"/>
    </row>
    <row r="1065" customFormat="false" ht="13.8" hidden="false" customHeight="false" outlineLevel="0" collapsed="false">
      <c r="A1065" s="4" t="s">
        <v>245</v>
      </c>
      <c r="B1065" s="7" t="s">
        <v>1519</v>
      </c>
      <c r="C1065" s="7" t="s">
        <v>1510</v>
      </c>
      <c r="D1065" s="7"/>
      <c r="E1065" s="7" t="s">
        <v>3256</v>
      </c>
      <c r="F1065" s="4" t="n">
        <v>1994</v>
      </c>
      <c r="G1065" s="7" t="s">
        <v>3257</v>
      </c>
    </row>
    <row r="1066" customFormat="false" ht="13.8" hidden="false" customHeight="false" outlineLevel="0" collapsed="false">
      <c r="A1066" s="4"/>
      <c r="B1066" s="7"/>
      <c r="C1066" s="7"/>
      <c r="D1066" s="7"/>
      <c r="E1066" s="7"/>
      <c r="F1066" s="4"/>
      <c r="G1066" s="7"/>
    </row>
    <row r="1067" customFormat="false" ht="13.8" hidden="false" customHeight="false" outlineLevel="0" collapsed="false">
      <c r="A1067" s="4" t="s">
        <v>6</v>
      </c>
      <c r="B1067" s="7" t="s">
        <v>174</v>
      </c>
      <c r="C1067" s="7" t="s">
        <v>175</v>
      </c>
      <c r="D1067" s="7" t="s">
        <v>38</v>
      </c>
      <c r="E1067" s="7" t="s">
        <v>176</v>
      </c>
      <c r="F1067" s="4" t="n">
        <v>1931</v>
      </c>
      <c r="G1067" s="7" t="s">
        <v>177</v>
      </c>
    </row>
    <row r="1068" customFormat="false" ht="13.8" hidden="false" customHeight="false" outlineLevel="0" collapsed="false">
      <c r="A1068" s="4"/>
      <c r="B1068" s="7"/>
      <c r="C1068" s="7"/>
      <c r="D1068" s="7"/>
      <c r="E1068" s="7"/>
      <c r="F1068" s="4"/>
      <c r="G1068" s="7"/>
    </row>
    <row r="1069" customFormat="false" ht="13.8" hidden="false" customHeight="false" outlineLevel="0" collapsed="false">
      <c r="A1069" s="4" t="s">
        <v>52</v>
      </c>
      <c r="B1069" s="22" t="s">
        <v>2640</v>
      </c>
      <c r="C1069" s="28" t="s">
        <v>590</v>
      </c>
      <c r="D1069" s="28" t="s">
        <v>2641</v>
      </c>
      <c r="E1069" s="28" t="s">
        <v>798</v>
      </c>
      <c r="F1069" s="4" t="n">
        <v>1987</v>
      </c>
      <c r="G1069" s="7" t="s">
        <v>2642</v>
      </c>
    </row>
    <row r="1070" customFormat="false" ht="13.8" hidden="false" customHeight="false" outlineLevel="0" collapsed="false">
      <c r="A1070" s="4" t="s">
        <v>245</v>
      </c>
      <c r="B1070" s="22" t="s">
        <v>2816</v>
      </c>
      <c r="C1070" s="28" t="s">
        <v>2817</v>
      </c>
      <c r="D1070" s="28" t="s">
        <v>2818</v>
      </c>
      <c r="E1070" s="28" t="s">
        <v>798</v>
      </c>
      <c r="F1070" s="4" t="n">
        <v>1989</v>
      </c>
      <c r="G1070" s="30" t="s">
        <v>2819</v>
      </c>
    </row>
    <row r="1071" customFormat="false" ht="13.8" hidden="false" customHeight="false" outlineLevel="0" collapsed="false">
      <c r="A1071" s="4" t="s">
        <v>52</v>
      </c>
      <c r="B1071" s="22" t="s">
        <v>2903</v>
      </c>
      <c r="C1071" s="28" t="s">
        <v>101</v>
      </c>
      <c r="D1071" s="28" t="s">
        <v>165</v>
      </c>
      <c r="E1071" s="28" t="s">
        <v>798</v>
      </c>
      <c r="F1071" s="4" t="n">
        <v>1991</v>
      </c>
      <c r="G1071" s="7" t="s">
        <v>2904</v>
      </c>
    </row>
    <row r="1072" customFormat="false" ht="13.8" hidden="false" customHeight="false" outlineLevel="0" collapsed="false">
      <c r="A1072" s="4" t="s">
        <v>52</v>
      </c>
      <c r="B1072" s="28" t="s">
        <v>2972</v>
      </c>
      <c r="C1072" s="28" t="s">
        <v>2973</v>
      </c>
      <c r="D1072" s="22"/>
      <c r="E1072" s="22" t="s">
        <v>798</v>
      </c>
      <c r="F1072" s="4" t="n">
        <v>1992</v>
      </c>
      <c r="G1072" s="7" t="s">
        <v>2974</v>
      </c>
    </row>
    <row r="1073" customFormat="false" ht="13.8" hidden="false" customHeight="false" outlineLevel="0" collapsed="false">
      <c r="A1073" s="4" t="s">
        <v>52</v>
      </c>
      <c r="B1073" s="28" t="s">
        <v>2983</v>
      </c>
      <c r="C1073" s="28" t="s">
        <v>2833</v>
      </c>
      <c r="D1073" s="22"/>
      <c r="E1073" s="22" t="s">
        <v>798</v>
      </c>
      <c r="F1073" s="4" t="n">
        <v>1992</v>
      </c>
      <c r="G1073" s="7" t="s">
        <v>2984</v>
      </c>
    </row>
    <row r="1074" customFormat="false" ht="13.8" hidden="false" customHeight="false" outlineLevel="0" collapsed="false">
      <c r="A1074" s="4" t="s">
        <v>52</v>
      </c>
      <c r="B1074" s="7" t="s">
        <v>3058</v>
      </c>
      <c r="C1074" s="7" t="s">
        <v>2638</v>
      </c>
      <c r="D1074" s="7" t="s">
        <v>3059</v>
      </c>
      <c r="E1074" s="7" t="s">
        <v>798</v>
      </c>
      <c r="F1074" s="4" t="n">
        <v>1993</v>
      </c>
      <c r="G1074" s="7" t="s">
        <v>3060</v>
      </c>
    </row>
    <row r="1075" customFormat="false" ht="13.8" hidden="false" customHeight="false" outlineLevel="0" collapsed="false">
      <c r="A1075" s="4" t="s">
        <v>52</v>
      </c>
      <c r="B1075" s="7" t="s">
        <v>3081</v>
      </c>
      <c r="C1075" s="7" t="s">
        <v>2586</v>
      </c>
      <c r="D1075" s="7" t="s">
        <v>773</v>
      </c>
      <c r="E1075" s="7" t="s">
        <v>798</v>
      </c>
      <c r="F1075" s="4" t="n">
        <v>1993</v>
      </c>
      <c r="G1075" s="7" t="s">
        <v>3082</v>
      </c>
    </row>
    <row r="1076" customFormat="false" ht="13.8" hidden="false" customHeight="false" outlineLevel="0" collapsed="false">
      <c r="A1076" s="4" t="s">
        <v>52</v>
      </c>
      <c r="B1076" s="7" t="s">
        <v>3175</v>
      </c>
      <c r="C1076" s="7" t="s">
        <v>2833</v>
      </c>
      <c r="D1076" s="7" t="s">
        <v>417</v>
      </c>
      <c r="E1076" s="7" t="s">
        <v>798</v>
      </c>
      <c r="F1076" s="4" t="n">
        <v>1994</v>
      </c>
      <c r="G1076" s="7" t="s">
        <v>3176</v>
      </c>
    </row>
    <row r="1077" customFormat="false" ht="13.8" hidden="false" customHeight="false" outlineLevel="0" collapsed="false">
      <c r="A1077" s="4" t="s">
        <v>245</v>
      </c>
      <c r="B1077" s="7" t="s">
        <v>422</v>
      </c>
      <c r="C1077" s="7" t="s">
        <v>3267</v>
      </c>
      <c r="D1077" s="7"/>
      <c r="E1077" s="7" t="s">
        <v>798</v>
      </c>
      <c r="F1077" s="4" t="n">
        <v>1994</v>
      </c>
      <c r="G1077" s="7" t="s">
        <v>3268</v>
      </c>
    </row>
    <row r="1078" customFormat="false" ht="13.8" hidden="false" customHeight="false" outlineLevel="0" collapsed="false">
      <c r="A1078" s="4" t="s">
        <v>52</v>
      </c>
      <c r="B1078" s="7" t="s">
        <v>3271</v>
      </c>
      <c r="C1078" s="7" t="s">
        <v>2264</v>
      </c>
      <c r="D1078" s="7" t="s">
        <v>3272</v>
      </c>
      <c r="E1078" s="7" t="s">
        <v>798</v>
      </c>
      <c r="F1078" s="4" t="n">
        <v>1995</v>
      </c>
      <c r="G1078" s="7" t="s">
        <v>3273</v>
      </c>
    </row>
    <row r="1079" customFormat="false" ht="13.8" hidden="false" customHeight="false" outlineLevel="0" collapsed="false">
      <c r="A1079" s="4" t="s">
        <v>245</v>
      </c>
      <c r="B1079" s="7" t="s">
        <v>2610</v>
      </c>
      <c r="C1079" s="7" t="s">
        <v>505</v>
      </c>
      <c r="D1079" s="7" t="s">
        <v>377</v>
      </c>
      <c r="E1079" s="7" t="s">
        <v>798</v>
      </c>
      <c r="F1079" s="4" t="n">
        <v>1995</v>
      </c>
      <c r="G1079" s="7" t="s">
        <v>3341</v>
      </c>
    </row>
    <row r="1080" customFormat="false" ht="13.8" hidden="false" customHeight="false" outlineLevel="0" collapsed="false">
      <c r="A1080" s="4" t="s">
        <v>245</v>
      </c>
      <c r="B1080" s="7" t="s">
        <v>3585</v>
      </c>
      <c r="C1080" s="7" t="s">
        <v>505</v>
      </c>
      <c r="D1080" s="7" t="s">
        <v>519</v>
      </c>
      <c r="E1080" s="7" t="s">
        <v>798</v>
      </c>
      <c r="F1080" s="4" t="n">
        <v>1998</v>
      </c>
      <c r="G1080" s="31" t="s">
        <v>3586</v>
      </c>
    </row>
    <row r="1081" customFormat="false" ht="13.8" hidden="false" customHeight="false" outlineLevel="0" collapsed="false">
      <c r="A1081" s="4" t="s">
        <v>52</v>
      </c>
      <c r="B1081" s="7" t="s">
        <v>3716</v>
      </c>
      <c r="C1081" s="7" t="s">
        <v>3279</v>
      </c>
      <c r="D1081" s="7" t="s">
        <v>17</v>
      </c>
      <c r="E1081" s="7" t="s">
        <v>798</v>
      </c>
      <c r="F1081" s="4" t="n">
        <v>2000</v>
      </c>
      <c r="G1081" s="7" t="s">
        <v>3717</v>
      </c>
    </row>
    <row r="1082" customFormat="false" ht="13.8" hidden="false" customHeight="false" outlineLevel="0" collapsed="false">
      <c r="A1082" s="4" t="s">
        <v>52</v>
      </c>
      <c r="B1082" s="7" t="s">
        <v>3776</v>
      </c>
      <c r="C1082" s="7" t="s">
        <v>2356</v>
      </c>
      <c r="D1082" s="7" t="s">
        <v>1517</v>
      </c>
      <c r="E1082" s="7" t="s">
        <v>798</v>
      </c>
      <c r="F1082" s="4" t="n">
        <v>2001</v>
      </c>
      <c r="G1082" s="7" t="s">
        <v>3777</v>
      </c>
    </row>
    <row r="1083" customFormat="false" ht="13.8" hidden="false" customHeight="false" outlineLevel="0" collapsed="false">
      <c r="A1083" s="4" t="s">
        <v>52</v>
      </c>
      <c r="B1083" s="7" t="s">
        <v>3927</v>
      </c>
      <c r="C1083" s="7" t="s">
        <v>3928</v>
      </c>
      <c r="D1083" s="7" t="s">
        <v>1175</v>
      </c>
      <c r="E1083" s="7" t="s">
        <v>798</v>
      </c>
      <c r="F1083" s="4" t="n">
        <v>2002</v>
      </c>
      <c r="G1083" s="7" t="s">
        <v>3929</v>
      </c>
    </row>
    <row r="1084" customFormat="false" ht="13.8" hidden="false" customHeight="false" outlineLevel="0" collapsed="false">
      <c r="A1084" s="4" t="s">
        <v>52</v>
      </c>
      <c r="B1084" s="7" t="s">
        <v>1513</v>
      </c>
      <c r="C1084" s="7" t="s">
        <v>2565</v>
      </c>
      <c r="D1084" s="7" t="s">
        <v>463</v>
      </c>
      <c r="E1084" s="7" t="s">
        <v>798</v>
      </c>
      <c r="F1084" s="4" t="n">
        <v>2004</v>
      </c>
      <c r="G1084" s="7" t="s">
        <v>4100</v>
      </c>
    </row>
    <row r="1085" customFormat="false" ht="13.8" hidden="false" customHeight="false" outlineLevel="0" collapsed="false">
      <c r="A1085" s="4" t="s">
        <v>52</v>
      </c>
      <c r="B1085" s="7" t="s">
        <v>4105</v>
      </c>
      <c r="C1085" s="7" t="s">
        <v>895</v>
      </c>
      <c r="D1085" s="7" t="s">
        <v>239</v>
      </c>
      <c r="E1085" s="7" t="s">
        <v>798</v>
      </c>
      <c r="F1085" s="4" t="n">
        <v>2004</v>
      </c>
      <c r="G1085" s="7" t="s">
        <v>4106</v>
      </c>
    </row>
    <row r="1086" customFormat="false" ht="13.8" hidden="false" customHeight="false" outlineLevel="0" collapsed="false">
      <c r="A1086" s="4" t="s">
        <v>52</v>
      </c>
      <c r="B1086" s="7" t="s">
        <v>4192</v>
      </c>
      <c r="C1086" s="7" t="s">
        <v>3122</v>
      </c>
      <c r="D1086" s="7" t="s">
        <v>519</v>
      </c>
      <c r="E1086" s="7" t="s">
        <v>798</v>
      </c>
      <c r="F1086" s="4" t="n">
        <v>2005</v>
      </c>
      <c r="G1086" s="7" t="s">
        <v>4193</v>
      </c>
    </row>
    <row r="1087" customFormat="false" ht="13.8" hidden="false" customHeight="false" outlineLevel="0" collapsed="false">
      <c r="A1087" s="4" t="s">
        <v>52</v>
      </c>
      <c r="B1087" s="7" t="s">
        <v>4244</v>
      </c>
      <c r="C1087" s="7" t="s">
        <v>577</v>
      </c>
      <c r="D1087" s="7" t="s">
        <v>435</v>
      </c>
      <c r="E1087" s="7" t="s">
        <v>798</v>
      </c>
      <c r="F1087" s="4" t="n">
        <v>2005</v>
      </c>
      <c r="G1087" s="7" t="s">
        <v>4245</v>
      </c>
    </row>
    <row r="1088" customFormat="false" ht="13.8" hidden="false" customHeight="false" outlineLevel="0" collapsed="false">
      <c r="A1088" s="4" t="s">
        <v>245</v>
      </c>
      <c r="B1088" s="7" t="s">
        <v>4334</v>
      </c>
      <c r="C1088" s="7" t="s">
        <v>1715</v>
      </c>
      <c r="D1088" s="7" t="s">
        <v>417</v>
      </c>
      <c r="E1088" s="7" t="s">
        <v>798</v>
      </c>
      <c r="F1088" s="4" t="n">
        <v>2006</v>
      </c>
      <c r="G1088" s="7" t="s">
        <v>4335</v>
      </c>
    </row>
    <row r="1089" customFormat="false" ht="13.8" hidden="false" customHeight="false" outlineLevel="0" collapsed="false">
      <c r="A1089" s="4" t="s">
        <v>52</v>
      </c>
      <c r="B1089" s="7" t="s">
        <v>4354</v>
      </c>
      <c r="C1089" s="7" t="s">
        <v>2118</v>
      </c>
      <c r="D1089" s="7" t="s">
        <v>463</v>
      </c>
      <c r="E1089" s="7" t="s">
        <v>798</v>
      </c>
      <c r="F1089" s="4" t="n">
        <v>2007</v>
      </c>
      <c r="G1089" s="7" t="s">
        <v>4355</v>
      </c>
    </row>
    <row r="1090" customFormat="false" ht="13.8" hidden="false" customHeight="false" outlineLevel="0" collapsed="false">
      <c r="A1090" s="4" t="s">
        <v>52</v>
      </c>
      <c r="B1090" s="7" t="s">
        <v>4559</v>
      </c>
      <c r="C1090" s="7" t="s">
        <v>380</v>
      </c>
      <c r="D1090" s="7"/>
      <c r="E1090" s="7" t="s">
        <v>798</v>
      </c>
      <c r="F1090" s="4" t="n">
        <v>2009</v>
      </c>
      <c r="G1090" s="7" t="s">
        <v>4560</v>
      </c>
    </row>
    <row r="1091" customFormat="false" ht="13.8" hidden="false" customHeight="false" outlineLevel="0" collapsed="false">
      <c r="A1091" s="4" t="s">
        <v>52</v>
      </c>
      <c r="B1091" s="7" t="s">
        <v>4668</v>
      </c>
      <c r="C1091" s="7" t="s">
        <v>505</v>
      </c>
      <c r="D1091" s="7" t="s">
        <v>416</v>
      </c>
      <c r="E1091" s="7" t="s">
        <v>798</v>
      </c>
      <c r="F1091" s="4" t="n">
        <v>2011</v>
      </c>
      <c r="G1091" s="7" t="s">
        <v>4669</v>
      </c>
    </row>
    <row r="1092" customFormat="false" ht="13.8" hidden="false" customHeight="false" outlineLevel="0" collapsed="false">
      <c r="A1092" s="4" t="s">
        <v>52</v>
      </c>
      <c r="B1092" s="7" t="s">
        <v>1061</v>
      </c>
      <c r="C1092" s="7" t="s">
        <v>407</v>
      </c>
      <c r="D1092" s="7" t="s">
        <v>4685</v>
      </c>
      <c r="E1092" s="7" t="s">
        <v>4686</v>
      </c>
      <c r="F1092" s="4" t="n">
        <v>2011</v>
      </c>
      <c r="G1092" s="7" t="s">
        <v>4687</v>
      </c>
    </row>
    <row r="1093" customFormat="false" ht="13.8" hidden="false" customHeight="false" outlineLevel="0" collapsed="false">
      <c r="A1093" s="4" t="s">
        <v>52</v>
      </c>
      <c r="B1093" s="28" t="s">
        <v>4787</v>
      </c>
      <c r="C1093" s="7" t="s">
        <v>4788</v>
      </c>
      <c r="D1093" s="7" t="s">
        <v>4789</v>
      </c>
      <c r="E1093" s="7" t="s">
        <v>798</v>
      </c>
      <c r="F1093" s="4" t="n">
        <v>2012</v>
      </c>
      <c r="G1093" s="7" t="s">
        <v>4790</v>
      </c>
    </row>
    <row r="1094" customFormat="false" ht="13.8" hidden="false" customHeight="false" outlineLevel="0" collapsed="false">
      <c r="A1094" s="4" t="s">
        <v>245</v>
      </c>
      <c r="B1094" s="28" t="s">
        <v>2206</v>
      </c>
      <c r="C1094" s="7" t="s">
        <v>4842</v>
      </c>
      <c r="D1094" s="7" t="s">
        <v>4843</v>
      </c>
      <c r="E1094" s="7" t="s">
        <v>798</v>
      </c>
      <c r="F1094" s="4" t="n">
        <v>2012</v>
      </c>
      <c r="G1094" s="7" t="s">
        <v>4844</v>
      </c>
    </row>
    <row r="1095" customFormat="false" ht="13.8" hidden="false" customHeight="false" outlineLevel="0" collapsed="false">
      <c r="A1095" s="4" t="s">
        <v>52</v>
      </c>
      <c r="B1095" s="28" t="s">
        <v>714</v>
      </c>
      <c r="C1095" s="7" t="s">
        <v>4916</v>
      </c>
      <c r="D1095" s="7" t="s">
        <v>4917</v>
      </c>
      <c r="E1095" s="7" t="s">
        <v>798</v>
      </c>
      <c r="F1095" s="4" t="n">
        <v>2013</v>
      </c>
      <c r="G1095" s="7" t="s">
        <v>4918</v>
      </c>
    </row>
    <row r="1096" customFormat="false" ht="13.8" hidden="false" customHeight="false" outlineLevel="0" collapsed="false">
      <c r="A1096" s="32" t="s">
        <v>52</v>
      </c>
      <c r="B1096" s="33" t="s">
        <v>101</v>
      </c>
      <c r="C1096" s="34" t="s">
        <v>2893</v>
      </c>
      <c r="D1096" s="34" t="s">
        <v>4206</v>
      </c>
      <c r="E1096" s="34" t="s">
        <v>798</v>
      </c>
      <c r="F1096" s="32" t="n">
        <v>2014</v>
      </c>
      <c r="G1096" s="35" t="s">
        <v>5012</v>
      </c>
    </row>
    <row r="1097" customFormat="false" ht="25.3" hidden="false" customHeight="false" outlineLevel="0" collapsed="false">
      <c r="A1097" s="38" t="s">
        <v>245</v>
      </c>
      <c r="B1097" s="39" t="s">
        <v>5159</v>
      </c>
      <c r="C1097" s="40" t="s">
        <v>5160</v>
      </c>
      <c r="D1097" s="40"/>
      <c r="E1097" s="40" t="s">
        <v>798</v>
      </c>
      <c r="F1097" s="38" t="n">
        <v>2016</v>
      </c>
      <c r="G1097" s="31" t="s">
        <v>5161</v>
      </c>
    </row>
    <row r="1098" customFormat="false" ht="13.8" hidden="false" customHeight="false" outlineLevel="0" collapsed="false">
      <c r="A1098" s="38" t="s">
        <v>52</v>
      </c>
      <c r="B1098" s="39" t="s">
        <v>5211</v>
      </c>
      <c r="C1098" s="40" t="s">
        <v>5212</v>
      </c>
      <c r="D1098" s="40" t="s">
        <v>463</v>
      </c>
      <c r="E1098" s="40" t="s">
        <v>798</v>
      </c>
      <c r="F1098" s="38" t="n">
        <v>2017</v>
      </c>
      <c r="G1098" s="31" t="s">
        <v>5213</v>
      </c>
    </row>
    <row r="1099" customFormat="false" ht="13.8" hidden="false" customHeight="false" outlineLevel="0" collapsed="false">
      <c r="A1099" s="38" t="s">
        <v>245</v>
      </c>
      <c r="B1099" s="39" t="s">
        <v>5232</v>
      </c>
      <c r="C1099" s="40" t="s">
        <v>4671</v>
      </c>
      <c r="D1099" s="40"/>
      <c r="E1099" s="40" t="s">
        <v>798</v>
      </c>
      <c r="F1099" s="38" t="n">
        <v>2017</v>
      </c>
      <c r="G1099" s="31" t="s">
        <v>5233</v>
      </c>
    </row>
    <row r="1100" customFormat="false" ht="13.8" hidden="false" customHeight="false" outlineLevel="0" collapsed="false">
      <c r="A1100" s="38" t="s">
        <v>245</v>
      </c>
      <c r="B1100" s="39" t="s">
        <v>5298</v>
      </c>
      <c r="C1100" s="40" t="s">
        <v>5299</v>
      </c>
      <c r="D1100" s="40"/>
      <c r="E1100" s="40" t="s">
        <v>798</v>
      </c>
      <c r="F1100" s="38" t="n">
        <v>2018</v>
      </c>
      <c r="G1100" s="31" t="s">
        <v>5300</v>
      </c>
    </row>
    <row r="1101" customFormat="false" ht="13.8" hidden="false" customHeight="false" outlineLevel="0" collapsed="false">
      <c r="A1101" s="38" t="s">
        <v>245</v>
      </c>
      <c r="B1101" s="39" t="s">
        <v>101</v>
      </c>
      <c r="C1101" s="40" t="s">
        <v>2893</v>
      </c>
      <c r="D1101" s="40" t="s">
        <v>4206</v>
      </c>
      <c r="E1101" s="40" t="s">
        <v>798</v>
      </c>
      <c r="F1101" s="38" t="n">
        <v>2018</v>
      </c>
      <c r="G1101" s="31" t="s">
        <v>5301</v>
      </c>
    </row>
    <row r="1102" customFormat="false" ht="13.8" hidden="false" customHeight="false" outlineLevel="0" collapsed="false">
      <c r="A1102" s="38" t="s">
        <v>52</v>
      </c>
      <c r="B1102" s="39" t="s">
        <v>5181</v>
      </c>
      <c r="C1102" s="40" t="s">
        <v>820</v>
      </c>
      <c r="D1102" s="40" t="s">
        <v>417</v>
      </c>
      <c r="E1102" s="40" t="s">
        <v>798</v>
      </c>
      <c r="F1102" s="38" t="n">
        <v>2017</v>
      </c>
      <c r="G1102" s="31" t="s">
        <v>5183</v>
      </c>
    </row>
    <row r="1103" customFormat="false" ht="13.8" hidden="false" customHeight="false" outlineLevel="0" collapsed="false">
      <c r="A1103" s="38"/>
      <c r="B1103" s="39"/>
      <c r="C1103" s="40"/>
      <c r="D1103" s="40"/>
      <c r="E1103" s="40"/>
      <c r="F1103" s="38"/>
      <c r="G1103" s="31"/>
    </row>
    <row r="1104" customFormat="false" ht="13.8" hidden="false" customHeight="false" outlineLevel="0" collapsed="false">
      <c r="A1104" s="49" t="s">
        <v>52</v>
      </c>
      <c r="B1104" s="48" t="s">
        <v>5328</v>
      </c>
      <c r="C1104" s="48" t="s">
        <v>5329</v>
      </c>
      <c r="D1104" s="48" t="s">
        <v>5330</v>
      </c>
      <c r="E1104" s="48" t="s">
        <v>481</v>
      </c>
      <c r="F1104" s="49" t="n">
        <v>2019</v>
      </c>
      <c r="G1104" s="13" t="s">
        <v>5331</v>
      </c>
    </row>
    <row r="1105" customFormat="false" ht="13.8" hidden="false" customHeight="false" outlineLevel="0" collapsed="false">
      <c r="A1105" s="49" t="s">
        <v>52</v>
      </c>
      <c r="B1105" s="48" t="s">
        <v>5332</v>
      </c>
      <c r="C1105" s="48" t="s">
        <v>3530</v>
      </c>
      <c r="D1105" s="48" t="s">
        <v>5333</v>
      </c>
      <c r="E1105" s="48" t="s">
        <v>481</v>
      </c>
      <c r="F1105" s="49" t="n">
        <v>2019</v>
      </c>
      <c r="G1105" s="13" t="s">
        <v>5334</v>
      </c>
    </row>
    <row r="1106" customFormat="false" ht="13.8" hidden="false" customHeight="false" outlineLevel="0" collapsed="false">
      <c r="A1106" s="49" t="s">
        <v>52</v>
      </c>
      <c r="B1106" s="48" t="s">
        <v>3789</v>
      </c>
      <c r="C1106" s="48" t="s">
        <v>3824</v>
      </c>
      <c r="D1106" s="48" t="s">
        <v>1676</v>
      </c>
      <c r="E1106" s="48" t="s">
        <v>481</v>
      </c>
      <c r="F1106" s="49" t="n">
        <v>2020</v>
      </c>
      <c r="G1106" s="13" t="s">
        <v>5396</v>
      </c>
    </row>
    <row r="1107" customFormat="false" ht="13.8" hidden="false" customHeight="false" outlineLevel="0" collapsed="false">
      <c r="A1107" s="4" t="s">
        <v>245</v>
      </c>
      <c r="B1107" s="7" t="s">
        <v>1245</v>
      </c>
      <c r="C1107" s="7" t="s">
        <v>923</v>
      </c>
      <c r="D1107" s="7" t="s">
        <v>466</v>
      </c>
      <c r="E1107" s="7" t="s">
        <v>1246</v>
      </c>
      <c r="F1107" s="4" t="n">
        <v>1972</v>
      </c>
      <c r="G1107" s="22" t="s">
        <v>1247</v>
      </c>
    </row>
    <row r="1108" customFormat="false" ht="13.8" hidden="false" customHeight="false" outlineLevel="0" collapsed="false">
      <c r="A1108" s="4" t="s">
        <v>245</v>
      </c>
      <c r="B1108" s="7" t="s">
        <v>2079</v>
      </c>
      <c r="C1108" s="12" t="s">
        <v>191</v>
      </c>
      <c r="D1108" s="12" t="s">
        <v>2080</v>
      </c>
      <c r="E1108" s="12" t="s">
        <v>2081</v>
      </c>
      <c r="F1108" s="4" t="n">
        <v>1981</v>
      </c>
      <c r="G1108" s="7" t="s">
        <v>2082</v>
      </c>
    </row>
    <row r="1109" customFormat="false" ht="13.8" hidden="false" customHeight="false" outlineLevel="0" collapsed="false">
      <c r="A1109" s="4" t="s">
        <v>52</v>
      </c>
      <c r="B1109" s="22" t="s">
        <v>2424</v>
      </c>
      <c r="C1109" s="28" t="s">
        <v>2425</v>
      </c>
      <c r="D1109" s="28" t="s">
        <v>619</v>
      </c>
      <c r="E1109" s="28" t="s">
        <v>1246</v>
      </c>
      <c r="F1109" s="4" t="n">
        <v>1985</v>
      </c>
      <c r="G1109" s="7" t="s">
        <v>2426</v>
      </c>
    </row>
    <row r="1110" customFormat="false" ht="13.8" hidden="false" customHeight="false" outlineLevel="0" collapsed="false">
      <c r="A1110" s="4" t="s">
        <v>52</v>
      </c>
      <c r="B1110" s="22" t="s">
        <v>2610</v>
      </c>
      <c r="C1110" s="28" t="s">
        <v>505</v>
      </c>
      <c r="D1110" s="28" t="s">
        <v>377</v>
      </c>
      <c r="E1110" s="28" t="s">
        <v>1246</v>
      </c>
      <c r="F1110" s="4" t="n">
        <v>1987</v>
      </c>
      <c r="G1110" s="7" t="s">
        <v>2611</v>
      </c>
    </row>
    <row r="1111" customFormat="false" ht="13.8" hidden="false" customHeight="false" outlineLevel="0" collapsed="false">
      <c r="A1111" s="4"/>
      <c r="B1111" s="7"/>
      <c r="C1111" s="12"/>
      <c r="D1111" s="12"/>
      <c r="E1111" s="12"/>
      <c r="F1111" s="4"/>
      <c r="G1111" s="7"/>
    </row>
    <row r="1112" customFormat="false" ht="13.8" hidden="false" customHeight="false" outlineLevel="0" collapsed="false">
      <c r="A1112" s="4" t="s">
        <v>79</v>
      </c>
      <c r="B1112" s="7" t="s">
        <v>883</v>
      </c>
      <c r="C1112" s="7" t="s">
        <v>8</v>
      </c>
      <c r="D1112" s="7" t="s">
        <v>283</v>
      </c>
      <c r="E1112" s="7" t="s">
        <v>884</v>
      </c>
      <c r="F1112" s="4" t="n">
        <v>1965</v>
      </c>
      <c r="G1112" s="7" t="s">
        <v>885</v>
      </c>
    </row>
    <row r="1113" customFormat="false" ht="13.8" hidden="false" customHeight="false" outlineLevel="0" collapsed="false">
      <c r="A1113" s="4" t="s">
        <v>79</v>
      </c>
      <c r="B1113" s="7" t="s">
        <v>143</v>
      </c>
      <c r="C1113" s="7" t="s">
        <v>20</v>
      </c>
      <c r="D1113" s="7" t="s">
        <v>561</v>
      </c>
      <c r="E1113" s="7" t="s">
        <v>884</v>
      </c>
      <c r="F1113" s="4" t="n">
        <v>1966</v>
      </c>
      <c r="G1113" s="7" t="str">
        <f aca="false">HYPERLINK("http://uwashingtonworldcatorgoffcampuslibwashingtonedu/title/effect-of-the-sitka-spruce-weevil-on-sitka-spruce/oclc/19803859&amp;referer=brief_results","The effect of the Sitka-spruce weevil on Sitka spruce")</f>
        <v>The effect of the Sitka-spruce weevil on Sitka spruce</v>
      </c>
    </row>
    <row r="1114" customFormat="false" ht="13.8" hidden="false" customHeight="false" outlineLevel="0" collapsed="false">
      <c r="A1114" s="4" t="s">
        <v>6</v>
      </c>
      <c r="B1114" s="7" t="s">
        <v>940</v>
      </c>
      <c r="C1114" s="7" t="s">
        <v>941</v>
      </c>
      <c r="D1114" s="7" t="s">
        <v>734</v>
      </c>
      <c r="E1114" s="7" t="s">
        <v>884</v>
      </c>
      <c r="F1114" s="4" t="n">
        <v>1966</v>
      </c>
      <c r="G1114" s="7" t="s">
        <v>942</v>
      </c>
    </row>
    <row r="1115" customFormat="false" ht="13.8" hidden="false" customHeight="false" outlineLevel="0" collapsed="false">
      <c r="A1115" s="4"/>
      <c r="B1115" s="7"/>
      <c r="C1115" s="7"/>
      <c r="D1115" s="7"/>
      <c r="E1115" s="7"/>
      <c r="F1115" s="4"/>
      <c r="G1115" s="7"/>
    </row>
    <row r="1116" customFormat="false" ht="13.8" hidden="false" customHeight="false" outlineLevel="0" collapsed="false">
      <c r="A1116" s="4" t="s">
        <v>245</v>
      </c>
      <c r="B1116" s="7" t="s">
        <v>1220</v>
      </c>
      <c r="C1116" s="7" t="s">
        <v>1221</v>
      </c>
      <c r="D1116" s="7"/>
      <c r="E1116" s="7" t="s">
        <v>994</v>
      </c>
      <c r="F1116" s="4" t="n">
        <v>1976</v>
      </c>
      <c r="G1116" s="7" t="s">
        <v>1551</v>
      </c>
    </row>
    <row r="1117" customFormat="false" ht="13.8" hidden="false" customHeight="false" outlineLevel="0" collapsed="false">
      <c r="A1117" s="4"/>
      <c r="B1117" s="7"/>
      <c r="C1117" s="7"/>
      <c r="D1117" s="7"/>
      <c r="E1117" s="7"/>
      <c r="F1117" s="4"/>
      <c r="G1117" s="7"/>
    </row>
    <row r="1118" customFormat="false" ht="13.8" hidden="false" customHeight="false" outlineLevel="0" collapsed="false">
      <c r="A1118" s="4" t="s">
        <v>52</v>
      </c>
      <c r="B1118" s="7" t="s">
        <v>3285</v>
      </c>
      <c r="C1118" s="7" t="s">
        <v>151</v>
      </c>
      <c r="D1118" s="7" t="s">
        <v>76</v>
      </c>
      <c r="E1118" s="7" t="s">
        <v>46</v>
      </c>
      <c r="F1118" s="4" t="n">
        <v>1995</v>
      </c>
      <c r="G1118" s="7" t="s">
        <v>3286</v>
      </c>
    </row>
    <row r="1119" customFormat="false" ht="13.8" hidden="false" customHeight="false" outlineLevel="0" collapsed="false">
      <c r="A1119" s="4" t="s">
        <v>52</v>
      </c>
      <c r="B1119" s="7" t="s">
        <v>3532</v>
      </c>
      <c r="C1119" s="7" t="s">
        <v>1162</v>
      </c>
      <c r="D1119" s="7" t="s">
        <v>1401</v>
      </c>
      <c r="E1119" s="7" t="s">
        <v>46</v>
      </c>
      <c r="F1119" s="4" t="n">
        <v>1998</v>
      </c>
      <c r="G1119" s="7" t="s">
        <v>3533</v>
      </c>
    </row>
    <row r="1120" customFormat="false" ht="13.8" hidden="false" customHeight="false" outlineLevel="0" collapsed="false">
      <c r="A1120" s="4" t="s">
        <v>52</v>
      </c>
      <c r="B1120" s="7" t="s">
        <v>1467</v>
      </c>
      <c r="C1120" s="7" t="s">
        <v>238</v>
      </c>
      <c r="D1120" s="7" t="s">
        <v>881</v>
      </c>
      <c r="E1120" s="7" t="s">
        <v>46</v>
      </c>
      <c r="F1120" s="4" t="n">
        <v>1999</v>
      </c>
      <c r="G1120" s="7" t="s">
        <v>3599</v>
      </c>
    </row>
    <row r="1121" customFormat="false" ht="13.8" hidden="false" customHeight="false" outlineLevel="0" collapsed="false">
      <c r="A1121" s="4" t="s">
        <v>245</v>
      </c>
      <c r="B1121" s="7" t="s">
        <v>3285</v>
      </c>
      <c r="C1121" s="7" t="s">
        <v>151</v>
      </c>
      <c r="D1121" s="7" t="s">
        <v>76</v>
      </c>
      <c r="E1121" s="7" t="s">
        <v>46</v>
      </c>
      <c r="F1121" s="4" t="n">
        <v>1999</v>
      </c>
      <c r="G1121" s="7" t="s">
        <v>3652</v>
      </c>
    </row>
    <row r="1122" customFormat="false" ht="13.8" hidden="false" customHeight="false" outlineLevel="0" collapsed="false">
      <c r="A1122" s="4" t="s">
        <v>245</v>
      </c>
      <c r="B1122" s="7" t="s">
        <v>3585</v>
      </c>
      <c r="C1122" s="7" t="s">
        <v>505</v>
      </c>
      <c r="D1122" s="7" t="s">
        <v>519</v>
      </c>
      <c r="E1122" s="7" t="s">
        <v>46</v>
      </c>
      <c r="F1122" s="4" t="n">
        <v>1999</v>
      </c>
      <c r="G1122" s="7" t="s">
        <v>3662</v>
      </c>
    </row>
    <row r="1123" customFormat="false" ht="13.8" hidden="false" customHeight="false" outlineLevel="0" collapsed="false">
      <c r="A1123" s="4" t="s">
        <v>52</v>
      </c>
      <c r="B1123" s="7" t="s">
        <v>3674</v>
      </c>
      <c r="C1123" s="7" t="s">
        <v>151</v>
      </c>
      <c r="D1123" s="7" t="s">
        <v>324</v>
      </c>
      <c r="E1123" s="7" t="s">
        <v>46</v>
      </c>
      <c r="F1123" s="4" t="n">
        <v>2000</v>
      </c>
      <c r="G1123" s="7" t="s">
        <v>3675</v>
      </c>
    </row>
    <row r="1124" customFormat="false" ht="13.8" hidden="false" customHeight="false" outlineLevel="0" collapsed="false">
      <c r="A1124" s="4" t="s">
        <v>52</v>
      </c>
      <c r="B1124" s="7" t="s">
        <v>3698</v>
      </c>
      <c r="C1124" s="7" t="s">
        <v>3699</v>
      </c>
      <c r="D1124" s="7" t="s">
        <v>3700</v>
      </c>
      <c r="E1124" s="7" t="s">
        <v>46</v>
      </c>
      <c r="F1124" s="4" t="n">
        <v>2000</v>
      </c>
      <c r="G1124" s="7" t="s">
        <v>3701</v>
      </c>
    </row>
    <row r="1125" customFormat="false" ht="13.8" hidden="false" customHeight="false" outlineLevel="0" collapsed="false">
      <c r="A1125" s="4" t="s">
        <v>52</v>
      </c>
      <c r="B1125" s="7" t="s">
        <v>534</v>
      </c>
      <c r="C1125" s="7" t="s">
        <v>238</v>
      </c>
      <c r="D1125" s="7" t="s">
        <v>711</v>
      </c>
      <c r="E1125" s="7" t="s">
        <v>46</v>
      </c>
      <c r="F1125" s="4" t="n">
        <v>2000</v>
      </c>
      <c r="G1125" s="7" t="s">
        <v>3720</v>
      </c>
    </row>
    <row r="1126" customFormat="false" ht="13.8" hidden="false" customHeight="false" outlineLevel="0" collapsed="false">
      <c r="A1126" s="4" t="s">
        <v>52</v>
      </c>
      <c r="B1126" s="7" t="s">
        <v>3962</v>
      </c>
      <c r="C1126" s="7" t="s">
        <v>1333</v>
      </c>
      <c r="D1126" s="7" t="s">
        <v>417</v>
      </c>
      <c r="E1126" s="7" t="s">
        <v>46</v>
      </c>
      <c r="F1126" s="4" t="n">
        <v>2003</v>
      </c>
      <c r="G1126" s="7" t="s">
        <v>3963</v>
      </c>
    </row>
    <row r="1127" customFormat="false" ht="13.8" hidden="false" customHeight="false" outlineLevel="0" collapsed="false">
      <c r="A1127" s="4" t="s">
        <v>52</v>
      </c>
      <c r="B1127" s="7" t="s">
        <v>4015</v>
      </c>
      <c r="C1127" s="7" t="s">
        <v>3843</v>
      </c>
      <c r="D1127" s="7"/>
      <c r="E1127" s="7" t="s">
        <v>46</v>
      </c>
      <c r="F1127" s="4" t="n">
        <v>2003</v>
      </c>
      <c r="G1127" s="7" t="s">
        <v>4016</v>
      </c>
    </row>
    <row r="1128" customFormat="false" ht="13.8" hidden="false" customHeight="false" outlineLevel="0" collapsed="false">
      <c r="A1128" s="4"/>
      <c r="B1128" s="7"/>
      <c r="C1128" s="7"/>
      <c r="D1128" s="7"/>
      <c r="E1128" s="7"/>
      <c r="F1128" s="4"/>
      <c r="G1128" s="7"/>
    </row>
    <row r="1129" customFormat="false" ht="13.8" hidden="false" customHeight="false" outlineLevel="0" collapsed="false">
      <c r="A1129" s="4" t="s">
        <v>52</v>
      </c>
      <c r="B1129" s="22" t="s">
        <v>2243</v>
      </c>
      <c r="C1129" s="28" t="s">
        <v>2244</v>
      </c>
      <c r="D1129" s="28" t="s">
        <v>2245</v>
      </c>
      <c r="E1129" s="28" t="s">
        <v>1168</v>
      </c>
      <c r="F1129" s="4" t="n">
        <v>1983</v>
      </c>
      <c r="G1129" s="7" t="s">
        <v>2246</v>
      </c>
    </row>
    <row r="1130" customFormat="false" ht="13.8" hidden="false" customHeight="false" outlineLevel="0" collapsed="false">
      <c r="A1130" s="4" t="s">
        <v>52</v>
      </c>
      <c r="B1130" s="28" t="s">
        <v>2271</v>
      </c>
      <c r="C1130" s="28" t="s">
        <v>1154</v>
      </c>
      <c r="D1130" s="22"/>
      <c r="E1130" s="22" t="s">
        <v>1168</v>
      </c>
      <c r="F1130" s="4" t="n">
        <v>1983</v>
      </c>
      <c r="G1130" s="7" t="s">
        <v>2272</v>
      </c>
    </row>
    <row r="1131" customFormat="false" ht="13.8" hidden="false" customHeight="false" outlineLevel="0" collapsed="false">
      <c r="A1131" s="4" t="s">
        <v>52</v>
      </c>
      <c r="B1131" s="22" t="s">
        <v>1263</v>
      </c>
      <c r="C1131" s="28" t="s">
        <v>2300</v>
      </c>
      <c r="D1131" s="28" t="s">
        <v>377</v>
      </c>
      <c r="E1131" s="28" t="s">
        <v>1168</v>
      </c>
      <c r="F1131" s="4" t="n">
        <v>1983</v>
      </c>
      <c r="G1131" s="7" t="s">
        <v>2301</v>
      </c>
    </row>
    <row r="1132" customFormat="false" ht="13.8" hidden="false" customHeight="false" outlineLevel="0" collapsed="false">
      <c r="A1132" s="4" t="s">
        <v>245</v>
      </c>
      <c r="B1132" s="22" t="s">
        <v>347</v>
      </c>
      <c r="C1132" s="28" t="s">
        <v>2323</v>
      </c>
      <c r="D1132" s="28" t="s">
        <v>552</v>
      </c>
      <c r="E1132" s="28" t="s">
        <v>1168</v>
      </c>
      <c r="F1132" s="4" t="n">
        <v>1983</v>
      </c>
      <c r="G1132" s="7" t="s">
        <v>2324</v>
      </c>
    </row>
    <row r="1133" customFormat="false" ht="13.8" hidden="false" customHeight="false" outlineLevel="0" collapsed="false">
      <c r="A1133" s="4" t="s">
        <v>245</v>
      </c>
      <c r="B1133" s="22" t="s">
        <v>1277</v>
      </c>
      <c r="C1133" s="28" t="s">
        <v>2391</v>
      </c>
      <c r="D1133" s="28" t="s">
        <v>881</v>
      </c>
      <c r="E1133" s="28" t="s">
        <v>1168</v>
      </c>
      <c r="F1133" s="4" t="n">
        <v>1984</v>
      </c>
      <c r="G1133" s="7" t="s">
        <v>2392</v>
      </c>
    </row>
    <row r="1134" customFormat="false" ht="13.8" hidden="false" customHeight="false" outlineLevel="0" collapsed="false">
      <c r="A1134" s="4" t="s">
        <v>52</v>
      </c>
      <c r="B1134" s="28" t="s">
        <v>2442</v>
      </c>
      <c r="C1134" s="28" t="s">
        <v>1676</v>
      </c>
      <c r="D1134" s="28" t="s">
        <v>2443</v>
      </c>
      <c r="E1134" s="28" t="s">
        <v>1168</v>
      </c>
      <c r="F1134" s="4" t="n">
        <v>1985</v>
      </c>
      <c r="G1134" s="7" t="s">
        <v>2444</v>
      </c>
    </row>
    <row r="1135" customFormat="false" ht="13.8" hidden="false" customHeight="false" outlineLevel="0" collapsed="false">
      <c r="A1135" s="4" t="s">
        <v>52</v>
      </c>
      <c r="B1135" s="22" t="s">
        <v>2472</v>
      </c>
      <c r="C1135" s="28" t="s">
        <v>2473</v>
      </c>
      <c r="D1135" s="28" t="s">
        <v>122</v>
      </c>
      <c r="E1135" s="28" t="s">
        <v>1168</v>
      </c>
      <c r="F1135" s="4" t="n">
        <v>1985</v>
      </c>
      <c r="G1135" s="7" t="s">
        <v>2474</v>
      </c>
    </row>
    <row r="1136" customFormat="false" ht="13.8" hidden="false" customHeight="false" outlineLevel="0" collapsed="false">
      <c r="A1136" s="4" t="s">
        <v>245</v>
      </c>
      <c r="B1136" s="22" t="s">
        <v>2511</v>
      </c>
      <c r="C1136" s="28" t="s">
        <v>505</v>
      </c>
      <c r="D1136" s="28" t="s">
        <v>619</v>
      </c>
      <c r="E1136" s="28" t="s">
        <v>1168</v>
      </c>
      <c r="F1136" s="4" t="n">
        <v>1985</v>
      </c>
      <c r="G1136" s="7" t="s">
        <v>2512</v>
      </c>
    </row>
    <row r="1137" customFormat="false" ht="13.8" hidden="false" customHeight="false" outlineLevel="0" collapsed="false">
      <c r="A1137" s="4" t="s">
        <v>245</v>
      </c>
      <c r="B1137" s="22" t="s">
        <v>477</v>
      </c>
      <c r="C1137" s="28" t="s">
        <v>2664</v>
      </c>
      <c r="D1137" s="28" t="s">
        <v>2665</v>
      </c>
      <c r="E1137" s="28" t="s">
        <v>1168</v>
      </c>
      <c r="F1137" s="4" t="n">
        <v>1987</v>
      </c>
      <c r="G1137" s="7" t="s">
        <v>2666</v>
      </c>
    </row>
    <row r="1138" customFormat="false" ht="13.8" hidden="false" customHeight="false" outlineLevel="0" collapsed="false">
      <c r="A1138" s="4" t="s">
        <v>245</v>
      </c>
      <c r="B1138" s="22" t="s">
        <v>2725</v>
      </c>
      <c r="C1138" s="28" t="s">
        <v>8</v>
      </c>
      <c r="D1138" s="28" t="s">
        <v>171</v>
      </c>
      <c r="E1138" s="28" t="s">
        <v>1168</v>
      </c>
      <c r="F1138" s="4" t="n">
        <v>1988</v>
      </c>
      <c r="G1138" s="7" t="s">
        <v>2726</v>
      </c>
    </row>
    <row r="1139" customFormat="false" ht="13.8" hidden="false" customHeight="false" outlineLevel="0" collapsed="false">
      <c r="A1139" s="4" t="s">
        <v>245</v>
      </c>
      <c r="B1139" s="22" t="s">
        <v>1714</v>
      </c>
      <c r="C1139" s="28" t="s">
        <v>76</v>
      </c>
      <c r="D1139" s="28" t="s">
        <v>467</v>
      </c>
      <c r="E1139" s="28" t="s">
        <v>1168</v>
      </c>
      <c r="F1139" s="4" t="n">
        <v>1988</v>
      </c>
      <c r="G1139" s="7" t="s">
        <v>2740</v>
      </c>
    </row>
    <row r="1140" customFormat="false" ht="13.8" hidden="false" customHeight="false" outlineLevel="0" collapsed="false">
      <c r="A1140" s="4" t="s">
        <v>245</v>
      </c>
      <c r="B1140" s="22" t="s">
        <v>2945</v>
      </c>
      <c r="C1140" s="28" t="s">
        <v>1091</v>
      </c>
      <c r="D1140" s="28" t="s">
        <v>2946</v>
      </c>
      <c r="E1140" s="28" t="s">
        <v>1168</v>
      </c>
      <c r="F1140" s="4" t="n">
        <v>1991</v>
      </c>
      <c r="G1140" s="7" t="s">
        <v>2947</v>
      </c>
    </row>
    <row r="1141" customFormat="false" ht="13.8" hidden="false" customHeight="false" outlineLevel="0" collapsed="false">
      <c r="A1141" s="4" t="s">
        <v>245</v>
      </c>
      <c r="B1141" s="22" t="s">
        <v>2960</v>
      </c>
      <c r="C1141" s="28" t="s">
        <v>2961</v>
      </c>
      <c r="D1141" s="28" t="s">
        <v>2962</v>
      </c>
      <c r="E1141" s="28" t="s">
        <v>1168</v>
      </c>
      <c r="F1141" s="4" t="n">
        <v>1991</v>
      </c>
      <c r="G1141" s="7" t="s">
        <v>2963</v>
      </c>
    </row>
    <row r="1142" customFormat="false" ht="13.8" hidden="false" customHeight="false" outlineLevel="0" collapsed="false">
      <c r="A1142" s="4" t="s">
        <v>245</v>
      </c>
      <c r="B1142" s="28" t="s">
        <v>3043</v>
      </c>
      <c r="C1142" s="28" t="s">
        <v>3044</v>
      </c>
      <c r="D1142" s="22"/>
      <c r="E1142" s="22" t="s">
        <v>1168</v>
      </c>
      <c r="F1142" s="4" t="n">
        <v>1992</v>
      </c>
      <c r="G1142" s="7" t="s">
        <v>3045</v>
      </c>
    </row>
    <row r="1143" customFormat="false" ht="13.8" hidden="false" customHeight="false" outlineLevel="0" collapsed="false">
      <c r="A1143" s="4" t="s">
        <v>52</v>
      </c>
      <c r="B1143" s="7" t="s">
        <v>3130</v>
      </c>
      <c r="C1143" s="7" t="s">
        <v>3131</v>
      </c>
      <c r="D1143" s="7"/>
      <c r="E1143" s="7" t="s">
        <v>1168</v>
      </c>
      <c r="F1143" s="4" t="n">
        <v>1993</v>
      </c>
      <c r="G1143" s="7" t="s">
        <v>3132</v>
      </c>
    </row>
    <row r="1144" customFormat="false" ht="13.8" hidden="false" customHeight="false" outlineLevel="0" collapsed="false">
      <c r="A1144" s="4" t="s">
        <v>245</v>
      </c>
      <c r="B1144" s="7" t="s">
        <v>477</v>
      </c>
      <c r="C1144" s="7" t="s">
        <v>2664</v>
      </c>
      <c r="D1144" s="7" t="s">
        <v>2665</v>
      </c>
      <c r="E1144" s="7" t="s">
        <v>1168</v>
      </c>
      <c r="F1144" s="4" t="n">
        <v>1993</v>
      </c>
      <c r="G1144" s="7" t="s">
        <v>3139</v>
      </c>
    </row>
    <row r="1145" customFormat="false" ht="13.8" hidden="false" customHeight="false" outlineLevel="0" collapsed="false">
      <c r="A1145" s="4" t="s">
        <v>245</v>
      </c>
      <c r="B1145" s="7" t="s">
        <v>3237</v>
      </c>
      <c r="C1145" s="7" t="s">
        <v>2451</v>
      </c>
      <c r="D1145" s="7" t="s">
        <v>3238</v>
      </c>
      <c r="E1145" s="7" t="s">
        <v>1168</v>
      </c>
      <c r="F1145" s="4" t="n">
        <v>1994</v>
      </c>
      <c r="G1145" s="7" t="s">
        <v>3239</v>
      </c>
    </row>
    <row r="1146" customFormat="false" ht="13.8" hidden="false" customHeight="false" outlineLevel="0" collapsed="false">
      <c r="A1146" s="4" t="s">
        <v>245</v>
      </c>
      <c r="B1146" s="7" t="s">
        <v>3251</v>
      </c>
      <c r="C1146" s="7" t="s">
        <v>3252</v>
      </c>
      <c r="D1146" s="7"/>
      <c r="E1146" s="7" t="s">
        <v>1168</v>
      </c>
      <c r="F1146" s="4" t="n">
        <v>1994</v>
      </c>
      <c r="G1146" s="7" t="s">
        <v>3253</v>
      </c>
    </row>
    <row r="1147" customFormat="false" ht="13.8" hidden="false" customHeight="false" outlineLevel="0" collapsed="false">
      <c r="A1147" s="4" t="s">
        <v>52</v>
      </c>
      <c r="B1147" s="7" t="s">
        <v>3309</v>
      </c>
      <c r="C1147" s="7" t="s">
        <v>1342</v>
      </c>
      <c r="D1147" s="7" t="s">
        <v>409</v>
      </c>
      <c r="E1147" s="7" t="s">
        <v>1168</v>
      </c>
      <c r="F1147" s="4" t="n">
        <v>1995</v>
      </c>
      <c r="G1147" s="7" t="s">
        <v>3310</v>
      </c>
    </row>
    <row r="1148" customFormat="false" ht="13.8" hidden="false" customHeight="false" outlineLevel="0" collapsed="false">
      <c r="A1148" s="4" t="s">
        <v>52</v>
      </c>
      <c r="B1148" s="7" t="s">
        <v>3402</v>
      </c>
      <c r="C1148" s="7" t="s">
        <v>1457</v>
      </c>
      <c r="D1148" s="7" t="s">
        <v>463</v>
      </c>
      <c r="E1148" s="7" t="s">
        <v>1168</v>
      </c>
      <c r="F1148" s="4" t="n">
        <v>1996</v>
      </c>
      <c r="G1148" s="7" t="s">
        <v>3403</v>
      </c>
    </row>
    <row r="1149" customFormat="false" ht="13.8" hidden="false" customHeight="false" outlineLevel="0" collapsed="false">
      <c r="A1149" s="4" t="s">
        <v>52</v>
      </c>
      <c r="B1149" s="7" t="s">
        <v>3418</v>
      </c>
      <c r="C1149" s="7" t="s">
        <v>960</v>
      </c>
      <c r="D1149" s="7" t="s">
        <v>1398</v>
      </c>
      <c r="E1149" s="7" t="s">
        <v>1168</v>
      </c>
      <c r="F1149" s="4" t="n">
        <v>1996</v>
      </c>
      <c r="G1149" s="7" t="s">
        <v>3419</v>
      </c>
    </row>
    <row r="1150" customFormat="false" ht="13.8" hidden="false" customHeight="false" outlineLevel="0" collapsed="false">
      <c r="A1150" s="4" t="s">
        <v>245</v>
      </c>
      <c r="B1150" s="7" t="s">
        <v>3442</v>
      </c>
      <c r="C1150" s="7" t="s">
        <v>3443</v>
      </c>
      <c r="D1150" s="7"/>
      <c r="E1150" s="7" t="s">
        <v>1168</v>
      </c>
      <c r="F1150" s="4" t="n">
        <v>1996</v>
      </c>
      <c r="G1150" s="7" t="s">
        <v>3444</v>
      </c>
    </row>
    <row r="1151" customFormat="false" ht="13.8" hidden="false" customHeight="false" outlineLevel="0" collapsed="false">
      <c r="A1151" s="4" t="s">
        <v>52</v>
      </c>
      <c r="B1151" s="7" t="s">
        <v>3445</v>
      </c>
      <c r="C1151" s="7" t="s">
        <v>239</v>
      </c>
      <c r="D1151" s="7" t="s">
        <v>487</v>
      </c>
      <c r="E1151" s="7" t="s">
        <v>1168</v>
      </c>
      <c r="F1151" s="4" t="n">
        <v>1997</v>
      </c>
      <c r="G1151" s="7" t="s">
        <v>3446</v>
      </c>
    </row>
    <row r="1152" customFormat="false" ht="13.8" hidden="false" customHeight="false" outlineLevel="0" collapsed="false">
      <c r="A1152" s="4" t="s">
        <v>245</v>
      </c>
      <c r="B1152" s="7" t="s">
        <v>1278</v>
      </c>
      <c r="C1152" s="7" t="s">
        <v>506</v>
      </c>
      <c r="D1152" s="7" t="s">
        <v>3511</v>
      </c>
      <c r="E1152" s="7" t="s">
        <v>1168</v>
      </c>
      <c r="F1152" s="4" t="n">
        <v>1997</v>
      </c>
      <c r="G1152" s="7" t="s">
        <v>3512</v>
      </c>
    </row>
    <row r="1153" customFormat="false" ht="13.8" hidden="false" customHeight="false" outlineLevel="0" collapsed="false">
      <c r="A1153" s="4" t="s">
        <v>52</v>
      </c>
      <c r="B1153" s="7" t="s">
        <v>3684</v>
      </c>
      <c r="C1153" s="7" t="s">
        <v>3685</v>
      </c>
      <c r="D1153" s="7"/>
      <c r="E1153" s="7" t="s">
        <v>1168</v>
      </c>
      <c r="F1153" s="4" t="n">
        <v>2000</v>
      </c>
      <c r="G1153" s="7" t="s">
        <v>3686</v>
      </c>
    </row>
    <row r="1154" customFormat="false" ht="13.8" hidden="false" customHeight="false" outlineLevel="0" collapsed="false">
      <c r="A1154" s="4" t="s">
        <v>245</v>
      </c>
      <c r="B1154" s="7" t="s">
        <v>781</v>
      </c>
      <c r="C1154" s="7" t="s">
        <v>3725</v>
      </c>
      <c r="D1154" s="7" t="s">
        <v>1932</v>
      </c>
      <c r="E1154" s="7" t="s">
        <v>1168</v>
      </c>
      <c r="F1154" s="4" t="n">
        <v>2000</v>
      </c>
      <c r="G1154" s="7" t="s">
        <v>3726</v>
      </c>
    </row>
    <row r="1155" customFormat="false" ht="13.8" hidden="false" customHeight="false" outlineLevel="0" collapsed="false">
      <c r="A1155" s="4" t="s">
        <v>52</v>
      </c>
      <c r="B1155" s="7" t="s">
        <v>3445</v>
      </c>
      <c r="C1155" s="7" t="s">
        <v>3748</v>
      </c>
      <c r="D1155" s="7" t="s">
        <v>3749</v>
      </c>
      <c r="E1155" s="7" t="s">
        <v>1168</v>
      </c>
      <c r="F1155" s="4" t="n">
        <v>2001</v>
      </c>
      <c r="G1155" s="7" t="s">
        <v>3750</v>
      </c>
    </row>
    <row r="1156" customFormat="false" ht="13.8" hidden="false" customHeight="false" outlineLevel="0" collapsed="false">
      <c r="A1156" s="4"/>
      <c r="B1156" s="7" t="s">
        <v>3803</v>
      </c>
      <c r="C1156" s="7" t="s">
        <v>3804</v>
      </c>
      <c r="D1156" s="7" t="s">
        <v>1214</v>
      </c>
      <c r="E1156" s="7" t="s">
        <v>3805</v>
      </c>
      <c r="F1156" s="4" t="n">
        <v>2001</v>
      </c>
      <c r="G1156" s="7" t="s">
        <v>3806</v>
      </c>
    </row>
    <row r="1157" customFormat="false" ht="13.8" hidden="false" customHeight="false" outlineLevel="0" collapsed="false">
      <c r="A1157" s="4" t="s">
        <v>52</v>
      </c>
      <c r="B1157" s="7" t="s">
        <v>3881</v>
      </c>
      <c r="C1157" s="7" t="s">
        <v>3882</v>
      </c>
      <c r="D1157" s="7"/>
      <c r="E1157" s="7" t="s">
        <v>1168</v>
      </c>
      <c r="F1157" s="4" t="n">
        <v>2002</v>
      </c>
      <c r="G1157" s="7" t="s">
        <v>3883</v>
      </c>
    </row>
    <row r="1158" customFormat="false" ht="13.8" hidden="false" customHeight="false" outlineLevel="0" collapsed="false">
      <c r="A1158" s="4" t="s">
        <v>52</v>
      </c>
      <c r="B1158" s="7" t="s">
        <v>4009</v>
      </c>
      <c r="C1158" s="7" t="s">
        <v>109</v>
      </c>
      <c r="D1158" s="7" t="s">
        <v>4010</v>
      </c>
      <c r="E1158" s="7" t="s">
        <v>1168</v>
      </c>
      <c r="F1158" s="4" t="n">
        <v>2003</v>
      </c>
      <c r="G1158" s="7" t="s">
        <v>4011</v>
      </c>
    </row>
    <row r="1159" customFormat="false" ht="13.8" hidden="false" customHeight="false" outlineLevel="0" collapsed="false">
      <c r="A1159" s="4" t="s">
        <v>52</v>
      </c>
      <c r="B1159" s="7" t="s">
        <v>4115</v>
      </c>
      <c r="C1159" s="7" t="s">
        <v>4116</v>
      </c>
      <c r="D1159" s="7" t="s">
        <v>4117</v>
      </c>
      <c r="E1159" s="7" t="s">
        <v>1168</v>
      </c>
      <c r="F1159" s="4" t="n">
        <v>2004</v>
      </c>
      <c r="G1159" s="7" t="s">
        <v>4118</v>
      </c>
    </row>
    <row r="1160" customFormat="false" ht="13.8" hidden="false" customHeight="false" outlineLevel="0" collapsed="false">
      <c r="A1160" s="4" t="s">
        <v>245</v>
      </c>
      <c r="B1160" s="7" t="s">
        <v>3274</v>
      </c>
      <c r="C1160" s="7" t="s">
        <v>2568</v>
      </c>
      <c r="D1160" s="7" t="s">
        <v>1191</v>
      </c>
      <c r="E1160" s="7" t="s">
        <v>1168</v>
      </c>
      <c r="F1160" s="4" t="n">
        <v>2004</v>
      </c>
      <c r="G1160" s="7" t="s">
        <v>4161</v>
      </c>
    </row>
    <row r="1161" customFormat="false" ht="13.8" hidden="false" customHeight="false" outlineLevel="0" collapsed="false">
      <c r="A1161" s="4" t="s">
        <v>52</v>
      </c>
      <c r="B1161" s="7" t="s">
        <v>872</v>
      </c>
      <c r="C1161" s="7" t="s">
        <v>4180</v>
      </c>
      <c r="D1161" s="7" t="s">
        <v>109</v>
      </c>
      <c r="E1161" s="7" t="s">
        <v>4181</v>
      </c>
      <c r="F1161" s="4" t="n">
        <v>2005</v>
      </c>
      <c r="G1161" s="7" t="s">
        <v>4182</v>
      </c>
    </row>
    <row r="1162" customFormat="false" ht="13.8" hidden="false" customHeight="false" outlineLevel="0" collapsed="false">
      <c r="A1162" s="4" t="s">
        <v>52</v>
      </c>
      <c r="B1162" s="7" t="s">
        <v>4371</v>
      </c>
      <c r="C1162" s="7" t="s">
        <v>2586</v>
      </c>
      <c r="D1162" s="7" t="s">
        <v>519</v>
      </c>
      <c r="E1162" s="7" t="s">
        <v>1168</v>
      </c>
      <c r="F1162" s="4" t="n">
        <v>2007</v>
      </c>
      <c r="G1162" s="7" t="s">
        <v>4372</v>
      </c>
    </row>
    <row r="1163" customFormat="false" ht="13.8" hidden="false" customHeight="false" outlineLevel="0" collapsed="false">
      <c r="A1163" s="4" t="s">
        <v>52</v>
      </c>
      <c r="B1163" s="7" t="s">
        <v>1278</v>
      </c>
      <c r="C1163" s="7" t="s">
        <v>3682</v>
      </c>
      <c r="D1163" s="7" t="s">
        <v>881</v>
      </c>
      <c r="E1163" s="7" t="s">
        <v>1168</v>
      </c>
      <c r="F1163" s="4" t="n">
        <v>2007</v>
      </c>
      <c r="G1163" s="7" t="s">
        <v>4381</v>
      </c>
    </row>
    <row r="1164" customFormat="false" ht="13.8" hidden="false" customHeight="false" outlineLevel="0" collapsed="false">
      <c r="A1164" s="4" t="s">
        <v>52</v>
      </c>
      <c r="B1164" s="7" t="s">
        <v>3150</v>
      </c>
      <c r="C1164" s="7" t="s">
        <v>141</v>
      </c>
      <c r="D1164" s="7" t="s">
        <v>151</v>
      </c>
      <c r="E1164" s="7" t="s">
        <v>1168</v>
      </c>
      <c r="F1164" s="4" t="n">
        <v>2008</v>
      </c>
      <c r="G1164" s="7" t="s">
        <v>4447</v>
      </c>
    </row>
    <row r="1165" customFormat="false" ht="13.8" hidden="false" customHeight="false" outlineLevel="0" collapsed="false">
      <c r="A1165" s="4" t="s">
        <v>52</v>
      </c>
      <c r="B1165" s="28" t="s">
        <v>101</v>
      </c>
      <c r="C1165" s="7" t="s">
        <v>4793</v>
      </c>
      <c r="D1165" s="7" t="s">
        <v>4794</v>
      </c>
      <c r="E1165" s="7" t="s">
        <v>1168</v>
      </c>
      <c r="F1165" s="4" t="n">
        <v>2012</v>
      </c>
      <c r="G1165" s="7" t="s">
        <v>4795</v>
      </c>
    </row>
    <row r="1166" customFormat="false" ht="13.8" hidden="false" customHeight="false" outlineLevel="0" collapsed="false">
      <c r="A1166" s="4" t="s">
        <v>52</v>
      </c>
      <c r="B1166" s="22" t="s">
        <v>1357</v>
      </c>
      <c r="C1166" s="7" t="s">
        <v>4826</v>
      </c>
      <c r="D1166" s="7" t="s">
        <v>4827</v>
      </c>
      <c r="E1166" s="7" t="s">
        <v>1168</v>
      </c>
      <c r="F1166" s="4" t="n">
        <v>2012</v>
      </c>
      <c r="G1166" s="7" t="s">
        <v>4828</v>
      </c>
    </row>
    <row r="1167" customFormat="false" ht="13.8" hidden="false" customHeight="false" outlineLevel="0" collapsed="false">
      <c r="A1167" s="4" t="s">
        <v>245</v>
      </c>
      <c r="B1167" s="28" t="s">
        <v>4834</v>
      </c>
      <c r="C1167" s="7" t="s">
        <v>4835</v>
      </c>
      <c r="D1167" s="7" t="s">
        <v>4836</v>
      </c>
      <c r="E1167" s="7" t="s">
        <v>1168</v>
      </c>
      <c r="F1167" s="4" t="n">
        <v>2012</v>
      </c>
      <c r="G1167" s="7" t="s">
        <v>4837</v>
      </c>
    </row>
    <row r="1168" customFormat="false" ht="13.8" hidden="false" customHeight="false" outlineLevel="0" collapsed="false">
      <c r="A1168" s="4" t="s">
        <v>52</v>
      </c>
      <c r="B1168" s="28" t="s">
        <v>4901</v>
      </c>
      <c r="C1168" s="7" t="s">
        <v>20</v>
      </c>
      <c r="D1168" s="7" t="s">
        <v>4902</v>
      </c>
      <c r="E1168" s="7" t="s">
        <v>1168</v>
      </c>
      <c r="F1168" s="4" t="n">
        <v>2013</v>
      </c>
      <c r="G1168" s="7" t="s">
        <v>4903</v>
      </c>
    </row>
    <row r="1169" customFormat="false" ht="13.8" hidden="false" customHeight="false" outlineLevel="0" collapsed="false">
      <c r="A1169" s="4"/>
      <c r="B1169" s="28"/>
      <c r="C1169" s="7"/>
      <c r="D1169" s="7"/>
      <c r="E1169" s="7"/>
      <c r="F1169" s="4"/>
      <c r="G1169" s="7"/>
    </row>
    <row r="1170" customFormat="false" ht="13.8" hidden="false" customHeight="false" outlineLevel="0" collapsed="false">
      <c r="A1170" s="4" t="s">
        <v>52</v>
      </c>
      <c r="B1170" s="7" t="s">
        <v>3086</v>
      </c>
      <c r="C1170" s="7" t="s">
        <v>2063</v>
      </c>
      <c r="D1170" s="7" t="s">
        <v>3087</v>
      </c>
      <c r="E1170" s="7" t="s">
        <v>3088</v>
      </c>
      <c r="F1170" s="4" t="n">
        <v>1993</v>
      </c>
      <c r="G1170" s="7" t="s">
        <v>3089</v>
      </c>
    </row>
    <row r="1171" customFormat="false" ht="13.8" hidden="false" customHeight="false" outlineLevel="0" collapsed="false">
      <c r="A1171" s="4" t="s">
        <v>52</v>
      </c>
      <c r="B1171" s="7" t="s">
        <v>3162</v>
      </c>
      <c r="C1171" s="7" t="s">
        <v>980</v>
      </c>
      <c r="D1171" s="7"/>
      <c r="E1171" s="7" t="s">
        <v>3088</v>
      </c>
      <c r="F1171" s="4" t="n">
        <v>1997</v>
      </c>
      <c r="G1171" s="7" t="s">
        <v>3484</v>
      </c>
    </row>
    <row r="1172" customFormat="false" ht="13.8" hidden="false" customHeight="false" outlineLevel="0" collapsed="false">
      <c r="A1172" s="4" t="s">
        <v>245</v>
      </c>
      <c r="B1172" s="7" t="s">
        <v>3499</v>
      </c>
      <c r="C1172" s="7" t="s">
        <v>577</v>
      </c>
      <c r="D1172" s="7" t="s">
        <v>3500</v>
      </c>
      <c r="E1172" s="7" t="s">
        <v>3088</v>
      </c>
      <c r="F1172" s="4" t="n">
        <v>1997</v>
      </c>
      <c r="G1172" s="7" t="s">
        <v>3501</v>
      </c>
    </row>
    <row r="1173" customFormat="false" ht="13.8" hidden="false" customHeight="false" outlineLevel="0" collapsed="false">
      <c r="A1173" s="4" t="s">
        <v>52</v>
      </c>
      <c r="B1173" s="7" t="s">
        <v>2580</v>
      </c>
      <c r="C1173" s="7" t="s">
        <v>3538</v>
      </c>
      <c r="D1173" s="7"/>
      <c r="E1173" s="7" t="s">
        <v>3088</v>
      </c>
      <c r="F1173" s="4" t="n">
        <v>1998</v>
      </c>
      <c r="G1173" s="7" t="s">
        <v>3539</v>
      </c>
    </row>
    <row r="1174" customFormat="false" ht="13.8" hidden="false" customHeight="false" outlineLevel="0" collapsed="false">
      <c r="A1174" s="4" t="s">
        <v>52</v>
      </c>
      <c r="B1174" s="7" t="s">
        <v>3627</v>
      </c>
      <c r="C1174" s="7" t="s">
        <v>3593</v>
      </c>
      <c r="D1174" s="7" t="s">
        <v>463</v>
      </c>
      <c r="E1174" s="7" t="s">
        <v>3088</v>
      </c>
      <c r="F1174" s="4" t="n">
        <v>1999</v>
      </c>
      <c r="G1174" s="7" t="s">
        <v>3628</v>
      </c>
    </row>
    <row r="1175" customFormat="false" ht="13.8" hidden="false" customHeight="false" outlineLevel="0" collapsed="false">
      <c r="A1175" s="4" t="s">
        <v>52</v>
      </c>
      <c r="B1175" s="7" t="s">
        <v>3702</v>
      </c>
      <c r="C1175" s="7" t="s">
        <v>2586</v>
      </c>
      <c r="D1175" s="7" t="s">
        <v>463</v>
      </c>
      <c r="E1175" s="7" t="s">
        <v>3088</v>
      </c>
      <c r="F1175" s="4" t="n">
        <v>2000</v>
      </c>
      <c r="G1175" s="7" t="s">
        <v>3703</v>
      </c>
    </row>
    <row r="1176" customFormat="false" ht="13.8" hidden="false" customHeight="false" outlineLevel="0" collapsed="false">
      <c r="A1176" s="4" t="s">
        <v>52</v>
      </c>
      <c r="B1176" s="7" t="s">
        <v>3119</v>
      </c>
      <c r="C1176" s="7" t="s">
        <v>895</v>
      </c>
      <c r="D1176" s="7" t="s">
        <v>17</v>
      </c>
      <c r="E1176" s="7" t="s">
        <v>3088</v>
      </c>
      <c r="F1176" s="4" t="n">
        <v>2002</v>
      </c>
      <c r="G1176" s="7" t="s">
        <v>3863</v>
      </c>
    </row>
    <row r="1177" customFormat="false" ht="13.8" hidden="false" customHeight="false" outlineLevel="0" collapsed="false">
      <c r="A1177" s="4" t="s">
        <v>52</v>
      </c>
      <c r="B1177" s="7" t="s">
        <v>180</v>
      </c>
      <c r="C1177" s="7" t="s">
        <v>1600</v>
      </c>
      <c r="D1177" s="7" t="s">
        <v>416</v>
      </c>
      <c r="E1177" s="7" t="s">
        <v>3088</v>
      </c>
      <c r="F1177" s="4" t="n">
        <v>2002</v>
      </c>
      <c r="G1177" s="7" t="s">
        <v>3889</v>
      </c>
    </row>
    <row r="1178" customFormat="false" ht="13.8" hidden="false" customHeight="false" outlineLevel="0" collapsed="false">
      <c r="A1178" s="4" t="s">
        <v>52</v>
      </c>
      <c r="B1178" s="7" t="s">
        <v>3975</v>
      </c>
      <c r="C1178" s="7" t="s">
        <v>165</v>
      </c>
      <c r="D1178" s="7" t="s">
        <v>76</v>
      </c>
      <c r="E1178" s="7" t="s">
        <v>3088</v>
      </c>
      <c r="F1178" s="4" t="n">
        <v>2003</v>
      </c>
      <c r="G1178" s="7" t="s">
        <v>3976</v>
      </c>
    </row>
    <row r="1179" customFormat="false" ht="13.8" hidden="false" customHeight="false" outlineLevel="0" collapsed="false">
      <c r="A1179" s="4" t="s">
        <v>52</v>
      </c>
      <c r="B1179" s="7" t="s">
        <v>4241</v>
      </c>
      <c r="C1179" s="7" t="s">
        <v>4242</v>
      </c>
      <c r="D1179" s="7"/>
      <c r="E1179" s="7" t="s">
        <v>3088</v>
      </c>
      <c r="F1179" s="4" t="n">
        <v>2005</v>
      </c>
      <c r="G1179" s="7" t="s">
        <v>4243</v>
      </c>
    </row>
    <row r="1180" customFormat="false" ht="13.8" hidden="false" customHeight="false" outlineLevel="0" collapsed="false">
      <c r="A1180" s="4" t="s">
        <v>52</v>
      </c>
      <c r="B1180" s="7" t="s">
        <v>4396</v>
      </c>
      <c r="C1180" s="7" t="s">
        <v>4397</v>
      </c>
      <c r="D1180" s="7"/>
      <c r="E1180" s="7" t="s">
        <v>3088</v>
      </c>
      <c r="F1180" s="4" t="n">
        <v>2007</v>
      </c>
      <c r="G1180" s="7" t="s">
        <v>4398</v>
      </c>
    </row>
    <row r="1181" customFormat="false" ht="13.8" hidden="false" customHeight="false" outlineLevel="0" collapsed="false">
      <c r="A1181" s="4" t="s">
        <v>245</v>
      </c>
      <c r="B1181" s="7" t="s">
        <v>3119</v>
      </c>
      <c r="C1181" s="7" t="s">
        <v>4422</v>
      </c>
      <c r="D1181" s="7" t="s">
        <v>17</v>
      </c>
      <c r="E1181" s="7" t="s">
        <v>3088</v>
      </c>
      <c r="F1181" s="4" t="n">
        <v>2007</v>
      </c>
      <c r="G1181" s="7" t="s">
        <v>4423</v>
      </c>
    </row>
    <row r="1182" customFormat="false" ht="13.8" hidden="false" customHeight="false" outlineLevel="0" collapsed="false">
      <c r="A1182" s="4" t="s">
        <v>52</v>
      </c>
      <c r="B1182" s="7" t="s">
        <v>4599</v>
      </c>
      <c r="C1182" s="7" t="s">
        <v>4600</v>
      </c>
      <c r="D1182" s="7"/>
      <c r="E1182" s="7" t="s">
        <v>3088</v>
      </c>
      <c r="F1182" s="4" t="n">
        <v>2010</v>
      </c>
      <c r="G1182" s="7" t="s">
        <v>4601</v>
      </c>
    </row>
    <row r="1183" customFormat="false" ht="13.8" hidden="false" customHeight="false" outlineLevel="0" collapsed="false">
      <c r="A1183" s="4"/>
      <c r="B1183" s="7"/>
      <c r="C1183" s="7"/>
      <c r="D1183" s="7"/>
      <c r="E1183" s="7"/>
      <c r="F1183" s="4"/>
      <c r="G1183" s="7"/>
    </row>
    <row r="1184" customFormat="false" ht="13.8" hidden="false" customHeight="false" outlineLevel="0" collapsed="false">
      <c r="A1184" s="4" t="s">
        <v>6</v>
      </c>
      <c r="B1184" s="7" t="s">
        <v>1056</v>
      </c>
      <c r="C1184" s="12" t="s">
        <v>1057</v>
      </c>
      <c r="D1184" s="7" t="s">
        <v>1058</v>
      </c>
      <c r="E1184" s="7" t="s">
        <v>1059</v>
      </c>
      <c r="F1184" s="4" t="n">
        <v>1969</v>
      </c>
      <c r="G1184" s="12" t="s">
        <v>1060</v>
      </c>
    </row>
    <row r="1185" customFormat="false" ht="13.8" hidden="false" customHeight="false" outlineLevel="0" collapsed="false">
      <c r="A1185" s="4" t="s">
        <v>245</v>
      </c>
      <c r="B1185" s="22" t="s">
        <v>2491</v>
      </c>
      <c r="C1185" s="28" t="s">
        <v>1600</v>
      </c>
      <c r="D1185" s="28" t="s">
        <v>58</v>
      </c>
      <c r="E1185" s="28" t="s">
        <v>2671</v>
      </c>
      <c r="F1185" s="4" t="n">
        <v>1987</v>
      </c>
      <c r="G1185" s="7" t="s">
        <v>2672</v>
      </c>
    </row>
    <row r="1186" customFormat="false" ht="13.8" hidden="false" customHeight="false" outlineLevel="0" collapsed="false">
      <c r="A1186" s="4" t="s">
        <v>6</v>
      </c>
      <c r="B1186" s="7" t="s">
        <v>39</v>
      </c>
      <c r="C1186" s="7" t="s">
        <v>102</v>
      </c>
      <c r="D1186" s="7" t="s">
        <v>377</v>
      </c>
      <c r="E1186" s="7" t="s">
        <v>1132</v>
      </c>
      <c r="F1186" s="4" t="n">
        <v>1970</v>
      </c>
      <c r="G1186" s="7" t="s">
        <v>1133</v>
      </c>
    </row>
    <row r="1187" customFormat="false" ht="13.8" hidden="false" customHeight="false" outlineLevel="0" collapsed="false">
      <c r="A1187" s="4" t="s">
        <v>245</v>
      </c>
      <c r="B1187" s="7" t="s">
        <v>1171</v>
      </c>
      <c r="C1187" s="7" t="s">
        <v>990</v>
      </c>
      <c r="D1187" s="7" t="s">
        <v>463</v>
      </c>
      <c r="E1187" s="7" t="s">
        <v>1132</v>
      </c>
      <c r="F1187" s="4" t="n">
        <v>1971</v>
      </c>
      <c r="G1187" s="7" t="s">
        <v>1172</v>
      </c>
    </row>
    <row r="1188" customFormat="false" ht="13.8" hidden="false" customHeight="false" outlineLevel="0" collapsed="false">
      <c r="A1188" s="4" t="s">
        <v>52</v>
      </c>
      <c r="B1188" s="7" t="s">
        <v>347</v>
      </c>
      <c r="C1188" s="7" t="s">
        <v>1200</v>
      </c>
      <c r="D1188" s="7" t="s">
        <v>927</v>
      </c>
      <c r="E1188" s="7" t="s">
        <v>1132</v>
      </c>
      <c r="F1188" s="4" t="n">
        <v>1972</v>
      </c>
      <c r="G1188" s="22" t="s">
        <v>1201</v>
      </c>
    </row>
    <row r="1189" customFormat="false" ht="13.8" hidden="false" customHeight="false" outlineLevel="0" collapsed="false">
      <c r="A1189" s="4" t="s">
        <v>245</v>
      </c>
      <c r="B1189" s="7" t="s">
        <v>39</v>
      </c>
      <c r="C1189" s="7" t="s">
        <v>102</v>
      </c>
      <c r="D1189" s="7" t="s">
        <v>377</v>
      </c>
      <c r="E1189" s="7" t="s">
        <v>1132</v>
      </c>
      <c r="F1189" s="4" t="n">
        <v>1974</v>
      </c>
      <c r="G1189" s="7" t="s">
        <v>1403</v>
      </c>
    </row>
    <row r="1190" customFormat="false" ht="13.8" hidden="false" customHeight="false" outlineLevel="0" collapsed="false">
      <c r="A1190" s="4" t="s">
        <v>52</v>
      </c>
      <c r="B1190" s="7" t="s">
        <v>1404</v>
      </c>
      <c r="C1190" s="7" t="s">
        <v>1405</v>
      </c>
      <c r="D1190" s="7" t="s">
        <v>347</v>
      </c>
      <c r="E1190" s="7" t="s">
        <v>1132</v>
      </c>
      <c r="F1190" s="4" t="n">
        <v>1975</v>
      </c>
      <c r="G1190" s="7" t="s">
        <v>1406</v>
      </c>
    </row>
    <row r="1191" customFormat="false" ht="13.8" hidden="false" customHeight="false" outlineLevel="0" collapsed="false">
      <c r="A1191" s="4" t="s">
        <v>6</v>
      </c>
      <c r="B1191" s="7" t="s">
        <v>1524</v>
      </c>
      <c r="C1191" s="7" t="s">
        <v>548</v>
      </c>
      <c r="D1191" s="7" t="s">
        <v>960</v>
      </c>
      <c r="E1191" s="7" t="s">
        <v>1132</v>
      </c>
      <c r="F1191" s="4" t="n">
        <v>1976</v>
      </c>
      <c r="G1191" s="7" t="s">
        <v>1525</v>
      </c>
    </row>
    <row r="1192" customFormat="false" ht="13.8" hidden="false" customHeight="false" outlineLevel="0" collapsed="false">
      <c r="A1192" s="4" t="s">
        <v>52</v>
      </c>
      <c r="B1192" s="7" t="s">
        <v>1615</v>
      </c>
      <c r="C1192" s="7" t="s">
        <v>109</v>
      </c>
      <c r="D1192" s="7" t="s">
        <v>106</v>
      </c>
      <c r="E1192" s="7" t="s">
        <v>1132</v>
      </c>
      <c r="F1192" s="4" t="n">
        <v>1977</v>
      </c>
      <c r="G1192" s="7" t="s">
        <v>1616</v>
      </c>
    </row>
    <row r="1193" customFormat="false" ht="13.8" hidden="false" customHeight="false" outlineLevel="0" collapsed="false">
      <c r="A1193" s="4" t="s">
        <v>245</v>
      </c>
      <c r="B1193" s="7" t="s">
        <v>1637</v>
      </c>
      <c r="C1193" s="7" t="s">
        <v>54</v>
      </c>
      <c r="D1193" s="7" t="s">
        <v>1638</v>
      </c>
      <c r="E1193" s="7" t="s">
        <v>1132</v>
      </c>
      <c r="F1193" s="4" t="n">
        <v>1977</v>
      </c>
      <c r="G1193" s="7" t="s">
        <v>1639</v>
      </c>
    </row>
    <row r="1194" customFormat="false" ht="13.8" hidden="false" customHeight="false" outlineLevel="0" collapsed="false">
      <c r="A1194" s="4" t="s">
        <v>52</v>
      </c>
      <c r="B1194" s="7" t="s">
        <v>1696</v>
      </c>
      <c r="C1194" s="7" t="s">
        <v>309</v>
      </c>
      <c r="D1194" s="7" t="s">
        <v>409</v>
      </c>
      <c r="E1194" s="7" t="s">
        <v>1132</v>
      </c>
      <c r="F1194" s="4" t="n">
        <v>1978</v>
      </c>
      <c r="G1194" s="7" t="s">
        <v>1697</v>
      </c>
    </row>
    <row r="1195" customFormat="false" ht="13.8" hidden="false" customHeight="false" outlineLevel="0" collapsed="false">
      <c r="A1195" s="4" t="s">
        <v>52</v>
      </c>
      <c r="B1195" s="7" t="s">
        <v>1767</v>
      </c>
      <c r="C1195" s="7" t="s">
        <v>506</v>
      </c>
      <c r="D1195" s="7" t="s">
        <v>323</v>
      </c>
      <c r="E1195" s="7" t="s">
        <v>1132</v>
      </c>
      <c r="F1195" s="4" t="n">
        <v>1979</v>
      </c>
      <c r="G1195" s="7" t="s">
        <v>1768</v>
      </c>
    </row>
    <row r="1196" customFormat="false" ht="13.8" hidden="false" customHeight="false" outlineLevel="0" collapsed="false">
      <c r="A1196" s="4" t="s">
        <v>52</v>
      </c>
      <c r="B1196" s="7" t="s">
        <v>1769</v>
      </c>
      <c r="C1196" s="7" t="s">
        <v>1770</v>
      </c>
      <c r="D1196" s="7"/>
      <c r="E1196" s="7" t="s">
        <v>1132</v>
      </c>
      <c r="F1196" s="4" t="n">
        <v>1979</v>
      </c>
      <c r="G1196" s="7" t="s">
        <v>1771</v>
      </c>
    </row>
    <row r="1197" customFormat="false" ht="13.8" hidden="false" customHeight="false" outlineLevel="0" collapsed="false">
      <c r="A1197" s="4" t="s">
        <v>52</v>
      </c>
      <c r="B1197" s="7" t="s">
        <v>347</v>
      </c>
      <c r="C1197" s="7" t="s">
        <v>1801</v>
      </c>
      <c r="D1197" s="7" t="s">
        <v>1802</v>
      </c>
      <c r="E1197" s="7" t="s">
        <v>1132</v>
      </c>
      <c r="F1197" s="4" t="n">
        <v>1979</v>
      </c>
      <c r="G1197" s="7" t="s">
        <v>1803</v>
      </c>
    </row>
    <row r="1198" customFormat="false" ht="13.8" hidden="false" customHeight="false" outlineLevel="0" collapsed="false">
      <c r="A1198" s="4" t="s">
        <v>245</v>
      </c>
      <c r="B1198" s="7" t="s">
        <v>1842</v>
      </c>
      <c r="C1198" s="7" t="s">
        <v>309</v>
      </c>
      <c r="D1198" s="7" t="s">
        <v>1843</v>
      </c>
      <c r="E1198" s="7" t="s">
        <v>1132</v>
      </c>
      <c r="F1198" s="4" t="n">
        <v>1979</v>
      </c>
      <c r="G1198" s="7" t="s">
        <v>1844</v>
      </c>
    </row>
    <row r="1199" customFormat="false" ht="13.8" hidden="false" customHeight="false" outlineLevel="0" collapsed="false">
      <c r="A1199" s="4" t="s">
        <v>245</v>
      </c>
      <c r="B1199" s="7" t="s">
        <v>897</v>
      </c>
      <c r="C1199" s="7" t="s">
        <v>66</v>
      </c>
      <c r="D1199" s="7" t="s">
        <v>715</v>
      </c>
      <c r="E1199" s="7" t="s">
        <v>1132</v>
      </c>
      <c r="F1199" s="4" t="n">
        <v>1979</v>
      </c>
      <c r="G1199" s="7" t="s">
        <v>1871</v>
      </c>
    </row>
    <row r="1200" customFormat="false" ht="13.8" hidden="false" customHeight="false" outlineLevel="0" collapsed="false">
      <c r="A1200" s="4" t="s">
        <v>52</v>
      </c>
      <c r="B1200" s="7" t="s">
        <v>1872</v>
      </c>
      <c r="C1200" s="7" t="s">
        <v>960</v>
      </c>
      <c r="D1200" s="7" t="s">
        <v>1873</v>
      </c>
      <c r="E1200" s="7" t="s">
        <v>1132</v>
      </c>
      <c r="F1200" s="4" t="n">
        <v>1980</v>
      </c>
      <c r="G1200" s="7" t="s">
        <v>1874</v>
      </c>
    </row>
    <row r="1201" customFormat="false" ht="13.8" hidden="false" customHeight="false" outlineLevel="0" collapsed="false">
      <c r="A1201" s="4" t="s">
        <v>52</v>
      </c>
      <c r="B1201" s="7" t="s">
        <v>1918</v>
      </c>
      <c r="C1201" s="7" t="s">
        <v>1094</v>
      </c>
      <c r="D1201" s="7" t="s">
        <v>409</v>
      </c>
      <c r="E1201" s="7" t="s">
        <v>1132</v>
      </c>
      <c r="F1201" s="4" t="n">
        <v>1980</v>
      </c>
      <c r="G1201" s="7" t="s">
        <v>1919</v>
      </c>
    </row>
    <row r="1202" customFormat="false" ht="13.8" hidden="false" customHeight="false" outlineLevel="0" collapsed="false">
      <c r="A1202" s="4" t="s">
        <v>245</v>
      </c>
      <c r="B1202" s="7" t="s">
        <v>1696</v>
      </c>
      <c r="C1202" s="12" t="s">
        <v>309</v>
      </c>
      <c r="D1202" s="12" t="s">
        <v>409</v>
      </c>
      <c r="E1202" s="12" t="s">
        <v>1132</v>
      </c>
      <c r="F1202" s="4" t="n">
        <v>1981</v>
      </c>
      <c r="G1202" s="7" t="s">
        <v>2086</v>
      </c>
    </row>
    <row r="1203" customFormat="false" ht="13.8" hidden="false" customHeight="false" outlineLevel="0" collapsed="false">
      <c r="A1203" s="4" t="s">
        <v>52</v>
      </c>
      <c r="B1203" s="22" t="s">
        <v>1348</v>
      </c>
      <c r="C1203" s="28" t="s">
        <v>238</v>
      </c>
      <c r="D1203" s="28" t="s">
        <v>435</v>
      </c>
      <c r="E1203" s="28" t="s">
        <v>1132</v>
      </c>
      <c r="F1203" s="4" t="n">
        <v>1985</v>
      </c>
      <c r="G1203" s="7" t="s">
        <v>2471</v>
      </c>
    </row>
    <row r="1204" customFormat="false" ht="13.8" hidden="false" customHeight="false" outlineLevel="0" collapsed="false">
      <c r="A1204" s="4" t="s">
        <v>245</v>
      </c>
      <c r="B1204" s="22" t="s">
        <v>2491</v>
      </c>
      <c r="C1204" s="28" t="s">
        <v>1600</v>
      </c>
      <c r="D1204" s="28" t="s">
        <v>58</v>
      </c>
      <c r="E1204" s="28" t="s">
        <v>1132</v>
      </c>
      <c r="F1204" s="4" t="n">
        <v>1985</v>
      </c>
      <c r="G1204" s="7" t="s">
        <v>2492</v>
      </c>
    </row>
    <row r="1205" customFormat="false" ht="13.8" hidden="false" customHeight="false" outlineLevel="0" collapsed="false">
      <c r="A1205" s="4" t="s">
        <v>245</v>
      </c>
      <c r="B1205" s="7" t="s">
        <v>2500</v>
      </c>
      <c r="C1205" s="7" t="s">
        <v>20</v>
      </c>
      <c r="D1205" s="7" t="s">
        <v>179</v>
      </c>
      <c r="E1205" s="7" t="s">
        <v>1132</v>
      </c>
      <c r="F1205" s="4" t="n">
        <v>1985</v>
      </c>
      <c r="G1205" s="7" t="s">
        <v>2501</v>
      </c>
    </row>
    <row r="1206" customFormat="false" ht="13.8" hidden="false" customHeight="false" outlineLevel="0" collapsed="false">
      <c r="A1206" s="4" t="s">
        <v>245</v>
      </c>
      <c r="B1206" s="22" t="s">
        <v>907</v>
      </c>
      <c r="C1206" s="28" t="s">
        <v>19</v>
      </c>
      <c r="D1206" s="28" t="s">
        <v>435</v>
      </c>
      <c r="E1206" s="28" t="s">
        <v>1132</v>
      </c>
      <c r="F1206" s="4" t="n">
        <v>1985</v>
      </c>
      <c r="G1206" s="7" t="s">
        <v>2513</v>
      </c>
    </row>
    <row r="1207" customFormat="false" ht="13.8" hidden="false" customHeight="false" outlineLevel="0" collapsed="false">
      <c r="A1207" s="4" t="s">
        <v>52</v>
      </c>
      <c r="B1207" s="22" t="s">
        <v>168</v>
      </c>
      <c r="C1207" s="28" t="s">
        <v>66</v>
      </c>
      <c r="D1207" s="28" t="s">
        <v>985</v>
      </c>
      <c r="E1207" s="28" t="s">
        <v>1132</v>
      </c>
      <c r="F1207" s="4" t="n">
        <v>1986</v>
      </c>
      <c r="G1207" s="7" t="s">
        <v>2523</v>
      </c>
    </row>
    <row r="1208" customFormat="false" ht="13.8" hidden="false" customHeight="false" outlineLevel="0" collapsed="false">
      <c r="A1208" s="4" t="s">
        <v>52</v>
      </c>
      <c r="B1208" s="28" t="s">
        <v>2607</v>
      </c>
      <c r="C1208" s="28" t="s">
        <v>2608</v>
      </c>
      <c r="D1208" s="22"/>
      <c r="E1208" s="22" t="s">
        <v>1132</v>
      </c>
      <c r="F1208" s="4" t="n">
        <v>1987</v>
      </c>
      <c r="G1208" s="7" t="s">
        <v>2609</v>
      </c>
    </row>
    <row r="1209" customFormat="false" ht="13.8" hidden="false" customHeight="false" outlineLevel="0" collapsed="false">
      <c r="A1209" s="4" t="s">
        <v>52</v>
      </c>
      <c r="B1209" s="22" t="s">
        <v>2627</v>
      </c>
      <c r="C1209" s="28" t="s">
        <v>66</v>
      </c>
      <c r="D1209" s="28" t="s">
        <v>519</v>
      </c>
      <c r="E1209" s="28" t="s">
        <v>1132</v>
      </c>
      <c r="F1209" s="4" t="n">
        <v>1987</v>
      </c>
      <c r="G1209" s="7" t="s">
        <v>2628</v>
      </c>
    </row>
    <row r="1210" customFormat="false" ht="13.8" hidden="false" customHeight="false" outlineLevel="0" collapsed="false">
      <c r="A1210" s="4" t="s">
        <v>52</v>
      </c>
      <c r="B1210" s="22" t="s">
        <v>2852</v>
      </c>
      <c r="C1210" s="28" t="s">
        <v>1593</v>
      </c>
      <c r="D1210" s="28" t="s">
        <v>1942</v>
      </c>
      <c r="E1210" s="28" t="s">
        <v>1132</v>
      </c>
      <c r="F1210" s="4" t="n">
        <v>1990</v>
      </c>
      <c r="G1210" s="7" t="s">
        <v>2853</v>
      </c>
    </row>
    <row r="1211" customFormat="false" ht="13.8" hidden="false" customHeight="false" outlineLevel="0" collapsed="false">
      <c r="A1211" s="4" t="s">
        <v>52</v>
      </c>
      <c r="B1211" s="28" t="s">
        <v>2854</v>
      </c>
      <c r="C1211" s="28" t="s">
        <v>2855</v>
      </c>
      <c r="D1211" s="22"/>
      <c r="E1211" s="22" t="s">
        <v>1132</v>
      </c>
      <c r="F1211" s="4" t="n">
        <v>1990</v>
      </c>
      <c r="G1211" s="7" t="s">
        <v>2856</v>
      </c>
    </row>
    <row r="1212" customFormat="false" ht="13.8" hidden="false" customHeight="false" outlineLevel="0" collapsed="false">
      <c r="A1212" s="4" t="s">
        <v>245</v>
      </c>
      <c r="B1212" s="22" t="s">
        <v>2155</v>
      </c>
      <c r="C1212" s="28" t="s">
        <v>2558</v>
      </c>
      <c r="D1212" s="28" t="s">
        <v>2559</v>
      </c>
      <c r="E1212" s="28" t="s">
        <v>1132</v>
      </c>
      <c r="F1212" s="4" t="n">
        <v>1991</v>
      </c>
      <c r="G1212" s="7" t="s">
        <v>2953</v>
      </c>
    </row>
    <row r="1213" customFormat="false" ht="13.8" hidden="false" customHeight="false" outlineLevel="0" collapsed="false">
      <c r="A1213" s="4" t="s">
        <v>245</v>
      </c>
      <c r="B1213" s="22" t="s">
        <v>3023</v>
      </c>
      <c r="C1213" s="28" t="s">
        <v>3024</v>
      </c>
      <c r="D1213" s="28" t="s">
        <v>3025</v>
      </c>
      <c r="E1213" s="28" t="s">
        <v>1132</v>
      </c>
      <c r="F1213" s="4" t="n">
        <v>1992</v>
      </c>
      <c r="G1213" s="7" t="s">
        <v>3026</v>
      </c>
    </row>
    <row r="1214" customFormat="false" ht="13.8" hidden="false" customHeight="false" outlineLevel="0" collapsed="false">
      <c r="A1214" s="4" t="s">
        <v>52</v>
      </c>
      <c r="B1214" s="7" t="s">
        <v>3074</v>
      </c>
      <c r="C1214" s="7" t="s">
        <v>1154</v>
      </c>
      <c r="D1214" s="7" t="s">
        <v>881</v>
      </c>
      <c r="E1214" s="7" t="s">
        <v>1132</v>
      </c>
      <c r="F1214" s="4" t="n">
        <v>1993</v>
      </c>
      <c r="G1214" s="7" t="s">
        <v>3075</v>
      </c>
    </row>
    <row r="1215" customFormat="false" ht="13.8" hidden="false" customHeight="false" outlineLevel="0" collapsed="false">
      <c r="A1215" s="4" t="s">
        <v>52</v>
      </c>
      <c r="B1215" s="7" t="s">
        <v>3173</v>
      </c>
      <c r="C1215" s="7" t="s">
        <v>580</v>
      </c>
      <c r="D1215" s="7" t="s">
        <v>781</v>
      </c>
      <c r="E1215" s="7" t="s">
        <v>1132</v>
      </c>
      <c r="F1215" s="4" t="n">
        <v>1994</v>
      </c>
      <c r="G1215" s="7" t="s">
        <v>3174</v>
      </c>
    </row>
    <row r="1216" customFormat="false" ht="13.8" hidden="false" customHeight="false" outlineLevel="0" collapsed="false">
      <c r="A1216" s="4" t="s">
        <v>52</v>
      </c>
      <c r="B1216" s="7" t="s">
        <v>3204</v>
      </c>
      <c r="C1216" s="7" t="s">
        <v>77</v>
      </c>
      <c r="D1216" s="7"/>
      <c r="E1216" s="7" t="s">
        <v>1132</v>
      </c>
      <c r="F1216" s="4" t="n">
        <v>1994</v>
      </c>
      <c r="G1216" s="7" t="s">
        <v>3205</v>
      </c>
    </row>
    <row r="1217" customFormat="false" ht="13.8" hidden="false" customHeight="false" outlineLevel="0" collapsed="false">
      <c r="A1217" s="4" t="s">
        <v>52</v>
      </c>
      <c r="B1217" s="7" t="s">
        <v>3420</v>
      </c>
      <c r="C1217" s="7" t="s">
        <v>3421</v>
      </c>
      <c r="D1217" s="7"/>
      <c r="E1217" s="7" t="s">
        <v>1132</v>
      </c>
      <c r="F1217" s="4" t="n">
        <v>1996</v>
      </c>
      <c r="G1217" s="7" t="s">
        <v>3422</v>
      </c>
    </row>
    <row r="1218" customFormat="false" ht="13.8" hidden="false" customHeight="false" outlineLevel="0" collapsed="false">
      <c r="A1218" s="4" t="s">
        <v>245</v>
      </c>
      <c r="B1218" s="7" t="s">
        <v>2907</v>
      </c>
      <c r="C1218" s="7" t="s">
        <v>2908</v>
      </c>
      <c r="D1218" s="7"/>
      <c r="E1218" s="7" t="s">
        <v>1132</v>
      </c>
      <c r="F1218" s="4" t="n">
        <v>1996</v>
      </c>
      <c r="G1218" s="7" t="s">
        <v>3435</v>
      </c>
    </row>
    <row r="1219" customFormat="false" ht="13.8" hidden="false" customHeight="false" outlineLevel="0" collapsed="false">
      <c r="A1219" s="4" t="s">
        <v>245</v>
      </c>
      <c r="B1219" s="7" t="s">
        <v>3653</v>
      </c>
      <c r="C1219" s="7" t="s">
        <v>654</v>
      </c>
      <c r="D1219" s="7" t="s">
        <v>773</v>
      </c>
      <c r="E1219" s="7" t="s">
        <v>1132</v>
      </c>
      <c r="F1219" s="4" t="n">
        <v>1999</v>
      </c>
      <c r="G1219" s="7" t="s">
        <v>3654</v>
      </c>
    </row>
    <row r="1220" customFormat="false" ht="13.8" hidden="false" customHeight="false" outlineLevel="0" collapsed="false">
      <c r="A1220" s="4"/>
      <c r="B1220" s="7"/>
      <c r="C1220" s="7"/>
      <c r="D1220" s="7"/>
      <c r="E1220" s="7"/>
      <c r="F1220" s="4"/>
      <c r="G1220" s="7"/>
    </row>
    <row r="1221" customFormat="false" ht="13.2" hidden="false" customHeight="true" outlineLevel="0" collapsed="false">
      <c r="A1221" s="4" t="s">
        <v>245</v>
      </c>
      <c r="B1221" s="7" t="s">
        <v>12</v>
      </c>
      <c r="C1221" s="7" t="s">
        <v>1296</v>
      </c>
      <c r="D1221" s="7" t="s">
        <v>881</v>
      </c>
      <c r="E1221" s="7" t="s">
        <v>1297</v>
      </c>
      <c r="F1221" s="4" t="n">
        <v>1973</v>
      </c>
      <c r="G1221" s="22"/>
    </row>
    <row r="1222" customFormat="false" ht="13.8" hidden="false" customHeight="false" outlineLevel="0" collapsed="false">
      <c r="A1222" s="4" t="s">
        <v>245</v>
      </c>
      <c r="B1222" s="7" t="s">
        <v>1061</v>
      </c>
      <c r="C1222" s="7" t="s">
        <v>1298</v>
      </c>
      <c r="D1222" s="7"/>
      <c r="E1222" s="7" t="s">
        <v>1297</v>
      </c>
      <c r="F1222" s="4" t="n">
        <v>1973</v>
      </c>
      <c r="G1222" s="22" t="s">
        <v>1299</v>
      </c>
    </row>
    <row r="1223" customFormat="false" ht="13.8" hidden="false" customHeight="false" outlineLevel="0" collapsed="false">
      <c r="A1223" s="4" t="s">
        <v>245</v>
      </c>
      <c r="B1223" s="7" t="s">
        <v>1467</v>
      </c>
      <c r="C1223" s="7" t="s">
        <v>711</v>
      </c>
      <c r="D1223" s="7" t="s">
        <v>960</v>
      </c>
      <c r="E1223" s="7" t="s">
        <v>1297</v>
      </c>
      <c r="F1223" s="4" t="n">
        <v>1975</v>
      </c>
      <c r="G1223" s="7" t="s">
        <v>1468</v>
      </c>
    </row>
    <row r="1224" customFormat="false" ht="13.8" hidden="false" customHeight="false" outlineLevel="0" collapsed="false">
      <c r="A1224" s="4" t="s">
        <v>245</v>
      </c>
      <c r="B1224" s="7" t="s">
        <v>927</v>
      </c>
      <c r="C1224" s="7" t="s">
        <v>1484</v>
      </c>
      <c r="D1224" s="7"/>
      <c r="E1224" s="7" t="s">
        <v>1297</v>
      </c>
      <c r="F1224" s="4" t="n">
        <v>1975</v>
      </c>
      <c r="G1224" s="7" t="str">
        <f aca="false">HYPERLINK("http://uwashingtonworldcatorgoffcampuslibwashingtonedu/title/plane-modeling-and-analysis-of-fiber-system/oclc/7568576&amp;referer=brief_results","Plane modeling and analysis of fiber system")</f>
        <v>Plane modeling and analysis of fiber system</v>
      </c>
    </row>
    <row r="1225" customFormat="false" ht="13.8" hidden="false" customHeight="false" outlineLevel="0" collapsed="false">
      <c r="A1225" s="4" t="s">
        <v>245</v>
      </c>
      <c r="B1225" s="7" t="s">
        <v>1632</v>
      </c>
      <c r="C1225" s="7" t="s">
        <v>548</v>
      </c>
      <c r="D1225" s="7"/>
      <c r="E1225" s="7" t="s">
        <v>1297</v>
      </c>
      <c r="F1225" s="4" t="n">
        <v>1977</v>
      </c>
      <c r="G1225" s="7" t="s">
        <v>1633</v>
      </c>
    </row>
    <row r="1226" customFormat="false" ht="13.8" hidden="false" customHeight="false" outlineLevel="0" collapsed="false">
      <c r="A1226" s="4" t="s">
        <v>245</v>
      </c>
      <c r="B1226" s="7" t="s">
        <v>1634</v>
      </c>
      <c r="C1226" s="7" t="s">
        <v>239</v>
      </c>
      <c r="D1226" s="7" t="s">
        <v>1635</v>
      </c>
      <c r="E1226" s="7" t="s">
        <v>1297</v>
      </c>
      <c r="F1226" s="4" t="n">
        <v>1977</v>
      </c>
      <c r="G1226" s="7" t="s">
        <v>1636</v>
      </c>
    </row>
    <row r="1227" customFormat="false" ht="13.8" hidden="false" customHeight="false" outlineLevel="0" collapsed="false">
      <c r="A1227" s="4" t="s">
        <v>245</v>
      </c>
      <c r="B1227" s="7" t="s">
        <v>347</v>
      </c>
      <c r="C1227" s="7" t="s">
        <v>1643</v>
      </c>
      <c r="D1227" s="7"/>
      <c r="E1227" s="7" t="s">
        <v>1297</v>
      </c>
      <c r="F1227" s="4" t="n">
        <v>1977</v>
      </c>
      <c r="G1227" s="7" t="s">
        <v>1644</v>
      </c>
    </row>
    <row r="1228" customFormat="false" ht="13.8" hidden="false" customHeight="false" outlineLevel="0" collapsed="false">
      <c r="A1228" s="4"/>
      <c r="B1228" s="7"/>
      <c r="C1228" s="7"/>
      <c r="D1228" s="7"/>
      <c r="E1228" s="7"/>
      <c r="F1228" s="4"/>
      <c r="G1228" s="7"/>
    </row>
    <row r="1229" customFormat="false" ht="13.8" hidden="false" customHeight="false" outlineLevel="0" collapsed="false">
      <c r="A1229" s="4" t="s">
        <v>245</v>
      </c>
      <c r="B1229" s="22" t="s">
        <v>2236</v>
      </c>
      <c r="C1229" s="28" t="s">
        <v>17</v>
      </c>
      <c r="D1229" s="28" t="s">
        <v>101</v>
      </c>
      <c r="E1229" s="28" t="s">
        <v>12</v>
      </c>
      <c r="F1229" s="4" t="n">
        <v>1990</v>
      </c>
      <c r="G1229" s="7" t="s">
        <v>2881</v>
      </c>
    </row>
    <row r="1230" customFormat="false" ht="13.8" hidden="false" customHeight="false" outlineLevel="0" collapsed="false">
      <c r="A1230" s="4" t="s">
        <v>245</v>
      </c>
      <c r="B1230" s="22" t="s">
        <v>3027</v>
      </c>
      <c r="C1230" s="28" t="s">
        <v>1258</v>
      </c>
      <c r="D1230" s="28" t="s">
        <v>487</v>
      </c>
      <c r="E1230" s="28" t="s">
        <v>12</v>
      </c>
      <c r="F1230" s="4" t="n">
        <v>1992</v>
      </c>
      <c r="G1230" s="7" t="s">
        <v>3028</v>
      </c>
    </row>
    <row r="1231" customFormat="false" ht="13.8" hidden="false" customHeight="false" outlineLevel="0" collapsed="false">
      <c r="A1231" s="4" t="s">
        <v>245</v>
      </c>
      <c r="B1231" s="7" t="s">
        <v>3355</v>
      </c>
      <c r="C1231" s="7" t="s">
        <v>3218</v>
      </c>
      <c r="D1231" s="7" t="s">
        <v>802</v>
      </c>
      <c r="E1231" s="7" t="s">
        <v>3356</v>
      </c>
      <c r="F1231" s="4" t="n">
        <v>1995</v>
      </c>
      <c r="G1231" s="7" t="s">
        <v>3357</v>
      </c>
    </row>
    <row r="1232" customFormat="false" ht="13.8" hidden="false" customHeight="false" outlineLevel="0" collapsed="false">
      <c r="A1232" s="4" t="s">
        <v>245</v>
      </c>
      <c r="B1232" s="7" t="s">
        <v>3940</v>
      </c>
      <c r="C1232" s="7" t="s">
        <v>66</v>
      </c>
      <c r="D1232" s="7"/>
      <c r="E1232" s="7" t="s">
        <v>12</v>
      </c>
      <c r="F1232" s="4" t="n">
        <v>2002</v>
      </c>
      <c r="G1232" s="7" t="s">
        <v>3941</v>
      </c>
    </row>
    <row r="1233" customFormat="false" ht="13.8" hidden="false" customHeight="false" outlineLevel="0" collapsed="false">
      <c r="A1233" s="4"/>
      <c r="B1233" s="7"/>
      <c r="C1233" s="7"/>
      <c r="D1233" s="7"/>
      <c r="E1233" s="7"/>
      <c r="F1233" s="4"/>
      <c r="G1233" s="7"/>
    </row>
    <row r="1234" customFormat="false" ht="13.8" hidden="false" customHeight="false" outlineLevel="0" collapsed="false">
      <c r="A1234" s="4" t="s">
        <v>52</v>
      </c>
      <c r="B1234" s="7" t="s">
        <v>1558</v>
      </c>
      <c r="C1234" s="7" t="s">
        <v>239</v>
      </c>
      <c r="D1234" s="7" t="s">
        <v>109</v>
      </c>
      <c r="E1234" s="7" t="s">
        <v>1559</v>
      </c>
      <c r="F1234" s="4" t="n">
        <v>1977</v>
      </c>
      <c r="G1234" s="7" t="s">
        <v>1560</v>
      </c>
    </row>
    <row r="1235" customFormat="false" ht="13.8" hidden="false" customHeight="false" outlineLevel="0" collapsed="false">
      <c r="A1235" s="4" t="s">
        <v>52</v>
      </c>
      <c r="B1235" s="7" t="s">
        <v>1579</v>
      </c>
      <c r="C1235" s="7" t="s">
        <v>1437</v>
      </c>
      <c r="D1235" s="7" t="s">
        <v>191</v>
      </c>
      <c r="E1235" s="7" t="s">
        <v>1559</v>
      </c>
      <c r="F1235" s="4" t="n">
        <v>1977</v>
      </c>
      <c r="G1235" s="7" t="s">
        <v>1580</v>
      </c>
    </row>
    <row r="1236" customFormat="false" ht="13.8" hidden="false" customHeight="false" outlineLevel="0" collapsed="false">
      <c r="A1236" s="4" t="s">
        <v>52</v>
      </c>
      <c r="B1236" s="7" t="s">
        <v>1731</v>
      </c>
      <c r="C1236" s="7" t="s">
        <v>990</v>
      </c>
      <c r="D1236" s="7" t="s">
        <v>519</v>
      </c>
      <c r="E1236" s="7" t="s">
        <v>1559</v>
      </c>
      <c r="F1236" s="4" t="n">
        <v>1978</v>
      </c>
      <c r="G1236" s="7" t="s">
        <v>1732</v>
      </c>
    </row>
    <row r="1237" customFormat="false" ht="13.8" hidden="false" customHeight="false" outlineLevel="0" collapsed="false">
      <c r="A1237" s="4"/>
      <c r="B1237" s="7"/>
      <c r="C1237" s="7"/>
      <c r="D1237" s="7"/>
      <c r="E1237" s="7"/>
      <c r="F1237" s="4"/>
      <c r="G1237" s="7"/>
    </row>
    <row r="1238" s="13" customFormat="true" ht="13.8" hidden="false" customHeight="false" outlineLevel="0" collapsed="false">
      <c r="A1238" s="49" t="s">
        <v>52</v>
      </c>
      <c r="B1238" s="48" t="s">
        <v>2631</v>
      </c>
      <c r="C1238" s="48" t="s">
        <v>1676</v>
      </c>
      <c r="D1238" s="48" t="s">
        <v>5335</v>
      </c>
      <c r="E1238" s="48" t="s">
        <v>5336</v>
      </c>
      <c r="F1238" s="49" t="n">
        <v>2019</v>
      </c>
      <c r="G1238" s="13" t="s">
        <v>5337</v>
      </c>
    </row>
    <row r="1239" s="13" customFormat="true" ht="13.8" hidden="false" customHeight="false" outlineLevel="0" collapsed="false">
      <c r="A1239" s="49"/>
      <c r="B1239" s="48"/>
      <c r="C1239" s="48"/>
      <c r="D1239" s="48"/>
      <c r="E1239" s="48"/>
      <c r="F1239" s="49"/>
    </row>
    <row r="1240" s="13" customFormat="true" ht="13.8" hidden="false" customHeight="false" outlineLevel="0" collapsed="false">
      <c r="A1240" s="49" t="s">
        <v>52</v>
      </c>
      <c r="B1240" s="13" t="s">
        <v>5378</v>
      </c>
      <c r="C1240" s="48"/>
      <c r="D1240" s="48"/>
      <c r="E1240" s="48" t="s">
        <v>5379</v>
      </c>
      <c r="F1240" s="49" t="n">
        <v>2020</v>
      </c>
      <c r="G1240" s="13" t="s">
        <v>5380</v>
      </c>
    </row>
    <row r="1241" customFormat="false" ht="15" hidden="false" customHeight="false" outlineLevel="0" collapsed="false">
      <c r="A1241" s="45"/>
      <c r="B1241" s="47"/>
      <c r="C1241" s="46"/>
      <c r="D1241" s="46"/>
      <c r="E1241" s="46"/>
      <c r="F1241" s="45"/>
      <c r="G1241" s="47"/>
    </row>
    <row r="1242" customFormat="false" ht="13.8" hidden="false" customHeight="false" outlineLevel="0" collapsed="false">
      <c r="A1242" s="4" t="s">
        <v>52</v>
      </c>
      <c r="B1242" s="7" t="s">
        <v>3823</v>
      </c>
      <c r="C1242" s="7" t="s">
        <v>3824</v>
      </c>
      <c r="D1242" s="7" t="s">
        <v>3825</v>
      </c>
      <c r="E1242" s="7" t="s">
        <v>3826</v>
      </c>
      <c r="F1242" s="4" t="n">
        <v>2001</v>
      </c>
      <c r="G1242" s="7" t="s">
        <v>3827</v>
      </c>
    </row>
    <row r="1243" customFormat="false" ht="13.8" hidden="false" customHeight="false" outlineLevel="0" collapsed="false">
      <c r="A1243" s="4" t="s">
        <v>52</v>
      </c>
      <c r="B1243" s="7" t="s">
        <v>4174</v>
      </c>
      <c r="C1243" s="7" t="s">
        <v>4175</v>
      </c>
      <c r="D1243" s="7" t="s">
        <v>881</v>
      </c>
      <c r="E1243" s="7" t="s">
        <v>3826</v>
      </c>
      <c r="F1243" s="4" t="n">
        <v>2005</v>
      </c>
      <c r="G1243" s="7" t="s">
        <v>4176</v>
      </c>
    </row>
    <row r="1244" customFormat="false" ht="13.8" hidden="false" customHeight="false" outlineLevel="0" collapsed="false">
      <c r="A1244" s="4" t="s">
        <v>52</v>
      </c>
      <c r="B1244" s="7" t="s">
        <v>4185</v>
      </c>
      <c r="C1244" s="7" t="s">
        <v>2240</v>
      </c>
      <c r="D1244" s="7" t="s">
        <v>417</v>
      </c>
      <c r="E1244" s="7" t="s">
        <v>3826</v>
      </c>
      <c r="F1244" s="4" t="n">
        <v>2005</v>
      </c>
      <c r="G1244" s="7" t="s">
        <v>4186</v>
      </c>
    </row>
    <row r="1245" customFormat="false" ht="13.8" hidden="false" customHeight="false" outlineLevel="0" collapsed="false">
      <c r="A1245" s="4"/>
      <c r="B1245" s="7"/>
      <c r="C1245" s="7"/>
      <c r="D1245" s="7"/>
      <c r="E1245" s="7"/>
      <c r="F1245" s="4"/>
      <c r="G1245" s="7"/>
    </row>
    <row r="1246" customFormat="false" ht="13.8" hidden="false" customHeight="false" outlineLevel="0" collapsed="false">
      <c r="A1246" s="4" t="s">
        <v>52</v>
      </c>
      <c r="B1246" s="7" t="s">
        <v>1357</v>
      </c>
      <c r="C1246" s="7" t="s">
        <v>309</v>
      </c>
      <c r="D1246" s="7" t="s">
        <v>619</v>
      </c>
      <c r="E1246" s="7" t="s">
        <v>740</v>
      </c>
      <c r="F1246" s="4" t="n">
        <v>1977</v>
      </c>
      <c r="G1246" s="7" t="s">
        <v>1614</v>
      </c>
    </row>
    <row r="1247" customFormat="false" ht="13.8" hidden="false" customHeight="false" outlineLevel="0" collapsed="false">
      <c r="A1247" s="4" t="s">
        <v>52</v>
      </c>
      <c r="B1247" s="7" t="s">
        <v>1733</v>
      </c>
      <c r="C1247" s="7" t="s">
        <v>461</v>
      </c>
      <c r="D1247" s="7" t="s">
        <v>1734</v>
      </c>
      <c r="E1247" s="7" t="s">
        <v>740</v>
      </c>
      <c r="F1247" s="4" t="n">
        <v>1978</v>
      </c>
      <c r="G1247" s="7" t="s">
        <v>1735</v>
      </c>
    </row>
    <row r="1248" customFormat="false" ht="13.8" hidden="false" customHeight="false" outlineLevel="0" collapsed="false">
      <c r="A1248" s="4"/>
      <c r="B1248" s="7"/>
      <c r="C1248" s="7"/>
      <c r="D1248" s="7"/>
      <c r="E1248" s="7"/>
      <c r="F1248" s="4"/>
      <c r="G1248" s="7"/>
    </row>
    <row r="1249" customFormat="false" ht="13.8" hidden="false" customHeight="false" outlineLevel="0" collapsed="false">
      <c r="A1249" s="4" t="s">
        <v>52</v>
      </c>
      <c r="B1249" s="7" t="s">
        <v>4525</v>
      </c>
      <c r="C1249" s="7" t="s">
        <v>2374</v>
      </c>
      <c r="D1249" s="7" t="s">
        <v>2845</v>
      </c>
      <c r="E1249" s="7" t="s">
        <v>3684</v>
      </c>
      <c r="F1249" s="4" t="n">
        <v>2009</v>
      </c>
      <c r="G1249" s="7" t="s">
        <v>4526</v>
      </c>
    </row>
    <row r="1250" customFormat="false" ht="13.8" hidden="false" customHeight="false" outlineLevel="0" collapsed="false">
      <c r="A1250" s="4" t="s">
        <v>52</v>
      </c>
      <c r="B1250" s="7" t="s">
        <v>4532</v>
      </c>
      <c r="C1250" s="7" t="s">
        <v>4299</v>
      </c>
      <c r="D1250" s="7"/>
      <c r="E1250" s="7" t="s">
        <v>3684</v>
      </c>
      <c r="F1250" s="4" t="n">
        <v>2009</v>
      </c>
      <c r="G1250" s="7" t="s">
        <v>4533</v>
      </c>
    </row>
    <row r="1251" customFormat="false" ht="13.8" hidden="false" customHeight="false" outlineLevel="0" collapsed="false">
      <c r="A1251" s="4" t="s">
        <v>52</v>
      </c>
      <c r="B1251" s="7" t="s">
        <v>4543</v>
      </c>
      <c r="C1251" s="7" t="s">
        <v>4544</v>
      </c>
      <c r="D1251" s="7" t="s">
        <v>4288</v>
      </c>
      <c r="E1251" s="7" t="s">
        <v>3684</v>
      </c>
      <c r="F1251" s="4" t="n">
        <v>2009</v>
      </c>
      <c r="G1251" s="7" t="s">
        <v>4545</v>
      </c>
    </row>
    <row r="1252" customFormat="false" ht="13.8" hidden="false" customHeight="false" outlineLevel="0" collapsed="false">
      <c r="A1252" s="4" t="s">
        <v>245</v>
      </c>
      <c r="B1252" s="28" t="s">
        <v>4856</v>
      </c>
      <c r="C1252" s="7" t="s">
        <v>4857</v>
      </c>
      <c r="D1252" s="7" t="s">
        <v>4858</v>
      </c>
      <c r="E1252" s="7" t="s">
        <v>3684</v>
      </c>
      <c r="F1252" s="4" t="n">
        <v>2012</v>
      </c>
      <c r="G1252" s="7" t="s">
        <v>4859</v>
      </c>
    </row>
    <row r="1253" customFormat="false" ht="13.8" hidden="false" customHeight="false" outlineLevel="0" collapsed="false">
      <c r="A1253" s="4" t="s">
        <v>52</v>
      </c>
      <c r="B1253" s="28" t="s">
        <v>4898</v>
      </c>
      <c r="C1253" s="7" t="s">
        <v>4899</v>
      </c>
      <c r="D1253" s="7"/>
      <c r="E1253" s="7" t="s">
        <v>3684</v>
      </c>
      <c r="F1253" s="4" t="n">
        <v>2013</v>
      </c>
      <c r="G1253" s="7" t="s">
        <v>4900</v>
      </c>
    </row>
    <row r="1254" customFormat="false" ht="13.8" hidden="false" customHeight="false" outlineLevel="0" collapsed="false">
      <c r="A1254" s="38" t="s">
        <v>52</v>
      </c>
      <c r="B1254" s="39" t="s">
        <v>5068</v>
      </c>
      <c r="C1254" s="40" t="s">
        <v>2586</v>
      </c>
      <c r="D1254" s="40"/>
      <c r="E1254" s="40" t="s">
        <v>3684</v>
      </c>
      <c r="F1254" s="38" t="n">
        <v>2015</v>
      </c>
      <c r="G1254" s="31" t="s">
        <v>5069</v>
      </c>
    </row>
    <row r="1255" customFormat="false" ht="13.8" hidden="false" customHeight="false" outlineLevel="0" collapsed="false">
      <c r="A1255" s="38" t="s">
        <v>245</v>
      </c>
      <c r="B1255" s="39" t="s">
        <v>5305</v>
      </c>
      <c r="C1255" s="40" t="s">
        <v>5306</v>
      </c>
      <c r="D1255" s="40"/>
      <c r="E1255" s="40" t="s">
        <v>3684</v>
      </c>
      <c r="F1255" s="38" t="n">
        <v>2018</v>
      </c>
      <c r="G1255" s="31" t="s">
        <v>5307</v>
      </c>
    </row>
    <row r="1256" s="13" customFormat="true" ht="13.8" hidden="false" customHeight="false" outlineLevel="0" collapsed="false">
      <c r="A1256" s="49" t="s">
        <v>52</v>
      </c>
      <c r="B1256" s="13" t="s">
        <v>5388</v>
      </c>
      <c r="C1256" s="13" t="s">
        <v>5389</v>
      </c>
      <c r="D1256" s="13" t="s">
        <v>5390</v>
      </c>
      <c r="E1256" s="48" t="s">
        <v>3684</v>
      </c>
      <c r="F1256" s="49" t="n">
        <v>2020</v>
      </c>
      <c r="G1256" s="13" t="s">
        <v>5391</v>
      </c>
    </row>
    <row r="1257" customFormat="false" ht="15" hidden="false" customHeight="false" outlineLevel="0" collapsed="false">
      <c r="A1257" s="45"/>
      <c r="B1257" s="47"/>
      <c r="C1257" s="47"/>
      <c r="D1257" s="47"/>
      <c r="E1257" s="46"/>
      <c r="F1257" s="45"/>
      <c r="G1257" s="47"/>
    </row>
    <row r="1258" s="13" customFormat="true" ht="13.8" hidden="false" customHeight="false" outlineLevel="0" collapsed="false">
      <c r="A1258" s="49" t="s">
        <v>52</v>
      </c>
      <c r="B1258" s="48" t="s">
        <v>5325</v>
      </c>
      <c r="C1258" s="48" t="s">
        <v>3725</v>
      </c>
      <c r="D1258" s="48"/>
      <c r="E1258" s="48" t="s">
        <v>5326</v>
      </c>
      <c r="F1258" s="49" t="n">
        <v>2019</v>
      </c>
      <c r="G1258" s="13" t="s">
        <v>5327</v>
      </c>
    </row>
    <row r="1259" customFormat="false" ht="15" hidden="false" customHeight="false" outlineLevel="0" collapsed="false">
      <c r="A1259" s="45"/>
      <c r="B1259" s="46"/>
      <c r="C1259" s="46"/>
      <c r="D1259" s="46"/>
      <c r="E1259" s="46"/>
      <c r="F1259" s="45"/>
      <c r="G1259" s="47"/>
    </row>
    <row r="1260" customFormat="false" ht="13.8" hidden="false" customHeight="false" outlineLevel="0" collapsed="false">
      <c r="A1260" s="4" t="s">
        <v>52</v>
      </c>
      <c r="B1260" s="7" t="s">
        <v>4536</v>
      </c>
      <c r="C1260" s="7" t="s">
        <v>4285</v>
      </c>
      <c r="D1260" s="7" t="s">
        <v>4537</v>
      </c>
      <c r="E1260" s="7" t="s">
        <v>4538</v>
      </c>
      <c r="F1260" s="4" t="n">
        <v>2009</v>
      </c>
      <c r="G1260" s="7" t="s">
        <v>4539</v>
      </c>
    </row>
    <row r="1261" customFormat="false" ht="13.8" hidden="false" customHeight="false" outlineLevel="0" collapsed="false">
      <c r="A1261" s="4" t="s">
        <v>52</v>
      </c>
      <c r="B1261" s="7" t="s">
        <v>4691</v>
      </c>
      <c r="C1261" s="7" t="s">
        <v>4692</v>
      </c>
      <c r="D1261" s="7" t="s">
        <v>881</v>
      </c>
      <c r="E1261" s="7" t="s">
        <v>4538</v>
      </c>
      <c r="F1261" s="4" t="n">
        <v>2011</v>
      </c>
      <c r="G1261" s="7" t="s">
        <v>4693</v>
      </c>
    </row>
    <row r="1262" customFormat="false" ht="13.8" hidden="false" customHeight="false" outlineLevel="0" collapsed="false">
      <c r="A1262" s="4" t="s">
        <v>52</v>
      </c>
      <c r="B1262" s="7" t="s">
        <v>935</v>
      </c>
      <c r="C1262" s="7" t="s">
        <v>4700</v>
      </c>
      <c r="D1262" s="7"/>
      <c r="E1262" s="7" t="s">
        <v>4538</v>
      </c>
      <c r="F1262" s="4" t="n">
        <v>2011</v>
      </c>
      <c r="G1262" s="7" t="s">
        <v>4701</v>
      </c>
    </row>
    <row r="1263" customFormat="false" ht="13.8" hidden="false" customHeight="false" outlineLevel="0" collapsed="false">
      <c r="A1263" s="4" t="s">
        <v>52</v>
      </c>
      <c r="B1263" s="7" t="s">
        <v>4705</v>
      </c>
      <c r="C1263" s="7" t="s">
        <v>4578</v>
      </c>
      <c r="D1263" s="7" t="s">
        <v>466</v>
      </c>
      <c r="E1263" s="7" t="s">
        <v>4538</v>
      </c>
      <c r="F1263" s="4" t="n">
        <v>2011</v>
      </c>
      <c r="G1263" s="7" t="s">
        <v>4706</v>
      </c>
    </row>
    <row r="1264" customFormat="false" ht="13.8" hidden="false" customHeight="false" outlineLevel="0" collapsed="false">
      <c r="A1264" s="4" t="s">
        <v>52</v>
      </c>
      <c r="B1264" s="7" t="s">
        <v>4710</v>
      </c>
      <c r="C1264" s="7" t="s">
        <v>4113</v>
      </c>
      <c r="D1264" s="7" t="s">
        <v>881</v>
      </c>
      <c r="E1264" s="7" t="s">
        <v>4538</v>
      </c>
      <c r="F1264" s="4" t="n">
        <v>2011</v>
      </c>
      <c r="G1264" s="7" t="s">
        <v>4711</v>
      </c>
    </row>
    <row r="1265" customFormat="false" ht="13.8" hidden="false" customHeight="false" outlineLevel="0" collapsed="false">
      <c r="A1265" s="4" t="s">
        <v>245</v>
      </c>
      <c r="B1265" s="7" t="s">
        <v>4753</v>
      </c>
      <c r="C1265" s="7" t="s">
        <v>4754</v>
      </c>
      <c r="D1265" s="7" t="s">
        <v>435</v>
      </c>
      <c r="E1265" s="7" t="s">
        <v>4538</v>
      </c>
      <c r="F1265" s="4" t="n">
        <v>2011</v>
      </c>
      <c r="G1265" s="7" t="s">
        <v>4755</v>
      </c>
    </row>
    <row r="1266" customFormat="false" ht="13.8" hidden="false" customHeight="false" outlineLevel="0" collapsed="false">
      <c r="A1266" s="4" t="s">
        <v>52</v>
      </c>
      <c r="B1266" s="28" t="s">
        <v>4775</v>
      </c>
      <c r="C1266" s="7" t="s">
        <v>2565</v>
      </c>
      <c r="D1266" s="7"/>
      <c r="E1266" s="7" t="s">
        <v>4538</v>
      </c>
      <c r="F1266" s="4" t="n">
        <v>2012</v>
      </c>
      <c r="G1266" s="7" t="s">
        <v>4776</v>
      </c>
    </row>
    <row r="1267" customFormat="false" ht="13.8" hidden="false" customHeight="false" outlineLevel="0" collapsed="false">
      <c r="A1267" s="4" t="s">
        <v>52</v>
      </c>
      <c r="B1267" s="28" t="s">
        <v>4919</v>
      </c>
      <c r="C1267" s="7" t="s">
        <v>356</v>
      </c>
      <c r="D1267" s="7" t="s">
        <v>4920</v>
      </c>
      <c r="E1267" s="7" t="s">
        <v>4538</v>
      </c>
      <c r="F1267" s="4" t="n">
        <v>2013</v>
      </c>
      <c r="G1267" s="7" t="s">
        <v>4921</v>
      </c>
    </row>
    <row r="1268" customFormat="false" ht="13.8" hidden="false" customHeight="false" outlineLevel="0" collapsed="false">
      <c r="A1268" s="4" t="s">
        <v>52</v>
      </c>
      <c r="B1268" s="28" t="s">
        <v>4466</v>
      </c>
      <c r="C1268" s="7" t="s">
        <v>548</v>
      </c>
      <c r="D1268" s="7" t="s">
        <v>4959</v>
      </c>
      <c r="E1268" s="7" t="s">
        <v>4538</v>
      </c>
      <c r="F1268" s="4" t="n">
        <v>2013</v>
      </c>
      <c r="G1268" s="7" t="s">
        <v>4960</v>
      </c>
    </row>
    <row r="1269" customFormat="false" ht="13.8" hidden="false" customHeight="false" outlineLevel="0" collapsed="false">
      <c r="A1269" s="32" t="s">
        <v>245</v>
      </c>
      <c r="B1269" s="33" t="s">
        <v>3831</v>
      </c>
      <c r="C1269" s="34" t="s">
        <v>409</v>
      </c>
      <c r="D1269" s="34" t="s">
        <v>2767</v>
      </c>
      <c r="E1269" s="34" t="s">
        <v>4538</v>
      </c>
      <c r="F1269" s="32" t="n">
        <v>2014</v>
      </c>
      <c r="G1269" s="35" t="s">
        <v>5033</v>
      </c>
    </row>
    <row r="1270" customFormat="false" ht="13.8" hidden="false" customHeight="false" outlineLevel="0" collapsed="false">
      <c r="A1270" s="38" t="s">
        <v>52</v>
      </c>
      <c r="B1270" s="39" t="s">
        <v>5198</v>
      </c>
      <c r="C1270" s="40" t="s">
        <v>5199</v>
      </c>
      <c r="D1270" s="40" t="s">
        <v>466</v>
      </c>
      <c r="E1270" s="40" t="s">
        <v>4538</v>
      </c>
      <c r="F1270" s="38" t="n">
        <v>2017</v>
      </c>
      <c r="G1270" s="31" t="s">
        <v>5200</v>
      </c>
    </row>
    <row r="1271" customFormat="false" ht="13.8" hidden="false" customHeight="false" outlineLevel="0" collapsed="false">
      <c r="A1271" s="38" t="s">
        <v>245</v>
      </c>
      <c r="B1271" s="39" t="s">
        <v>5303</v>
      </c>
      <c r="C1271" s="40" t="s">
        <v>4778</v>
      </c>
      <c r="D1271" s="40" t="s">
        <v>3506</v>
      </c>
      <c r="E1271" s="40" t="s">
        <v>4538</v>
      </c>
      <c r="F1271" s="38" t="n">
        <v>2018</v>
      </c>
      <c r="G1271" s="31" t="s">
        <v>5304</v>
      </c>
    </row>
    <row r="1272" s="13" customFormat="true" ht="13.8" hidden="false" customHeight="false" outlineLevel="0" collapsed="false">
      <c r="A1272" s="49" t="s">
        <v>245</v>
      </c>
      <c r="B1272" s="48" t="s">
        <v>5369</v>
      </c>
      <c r="C1272" s="48" t="s">
        <v>380</v>
      </c>
      <c r="D1272" s="48" t="s">
        <v>5370</v>
      </c>
      <c r="E1272" s="48" t="s">
        <v>5371</v>
      </c>
      <c r="F1272" s="49" t="n">
        <v>2019</v>
      </c>
      <c r="G1272" s="13" t="s">
        <v>5372</v>
      </c>
    </row>
    <row r="1273" customFormat="false" ht="13.8" hidden="false" customHeight="false" outlineLevel="0" collapsed="false">
      <c r="A1273" s="38" t="s">
        <v>52</v>
      </c>
      <c r="B1273" s="39" t="s">
        <v>5268</v>
      </c>
      <c r="C1273" s="40" t="s">
        <v>2136</v>
      </c>
      <c r="D1273" s="40"/>
      <c r="E1273" s="40" t="s">
        <v>5269</v>
      </c>
      <c r="F1273" s="38" t="n">
        <v>2018</v>
      </c>
      <c r="G1273" s="31" t="s">
        <v>5270</v>
      </c>
    </row>
    <row r="1274" s="13" customFormat="true" ht="13.8" hidden="false" customHeight="false" outlineLevel="0" collapsed="false">
      <c r="A1274" s="49" t="s">
        <v>52</v>
      </c>
      <c r="B1274" s="48" t="s">
        <v>5397</v>
      </c>
      <c r="C1274" s="48" t="s">
        <v>5398</v>
      </c>
      <c r="D1274" s="48"/>
      <c r="E1274" s="48" t="s">
        <v>4538</v>
      </c>
      <c r="F1274" s="49" t="n">
        <v>2020</v>
      </c>
      <c r="G1274" s="13" t="s">
        <v>5399</v>
      </c>
    </row>
    <row r="1275" s="13" customFormat="true" ht="13.8" hidden="false" customHeight="false" outlineLevel="0" collapsed="false">
      <c r="A1275" s="49"/>
      <c r="B1275" s="48"/>
      <c r="C1275" s="48"/>
      <c r="D1275" s="48"/>
      <c r="E1275" s="48"/>
      <c r="F1275" s="49"/>
    </row>
    <row r="1276" customFormat="false" ht="13.8" hidden="false" customHeight="false" outlineLevel="0" collapsed="false">
      <c r="A1276" s="4" t="s">
        <v>52</v>
      </c>
      <c r="B1276" s="7" t="s">
        <v>1930</v>
      </c>
      <c r="C1276" s="7" t="s">
        <v>1931</v>
      </c>
      <c r="D1276" s="7" t="s">
        <v>1932</v>
      </c>
      <c r="E1276" s="7" t="s">
        <v>347</v>
      </c>
      <c r="F1276" s="4" t="n">
        <v>1980</v>
      </c>
      <c r="G1276" s="7" t="s">
        <v>1933</v>
      </c>
    </row>
    <row r="1277" customFormat="false" ht="13.8" hidden="false" customHeight="false" outlineLevel="0" collapsed="false">
      <c r="A1277" s="4" t="s">
        <v>245</v>
      </c>
      <c r="B1277" s="22" t="s">
        <v>260</v>
      </c>
      <c r="C1277" s="28" t="s">
        <v>2351</v>
      </c>
      <c r="D1277" s="28" t="s">
        <v>773</v>
      </c>
      <c r="E1277" s="28" t="s">
        <v>347</v>
      </c>
      <c r="F1277" s="4" t="n">
        <v>1983</v>
      </c>
      <c r="G1277" s="7" t="s">
        <v>2352</v>
      </c>
    </row>
    <row r="1278" customFormat="false" ht="13.8" hidden="false" customHeight="false" outlineLevel="0" collapsed="false">
      <c r="A1278" s="4" t="s">
        <v>52</v>
      </c>
      <c r="B1278" s="22" t="s">
        <v>2354</v>
      </c>
      <c r="C1278" s="28" t="s">
        <v>1931</v>
      </c>
      <c r="D1278" s="28" t="s">
        <v>1440</v>
      </c>
      <c r="E1278" s="28" t="s">
        <v>347</v>
      </c>
      <c r="F1278" s="4" t="n">
        <v>1984</v>
      </c>
      <c r="G1278" s="7" t="s">
        <v>2355</v>
      </c>
    </row>
    <row r="1279" customFormat="false" ht="13.8" hidden="false" customHeight="false" outlineLevel="0" collapsed="false">
      <c r="A1279" s="4" t="s">
        <v>245</v>
      </c>
      <c r="B1279" s="22" t="s">
        <v>540</v>
      </c>
      <c r="C1279" s="28" t="s">
        <v>1510</v>
      </c>
      <c r="D1279" s="28" t="s">
        <v>990</v>
      </c>
      <c r="E1279" s="28" t="s">
        <v>347</v>
      </c>
      <c r="F1279" s="4" t="n">
        <v>1984</v>
      </c>
      <c r="G1279" s="7" t="s">
        <v>2390</v>
      </c>
    </row>
    <row r="1280" customFormat="false" ht="13.8" hidden="false" customHeight="false" outlineLevel="0" collapsed="false">
      <c r="A1280" s="4" t="s">
        <v>52</v>
      </c>
      <c r="B1280" s="22" t="s">
        <v>627</v>
      </c>
      <c r="C1280" s="28" t="s">
        <v>2468</v>
      </c>
      <c r="D1280" s="28" t="s">
        <v>2469</v>
      </c>
      <c r="E1280" s="28" t="s">
        <v>347</v>
      </c>
      <c r="F1280" s="4" t="n">
        <v>1985</v>
      </c>
      <c r="G1280" s="7" t="s">
        <v>2470</v>
      </c>
    </row>
    <row r="1281" customFormat="false" ht="13.8" hidden="false" customHeight="false" outlineLevel="0" collapsed="false">
      <c r="A1281" s="4" t="s">
        <v>245</v>
      </c>
      <c r="B1281" s="22" t="s">
        <v>2498</v>
      </c>
      <c r="C1281" s="28" t="s">
        <v>20</v>
      </c>
      <c r="D1281" s="28" t="s">
        <v>809</v>
      </c>
      <c r="E1281" s="28" t="s">
        <v>347</v>
      </c>
      <c r="F1281" s="4" t="n">
        <v>1985</v>
      </c>
      <c r="G1281" s="7" t="s">
        <v>2499</v>
      </c>
    </row>
    <row r="1282" customFormat="false" ht="13.8" hidden="false" customHeight="false" outlineLevel="0" collapsed="false">
      <c r="A1282" s="4" t="s">
        <v>245</v>
      </c>
      <c r="B1282" s="22" t="s">
        <v>2508</v>
      </c>
      <c r="C1282" s="28" t="s">
        <v>2509</v>
      </c>
      <c r="D1282" s="28" t="s">
        <v>773</v>
      </c>
      <c r="E1282" s="28" t="s">
        <v>347</v>
      </c>
      <c r="F1282" s="4" t="n">
        <v>1985</v>
      </c>
      <c r="G1282" s="7" t="s">
        <v>2510</v>
      </c>
    </row>
    <row r="1283" customFormat="false" ht="13.8" hidden="false" customHeight="false" outlineLevel="0" collapsed="false">
      <c r="A1283" s="4" t="s">
        <v>245</v>
      </c>
      <c r="B1283" s="22" t="s">
        <v>2747</v>
      </c>
      <c r="C1283" s="28" t="s">
        <v>1866</v>
      </c>
      <c r="D1283" s="28" t="s">
        <v>1191</v>
      </c>
      <c r="E1283" s="28" t="s">
        <v>347</v>
      </c>
      <c r="F1283" s="4" t="n">
        <v>1988</v>
      </c>
      <c r="G1283" s="7" t="s">
        <v>2748</v>
      </c>
    </row>
    <row r="1284" customFormat="false" ht="13.8" hidden="false" customHeight="false" outlineLevel="0" collapsed="false">
      <c r="A1284" s="4" t="s">
        <v>245</v>
      </c>
      <c r="B1284" s="22" t="s">
        <v>2813</v>
      </c>
      <c r="C1284" s="28" t="s">
        <v>54</v>
      </c>
      <c r="D1284" s="28" t="s">
        <v>552</v>
      </c>
      <c r="E1284" s="28" t="s">
        <v>347</v>
      </c>
      <c r="F1284" s="4" t="n">
        <v>1989</v>
      </c>
      <c r="G1284" s="7" t="s">
        <v>2814</v>
      </c>
    </row>
    <row r="1285" customFormat="false" ht="13.8" hidden="false" customHeight="false" outlineLevel="0" collapsed="false">
      <c r="A1285" s="4" t="s">
        <v>52</v>
      </c>
      <c r="B1285" s="28" t="s">
        <v>2876</v>
      </c>
      <c r="C1285" s="28" t="s">
        <v>2877</v>
      </c>
      <c r="D1285" s="22"/>
      <c r="E1285" s="22" t="s">
        <v>347</v>
      </c>
      <c r="F1285" s="4" t="n">
        <v>1990</v>
      </c>
      <c r="G1285" s="7" t="s">
        <v>2878</v>
      </c>
    </row>
    <row r="1286" customFormat="false" ht="13.8" hidden="false" customHeight="false" outlineLevel="0" collapsed="false">
      <c r="A1286" s="4" t="s">
        <v>245</v>
      </c>
      <c r="B1286" s="22" t="s">
        <v>2882</v>
      </c>
      <c r="C1286" s="28" t="s">
        <v>505</v>
      </c>
      <c r="D1286" s="28" t="s">
        <v>409</v>
      </c>
      <c r="E1286" s="28" t="s">
        <v>347</v>
      </c>
      <c r="F1286" s="4" t="n">
        <v>1990</v>
      </c>
      <c r="G1286" s="7" t="s">
        <v>2883</v>
      </c>
    </row>
    <row r="1287" customFormat="false" ht="13.8" hidden="false" customHeight="false" outlineLevel="0" collapsed="false">
      <c r="A1287" s="4" t="s">
        <v>52</v>
      </c>
      <c r="B1287" s="28" t="s">
        <v>2924</v>
      </c>
      <c r="C1287" s="28" t="s">
        <v>2925</v>
      </c>
      <c r="D1287" s="22"/>
      <c r="E1287" s="22" t="s">
        <v>347</v>
      </c>
      <c r="F1287" s="4" t="n">
        <v>1991</v>
      </c>
      <c r="G1287" s="7" t="s">
        <v>2926</v>
      </c>
    </row>
    <row r="1288" customFormat="false" ht="13.8" hidden="false" customHeight="false" outlineLevel="0" collapsed="false">
      <c r="A1288" s="4" t="s">
        <v>52</v>
      </c>
      <c r="B1288" s="22" t="s">
        <v>3012</v>
      </c>
      <c r="C1288" s="28" t="s">
        <v>931</v>
      </c>
      <c r="D1288" s="28" t="s">
        <v>3013</v>
      </c>
      <c r="E1288" s="28" t="s">
        <v>347</v>
      </c>
      <c r="F1288" s="4" t="n">
        <v>1992</v>
      </c>
      <c r="G1288" s="7" t="s">
        <v>3014</v>
      </c>
    </row>
    <row r="1289" customFormat="false" ht="13.8" hidden="false" customHeight="false" outlineLevel="0" collapsed="false">
      <c r="A1289" s="4" t="s">
        <v>52</v>
      </c>
      <c r="B1289" s="7" t="s">
        <v>3109</v>
      </c>
      <c r="C1289" s="7" t="s">
        <v>2136</v>
      </c>
      <c r="D1289" s="7" t="s">
        <v>268</v>
      </c>
      <c r="E1289" s="7" t="s">
        <v>347</v>
      </c>
      <c r="F1289" s="4" t="n">
        <v>1993</v>
      </c>
      <c r="G1289" s="7" t="s">
        <v>3110</v>
      </c>
    </row>
    <row r="1290" customFormat="false" ht="13.8" hidden="false" customHeight="false" outlineLevel="0" collapsed="false">
      <c r="A1290" s="4" t="s">
        <v>245</v>
      </c>
      <c r="B1290" s="7" t="s">
        <v>3165</v>
      </c>
      <c r="C1290" s="7" t="s">
        <v>811</v>
      </c>
      <c r="D1290" s="7" t="s">
        <v>224</v>
      </c>
      <c r="E1290" s="7" t="s">
        <v>347</v>
      </c>
      <c r="F1290" s="4" t="n">
        <v>1993</v>
      </c>
      <c r="G1290" s="7" t="s">
        <v>3166</v>
      </c>
    </row>
    <row r="1291" customFormat="false" ht="13.8" hidden="false" customHeight="false" outlineLevel="0" collapsed="false">
      <c r="A1291" s="4" t="s">
        <v>52</v>
      </c>
      <c r="B1291" s="7" t="s">
        <v>3193</v>
      </c>
      <c r="C1291" s="7" t="s">
        <v>2391</v>
      </c>
      <c r="D1291" s="7" t="s">
        <v>1517</v>
      </c>
      <c r="E1291" s="7" t="s">
        <v>347</v>
      </c>
      <c r="F1291" s="4" t="n">
        <v>1994</v>
      </c>
      <c r="G1291" s="7" t="s">
        <v>3194</v>
      </c>
    </row>
    <row r="1292" customFormat="false" ht="13.8" hidden="false" customHeight="false" outlineLevel="0" collapsed="false">
      <c r="A1292" s="4" t="s">
        <v>245</v>
      </c>
      <c r="B1292" s="7" t="s">
        <v>867</v>
      </c>
      <c r="C1292" s="7" t="s">
        <v>1154</v>
      </c>
      <c r="D1292" s="7" t="s">
        <v>3254</v>
      </c>
      <c r="E1292" s="7" t="s">
        <v>347</v>
      </c>
      <c r="F1292" s="4" t="n">
        <v>1994</v>
      </c>
      <c r="G1292" s="7" t="s">
        <v>3255</v>
      </c>
    </row>
    <row r="1293" customFormat="false" ht="13.8" hidden="false" customHeight="false" outlineLevel="0" collapsed="false">
      <c r="A1293" s="4" t="s">
        <v>52</v>
      </c>
      <c r="B1293" s="7" t="s">
        <v>536</v>
      </c>
      <c r="C1293" s="7" t="s">
        <v>3006</v>
      </c>
      <c r="D1293" s="7"/>
      <c r="E1293" s="7" t="s">
        <v>347</v>
      </c>
      <c r="F1293" s="4" t="n">
        <v>1997</v>
      </c>
      <c r="G1293" s="7" t="s">
        <v>3488</v>
      </c>
    </row>
    <row r="1294" customFormat="false" ht="13.8" hidden="false" customHeight="false" outlineLevel="0" collapsed="false">
      <c r="A1294" s="4" t="s">
        <v>245</v>
      </c>
      <c r="B1294" s="7" t="s">
        <v>3508</v>
      </c>
      <c r="C1294" s="7" t="s">
        <v>3509</v>
      </c>
      <c r="D1294" s="7" t="s">
        <v>467</v>
      </c>
      <c r="E1294" s="7" t="s">
        <v>347</v>
      </c>
      <c r="F1294" s="4" t="n">
        <v>1997</v>
      </c>
      <c r="G1294" s="7" t="s">
        <v>3510</v>
      </c>
    </row>
    <row r="1295" customFormat="false" ht="13.8" hidden="false" customHeight="false" outlineLevel="0" collapsed="false">
      <c r="A1295" s="4" t="s">
        <v>245</v>
      </c>
      <c r="B1295" s="7" t="s">
        <v>3572</v>
      </c>
      <c r="C1295" s="7" t="s">
        <v>3573</v>
      </c>
      <c r="D1295" s="7" t="s">
        <v>3087</v>
      </c>
      <c r="E1295" s="7" t="s">
        <v>347</v>
      </c>
      <c r="F1295" s="4" t="n">
        <v>1998</v>
      </c>
      <c r="G1295" s="7" t="s">
        <v>3574</v>
      </c>
    </row>
    <row r="1296" customFormat="false" ht="13.8" hidden="false" customHeight="false" outlineLevel="0" collapsed="false">
      <c r="A1296" s="4" t="s">
        <v>245</v>
      </c>
      <c r="B1296" s="7" t="s">
        <v>3737</v>
      </c>
      <c r="C1296" s="7" t="s">
        <v>1931</v>
      </c>
      <c r="D1296" s="7" t="s">
        <v>773</v>
      </c>
      <c r="E1296" s="7" t="s">
        <v>3738</v>
      </c>
      <c r="F1296" s="4" t="n">
        <v>2000</v>
      </c>
      <c r="G1296" s="7" t="s">
        <v>3739</v>
      </c>
    </row>
    <row r="1297" customFormat="false" ht="13.8" hidden="false" customHeight="false" outlineLevel="0" collapsed="false">
      <c r="A1297" s="4" t="s">
        <v>52</v>
      </c>
      <c r="B1297" s="7" t="s">
        <v>4000</v>
      </c>
      <c r="C1297" s="7" t="s">
        <v>2893</v>
      </c>
      <c r="D1297" s="7" t="s">
        <v>505</v>
      </c>
      <c r="E1297" s="7" t="s">
        <v>347</v>
      </c>
      <c r="F1297" s="4" t="n">
        <v>2003</v>
      </c>
      <c r="G1297" s="7" t="s">
        <v>4001</v>
      </c>
    </row>
    <row r="1298" customFormat="false" ht="13.8" hidden="false" customHeight="false" outlineLevel="0" collapsed="false">
      <c r="A1298" s="4" t="s">
        <v>245</v>
      </c>
      <c r="B1298" s="7" t="s">
        <v>4037</v>
      </c>
      <c r="C1298" s="7" t="s">
        <v>4038</v>
      </c>
      <c r="D1298" s="7"/>
      <c r="E1298" s="7" t="s">
        <v>347</v>
      </c>
      <c r="F1298" s="4" t="n">
        <v>2003</v>
      </c>
      <c r="G1298" s="7" t="s">
        <v>4039</v>
      </c>
    </row>
    <row r="1299" customFormat="false" ht="13.8" hidden="false" customHeight="false" outlineLevel="0" collapsed="false">
      <c r="A1299" s="4" t="s">
        <v>52</v>
      </c>
      <c r="B1299" s="7" t="s">
        <v>4284</v>
      </c>
      <c r="C1299" s="7" t="s">
        <v>4285</v>
      </c>
      <c r="D1299" s="7"/>
      <c r="E1299" s="7" t="s">
        <v>347</v>
      </c>
      <c r="F1299" s="4" t="n">
        <v>2006</v>
      </c>
      <c r="G1299" s="7" t="s">
        <v>4286</v>
      </c>
    </row>
    <row r="1300" customFormat="false" ht="13.8" hidden="false" customHeight="false" outlineLevel="0" collapsed="false">
      <c r="A1300" s="4"/>
      <c r="B1300" s="7"/>
      <c r="C1300" s="7"/>
      <c r="D1300" s="7"/>
      <c r="E1300" s="7"/>
      <c r="F1300" s="4"/>
      <c r="G1300" s="7"/>
    </row>
    <row r="1301" customFormat="false" ht="13.8" hidden="false" customHeight="false" outlineLevel="0" collapsed="false">
      <c r="A1301" s="4" t="s">
        <v>79</v>
      </c>
      <c r="B1301" s="7" t="s">
        <v>258</v>
      </c>
      <c r="C1301" s="7" t="s">
        <v>20</v>
      </c>
      <c r="D1301" s="7" t="s">
        <v>416</v>
      </c>
      <c r="E1301" s="7" t="s">
        <v>851</v>
      </c>
      <c r="F1301" s="4" t="n">
        <v>1964</v>
      </c>
      <c r="G1301" s="7" t="s">
        <v>852</v>
      </c>
    </row>
    <row r="1302" customFormat="false" ht="13.8" hidden="false" customHeight="false" outlineLevel="0" collapsed="false">
      <c r="A1302" s="4" t="s">
        <v>79</v>
      </c>
      <c r="B1302" s="7" t="s">
        <v>870</v>
      </c>
      <c r="C1302" s="7" t="s">
        <v>871</v>
      </c>
      <c r="D1302" s="7" t="s">
        <v>872</v>
      </c>
      <c r="E1302" s="7" t="s">
        <v>851</v>
      </c>
      <c r="F1302" s="4" t="n">
        <v>1965</v>
      </c>
      <c r="G1302" s="7" t="s">
        <v>873</v>
      </c>
    </row>
    <row r="1303" customFormat="false" ht="13.8" hidden="false" customHeight="false" outlineLevel="0" collapsed="false">
      <c r="A1303" s="4" t="s">
        <v>79</v>
      </c>
      <c r="B1303" s="7" t="s">
        <v>967</v>
      </c>
      <c r="C1303" s="7" t="s">
        <v>229</v>
      </c>
      <c r="D1303" s="7" t="s">
        <v>394</v>
      </c>
      <c r="E1303" s="7" t="s">
        <v>851</v>
      </c>
      <c r="F1303" s="4" t="n">
        <v>1967</v>
      </c>
      <c r="G1303" s="7" t="s">
        <v>968</v>
      </c>
    </row>
    <row r="1304" customFormat="false" ht="13.8" hidden="false" customHeight="false" outlineLevel="0" collapsed="false">
      <c r="A1304" s="4" t="s">
        <v>6</v>
      </c>
      <c r="B1304" s="7" t="s">
        <v>976</v>
      </c>
      <c r="C1304" s="7" t="s">
        <v>191</v>
      </c>
      <c r="D1304" s="7" t="s">
        <v>412</v>
      </c>
      <c r="E1304" s="7" t="s">
        <v>851</v>
      </c>
      <c r="F1304" s="4" t="n">
        <v>1967</v>
      </c>
      <c r="G1304" s="7" t="s">
        <v>977</v>
      </c>
    </row>
    <row r="1305" customFormat="false" ht="13.8" hidden="false" customHeight="false" outlineLevel="0" collapsed="false">
      <c r="A1305" s="4" t="s">
        <v>6</v>
      </c>
      <c r="B1305" s="7" t="s">
        <v>897</v>
      </c>
      <c r="C1305" s="12" t="s">
        <v>923</v>
      </c>
      <c r="D1305" s="7" t="s">
        <v>580</v>
      </c>
      <c r="E1305" s="7" t="s">
        <v>851</v>
      </c>
      <c r="F1305" s="4" t="n">
        <v>1969</v>
      </c>
      <c r="G1305" s="12" t="s">
        <v>1072</v>
      </c>
    </row>
    <row r="1306" customFormat="false" ht="13.8" hidden="false" customHeight="false" outlineLevel="0" collapsed="false">
      <c r="A1306" s="4" t="s">
        <v>6</v>
      </c>
      <c r="B1306" s="7" t="s">
        <v>1156</v>
      </c>
      <c r="C1306" s="7" t="s">
        <v>1157</v>
      </c>
      <c r="D1306" s="7"/>
      <c r="E1306" s="7" t="s">
        <v>851</v>
      </c>
      <c r="F1306" s="4" t="n">
        <v>1971</v>
      </c>
      <c r="G1306" s="7" t="s">
        <v>1158</v>
      </c>
    </row>
    <row r="1307" customFormat="false" ht="13.8" hidden="false" customHeight="false" outlineLevel="0" collapsed="false">
      <c r="A1307" s="16" t="s">
        <v>52</v>
      </c>
      <c r="B1307" s="17" t="s">
        <v>1442</v>
      </c>
      <c r="C1307" s="17" t="s">
        <v>747</v>
      </c>
      <c r="D1307" s="17"/>
      <c r="E1307" s="17" t="s">
        <v>851</v>
      </c>
      <c r="F1307" s="4" t="n">
        <v>1975</v>
      </c>
      <c r="G1307" s="26" t="s">
        <v>1443</v>
      </c>
    </row>
    <row r="1308" customFormat="false" ht="13.8" hidden="false" customHeight="false" outlineLevel="0" collapsed="false">
      <c r="A1308" s="4" t="s">
        <v>52</v>
      </c>
      <c r="B1308" s="7" t="s">
        <v>1442</v>
      </c>
      <c r="C1308" s="7" t="s">
        <v>747</v>
      </c>
      <c r="D1308" s="7"/>
      <c r="E1308" s="7" t="s">
        <v>851</v>
      </c>
      <c r="F1308" s="4" t="n">
        <v>1976</v>
      </c>
      <c r="G1308" s="7" t="s">
        <v>1485</v>
      </c>
    </row>
    <row r="1309" customFormat="false" ht="13.8" hidden="false" customHeight="false" outlineLevel="0" collapsed="false">
      <c r="A1309" s="4" t="s">
        <v>52</v>
      </c>
      <c r="B1309" s="7" t="s">
        <v>1705</v>
      </c>
      <c r="C1309" s="7" t="s">
        <v>619</v>
      </c>
      <c r="D1309" s="7" t="s">
        <v>133</v>
      </c>
      <c r="E1309" s="7" t="s">
        <v>851</v>
      </c>
      <c r="F1309" s="4" t="n">
        <v>1978</v>
      </c>
      <c r="G1309" s="7" t="s">
        <v>1707</v>
      </c>
    </row>
    <row r="1310" customFormat="false" ht="13.8" hidden="false" customHeight="false" outlineLevel="0" collapsed="false">
      <c r="A1310" s="4" t="s">
        <v>245</v>
      </c>
      <c r="B1310" s="7" t="s">
        <v>2015</v>
      </c>
      <c r="C1310" s="7" t="s">
        <v>2016</v>
      </c>
      <c r="D1310" s="7"/>
      <c r="E1310" s="7" t="s">
        <v>851</v>
      </c>
      <c r="F1310" s="4" t="n">
        <v>1980</v>
      </c>
      <c r="G1310" s="7" t="s">
        <v>2017</v>
      </c>
    </row>
    <row r="1311" customFormat="false" ht="13.8" hidden="false" customHeight="false" outlineLevel="0" collapsed="false">
      <c r="A1311" s="4" t="s">
        <v>52</v>
      </c>
      <c r="B1311" s="22" t="s">
        <v>2180</v>
      </c>
      <c r="C1311" s="28" t="s">
        <v>2181</v>
      </c>
      <c r="D1311" s="28" t="s">
        <v>2182</v>
      </c>
      <c r="E1311" s="28" t="s">
        <v>851</v>
      </c>
      <c r="F1311" s="4" t="n">
        <v>1982</v>
      </c>
      <c r="G1311" s="7" t="s">
        <v>2183</v>
      </c>
    </row>
    <row r="1312" customFormat="false" ht="13.8" hidden="false" customHeight="false" outlineLevel="0" collapsed="false">
      <c r="A1312" s="4" t="s">
        <v>52</v>
      </c>
      <c r="B1312" s="22" t="s">
        <v>2236</v>
      </c>
      <c r="C1312" s="28" t="s">
        <v>225</v>
      </c>
      <c r="D1312" s="28" t="s">
        <v>101</v>
      </c>
      <c r="E1312" s="28" t="s">
        <v>851</v>
      </c>
      <c r="F1312" s="4" t="n">
        <v>1983</v>
      </c>
      <c r="G1312" s="7" t="s">
        <v>2237</v>
      </c>
    </row>
    <row r="1314" customFormat="false" ht="13.8" hidden="false" customHeight="false" outlineLevel="0" collapsed="false">
      <c r="A1314" s="4" t="s">
        <v>52</v>
      </c>
      <c r="B1314" s="22" t="s">
        <v>1717</v>
      </c>
      <c r="C1314" s="28" t="s">
        <v>2280</v>
      </c>
      <c r="D1314" s="28" t="s">
        <v>2281</v>
      </c>
      <c r="E1314" s="28" t="s">
        <v>2282</v>
      </c>
      <c r="F1314" s="4" t="n">
        <v>1983</v>
      </c>
      <c r="G1314" s="7" t="s">
        <v>2283</v>
      </c>
    </row>
    <row r="1315" customFormat="false" ht="13.8" hidden="false" customHeight="false" outlineLevel="0" collapsed="false">
      <c r="A1315" s="4"/>
      <c r="B1315" s="22"/>
      <c r="C1315" s="28"/>
      <c r="D1315" s="28"/>
      <c r="E1315" s="28"/>
      <c r="F1315" s="4"/>
      <c r="G1315" s="7"/>
    </row>
    <row r="1316" s="13" customFormat="true" ht="13.8" hidden="false" customHeight="false" outlineLevel="0" collapsed="false">
      <c r="A1316" s="49" t="s">
        <v>52</v>
      </c>
      <c r="B1316" s="48" t="s">
        <v>5383</v>
      </c>
      <c r="C1316" s="48" t="s">
        <v>5384</v>
      </c>
      <c r="D1316" s="48" t="s">
        <v>5385</v>
      </c>
      <c r="E1316" s="48" t="s">
        <v>5386</v>
      </c>
      <c r="F1316" s="49" t="n">
        <v>2020</v>
      </c>
      <c r="G1316" s="13" t="s">
        <v>5387</v>
      </c>
    </row>
    <row r="1317" s="13" customFormat="true" ht="13.8" hidden="false" customHeight="false" outlineLevel="0" collapsed="false">
      <c r="A1317" s="49" t="s">
        <v>52</v>
      </c>
      <c r="B1317" s="13" t="s">
        <v>312</v>
      </c>
      <c r="C1317" s="13" t="s">
        <v>695</v>
      </c>
      <c r="D1317" s="13" t="s">
        <v>5392</v>
      </c>
      <c r="E1317" s="48" t="s">
        <v>5386</v>
      </c>
      <c r="F1317" s="49" t="n">
        <v>2020</v>
      </c>
      <c r="G1317" s="13" t="s">
        <v>5393</v>
      </c>
    </row>
    <row r="1318" customFormat="false" ht="15" hidden="false" customHeight="false" outlineLevel="0" collapsed="false">
      <c r="A1318" s="45"/>
      <c r="B1318" s="47"/>
      <c r="C1318" s="47"/>
      <c r="D1318" s="47"/>
      <c r="E1318" s="46"/>
      <c r="F1318" s="45"/>
      <c r="G1318" s="47"/>
    </row>
    <row r="1319" customFormat="false" ht="13.8" hidden="false" customHeight="false" outlineLevel="0" collapsed="false">
      <c r="A1319" s="4" t="s">
        <v>52</v>
      </c>
      <c r="B1319" s="7" t="s">
        <v>3902</v>
      </c>
      <c r="C1319" s="7" t="s">
        <v>3903</v>
      </c>
      <c r="D1319" s="7" t="s">
        <v>3904</v>
      </c>
      <c r="E1319" s="7" t="s">
        <v>3905</v>
      </c>
      <c r="F1319" s="4" t="n">
        <v>2002</v>
      </c>
      <c r="G1319" s="7" t="s">
        <v>3906</v>
      </c>
    </row>
    <row r="1320" customFormat="false" ht="13.8" hidden="false" customHeight="false" outlineLevel="0" collapsed="false">
      <c r="A1320" s="4" t="s">
        <v>52</v>
      </c>
      <c r="B1320" s="7" t="s">
        <v>4002</v>
      </c>
      <c r="C1320" s="7" t="s">
        <v>2281</v>
      </c>
      <c r="D1320" s="7" t="s">
        <v>519</v>
      </c>
      <c r="E1320" s="7" t="s">
        <v>3905</v>
      </c>
      <c r="F1320" s="4" t="n">
        <v>2003</v>
      </c>
      <c r="G1320" s="7" t="s">
        <v>4003</v>
      </c>
    </row>
    <row r="1321" customFormat="false" ht="13.8" hidden="false" customHeight="false" outlineLevel="0" collapsed="false">
      <c r="A1321" s="4" t="s">
        <v>52</v>
      </c>
      <c r="B1321" s="7" t="s">
        <v>4364</v>
      </c>
      <c r="C1321" s="7" t="s">
        <v>4365</v>
      </c>
      <c r="D1321" s="7"/>
      <c r="E1321" s="7" t="s">
        <v>3905</v>
      </c>
      <c r="F1321" s="4" t="n">
        <v>2007</v>
      </c>
      <c r="G1321" s="7" t="s">
        <v>4366</v>
      </c>
    </row>
    <row r="1322" customFormat="false" ht="13.8" hidden="false" customHeight="false" outlineLevel="0" collapsed="false">
      <c r="A1322" s="4"/>
      <c r="B1322" s="7"/>
      <c r="C1322" s="7"/>
      <c r="D1322" s="7"/>
      <c r="E1322" s="7"/>
      <c r="F1322" s="4"/>
      <c r="G1322" s="7"/>
    </row>
    <row r="1323" customFormat="false" ht="13.8" hidden="false" customHeight="false" outlineLevel="0" collapsed="false">
      <c r="A1323" s="4" t="s">
        <v>52</v>
      </c>
      <c r="B1323" s="22" t="s">
        <v>2689</v>
      </c>
      <c r="C1323" s="28" t="s">
        <v>321</v>
      </c>
      <c r="D1323" s="28" t="s">
        <v>416</v>
      </c>
      <c r="E1323" s="28" t="s">
        <v>2690</v>
      </c>
      <c r="F1323" s="4" t="n">
        <v>1988</v>
      </c>
      <c r="G1323" s="7" t="s">
        <v>2691</v>
      </c>
    </row>
    <row r="1324" customFormat="false" ht="13.8" hidden="false" customHeight="false" outlineLevel="0" collapsed="false">
      <c r="A1324" s="4" t="s">
        <v>245</v>
      </c>
      <c r="B1324" s="28" t="s">
        <v>2950</v>
      </c>
      <c r="C1324" s="28" t="s">
        <v>2951</v>
      </c>
      <c r="D1324" s="22"/>
      <c r="E1324" s="22" t="s">
        <v>2690</v>
      </c>
      <c r="F1324" s="4" t="n">
        <v>1991</v>
      </c>
      <c r="G1324" s="7" t="s">
        <v>2952</v>
      </c>
    </row>
    <row r="1325" customFormat="false" ht="13.8" hidden="false" customHeight="false" outlineLevel="0" collapsed="false">
      <c r="A1325" s="4" t="s">
        <v>52</v>
      </c>
      <c r="B1325" s="7" t="s">
        <v>3113</v>
      </c>
      <c r="C1325" s="7" t="s">
        <v>2361</v>
      </c>
      <c r="D1325" s="7" t="s">
        <v>3114</v>
      </c>
      <c r="E1325" s="7" t="s">
        <v>2690</v>
      </c>
      <c r="F1325" s="4" t="n">
        <v>1993</v>
      </c>
      <c r="G1325" s="7" t="s">
        <v>3115</v>
      </c>
    </row>
    <row r="1326" customFormat="false" ht="13.8" hidden="false" customHeight="false" outlineLevel="0" collapsed="false">
      <c r="A1326" s="4"/>
      <c r="B1326" s="7"/>
      <c r="C1326" s="7"/>
      <c r="D1326" s="7"/>
      <c r="E1326" s="7"/>
      <c r="F1326" s="4"/>
      <c r="G1326" s="7"/>
    </row>
    <row r="1327" customFormat="false" ht="13.8" hidden="false" customHeight="false" outlineLevel="0" collapsed="false">
      <c r="A1327" s="4" t="s">
        <v>52</v>
      </c>
      <c r="B1327" s="7" t="s">
        <v>1449</v>
      </c>
      <c r="C1327" s="7" t="s">
        <v>895</v>
      </c>
      <c r="D1327" s="7" t="s">
        <v>21</v>
      </c>
      <c r="E1327" s="7" t="s">
        <v>1430</v>
      </c>
      <c r="F1327" s="4" t="n">
        <v>1975</v>
      </c>
      <c r="G1327" s="7" t="str">
        <f aca="false">HYPERLINK("http://uwashingtonworldcatorgoffcampuslibwashingtonedu/title/ecology-of-the-wintering-bald-eagles-on-the-skagit-river-washington/oclc/5303075&amp;referer=brief_results","Ecology of the wintering bald eagles on the Skagit River, Washington")</f>
        <v>Ecology of the wintering bald eagles on the Skagit River, Washington</v>
      </c>
    </row>
    <row r="1328" customFormat="false" ht="13.8" hidden="false" customHeight="false" outlineLevel="0" collapsed="false">
      <c r="A1328" s="4" t="s">
        <v>6</v>
      </c>
      <c r="B1328" s="7" t="s">
        <v>1497</v>
      </c>
      <c r="C1328" s="7" t="s">
        <v>1498</v>
      </c>
      <c r="D1328" s="7" t="s">
        <v>133</v>
      </c>
      <c r="E1328" s="7" t="s">
        <v>1430</v>
      </c>
      <c r="F1328" s="4" t="n">
        <v>1976</v>
      </c>
      <c r="G1328" s="7" t="s">
        <v>1499</v>
      </c>
    </row>
    <row r="1329" customFormat="false" ht="13.8" hidden="false" customHeight="false" outlineLevel="0" collapsed="false">
      <c r="A1329" s="4" t="s">
        <v>6</v>
      </c>
      <c r="B1329" s="7" t="s">
        <v>1515</v>
      </c>
      <c r="C1329" s="7" t="s">
        <v>1516</v>
      </c>
      <c r="D1329" s="7" t="s">
        <v>1517</v>
      </c>
      <c r="E1329" s="7" t="s">
        <v>1430</v>
      </c>
      <c r="F1329" s="4" t="n">
        <v>1976</v>
      </c>
      <c r="G1329" s="7" t="s">
        <v>1518</v>
      </c>
    </row>
    <row r="1330" customFormat="false" ht="13.8" hidden="false" customHeight="false" outlineLevel="0" collapsed="false">
      <c r="A1330" s="4" t="s">
        <v>6</v>
      </c>
      <c r="B1330" s="7" t="s">
        <v>1519</v>
      </c>
      <c r="C1330" s="7" t="s">
        <v>1520</v>
      </c>
      <c r="D1330" s="7"/>
      <c r="E1330" s="7" t="s">
        <v>1430</v>
      </c>
      <c r="F1330" s="4" t="n">
        <v>1976</v>
      </c>
      <c r="G1330" s="7" t="s">
        <v>1521</v>
      </c>
    </row>
    <row r="1331" customFormat="false" ht="13.8" hidden="false" customHeight="false" outlineLevel="0" collapsed="false">
      <c r="A1331" s="4" t="s">
        <v>52</v>
      </c>
      <c r="B1331" s="7" t="s">
        <v>1594</v>
      </c>
      <c r="C1331" s="7" t="s">
        <v>309</v>
      </c>
      <c r="D1331" s="7" t="s">
        <v>17</v>
      </c>
      <c r="E1331" s="7" t="s">
        <v>1430</v>
      </c>
      <c r="F1331" s="4" t="n">
        <v>1977</v>
      </c>
      <c r="G1331" s="7" t="s">
        <v>1595</v>
      </c>
    </row>
    <row r="1332" customFormat="false" ht="13.8" hidden="false" customHeight="false" outlineLevel="0" collapsed="false">
      <c r="A1332" s="4" t="s">
        <v>52</v>
      </c>
      <c r="B1332" s="7" t="s">
        <v>39</v>
      </c>
      <c r="C1332" s="7" t="s">
        <v>1619</v>
      </c>
      <c r="D1332" s="7" t="s">
        <v>1620</v>
      </c>
      <c r="E1332" s="7" t="s">
        <v>1430</v>
      </c>
      <c r="F1332" s="4" t="n">
        <v>1977</v>
      </c>
      <c r="G1332" s="7" t="s">
        <v>1621</v>
      </c>
    </row>
    <row r="1333" customFormat="false" ht="13.8" hidden="false" customHeight="false" outlineLevel="0" collapsed="false">
      <c r="A1333" s="4" t="s">
        <v>52</v>
      </c>
      <c r="B1333" s="7" t="s">
        <v>1552</v>
      </c>
      <c r="C1333" s="7" t="s">
        <v>409</v>
      </c>
      <c r="D1333" s="7" t="s">
        <v>619</v>
      </c>
      <c r="E1333" s="7" t="s">
        <v>1553</v>
      </c>
      <c r="F1333" s="4" t="n">
        <v>1977</v>
      </c>
      <c r="G1333" s="7" t="s">
        <v>1554</v>
      </c>
    </row>
    <row r="1334" customFormat="false" ht="13.8" hidden="false" customHeight="false" outlineLevel="0" collapsed="false">
      <c r="A1334" s="4" t="s">
        <v>52</v>
      </c>
      <c r="B1334" s="7" t="s">
        <v>1669</v>
      </c>
      <c r="C1334" s="7" t="s">
        <v>1670</v>
      </c>
      <c r="D1334" s="7" t="s">
        <v>487</v>
      </c>
      <c r="E1334" s="7" t="s">
        <v>1430</v>
      </c>
      <c r="F1334" s="4" t="n">
        <v>1978</v>
      </c>
      <c r="G1334" s="7" t="s">
        <v>1671</v>
      </c>
    </row>
    <row r="1335" customFormat="false" ht="13.8" hidden="false" customHeight="false" outlineLevel="0" collapsed="false">
      <c r="A1335" s="4" t="s">
        <v>52</v>
      </c>
      <c r="B1335" s="7" t="s">
        <v>1835</v>
      </c>
      <c r="C1335" s="7" t="s">
        <v>118</v>
      </c>
      <c r="D1335" s="7" t="s">
        <v>868</v>
      </c>
      <c r="E1335" s="7" t="s">
        <v>1430</v>
      </c>
      <c r="F1335" s="4" t="n">
        <v>1979</v>
      </c>
      <c r="G1335" s="7" t="s">
        <v>1836</v>
      </c>
    </row>
    <row r="1336" customFormat="false" ht="13.8" hidden="false" customHeight="false" outlineLevel="0" collapsed="false">
      <c r="A1336" s="4" t="s">
        <v>52</v>
      </c>
      <c r="B1336" s="7" t="s">
        <v>1921</v>
      </c>
      <c r="C1336" s="7" t="s">
        <v>1922</v>
      </c>
      <c r="D1336" s="7" t="s">
        <v>1923</v>
      </c>
      <c r="E1336" s="7" t="s">
        <v>1430</v>
      </c>
      <c r="F1336" s="4" t="n">
        <v>1980</v>
      </c>
      <c r="G1336" s="7" t="s">
        <v>1924</v>
      </c>
    </row>
    <row r="1337" customFormat="false" ht="13.8" hidden="false" customHeight="false" outlineLevel="0" collapsed="false">
      <c r="A1337" s="4" t="s">
        <v>52</v>
      </c>
      <c r="B1337" s="7" t="s">
        <v>2026</v>
      </c>
      <c r="C1337" s="12" t="s">
        <v>985</v>
      </c>
      <c r="D1337" s="12" t="s">
        <v>416</v>
      </c>
      <c r="E1337" s="12" t="s">
        <v>1430</v>
      </c>
      <c r="F1337" s="4" t="n">
        <v>1981</v>
      </c>
      <c r="G1337" s="7" t="s">
        <v>2027</v>
      </c>
    </row>
    <row r="1338" customFormat="false" ht="13.8" hidden="false" customHeight="false" outlineLevel="0" collapsed="false">
      <c r="A1338" s="4" t="s">
        <v>52</v>
      </c>
      <c r="B1338" s="7" t="s">
        <v>2068</v>
      </c>
      <c r="C1338" s="12" t="s">
        <v>19</v>
      </c>
      <c r="D1338" s="12" t="s">
        <v>179</v>
      </c>
      <c r="E1338" s="12" t="s">
        <v>1430</v>
      </c>
      <c r="F1338" s="4" t="n">
        <v>1981</v>
      </c>
      <c r="G1338" s="7" t="s">
        <v>2069</v>
      </c>
    </row>
    <row r="1339" customFormat="false" ht="13.8" hidden="false" customHeight="false" outlineLevel="0" collapsed="false">
      <c r="A1339" s="4" t="s">
        <v>52</v>
      </c>
      <c r="B1339" s="22" t="s">
        <v>2190</v>
      </c>
      <c r="C1339" s="28" t="s">
        <v>2191</v>
      </c>
      <c r="D1339" s="28" t="s">
        <v>519</v>
      </c>
      <c r="E1339" s="28" t="s">
        <v>1430</v>
      </c>
      <c r="F1339" s="4" t="n">
        <v>1982</v>
      </c>
      <c r="G1339" s="7" t="s">
        <v>2192</v>
      </c>
    </row>
    <row r="1340" customFormat="false" ht="13.8" hidden="false" customHeight="false" outlineLevel="0" collapsed="false">
      <c r="A1340" s="4" t="s">
        <v>52</v>
      </c>
      <c r="B1340" s="22" t="s">
        <v>168</v>
      </c>
      <c r="C1340" s="28" t="s">
        <v>20</v>
      </c>
      <c r="D1340" s="28" t="s">
        <v>660</v>
      </c>
      <c r="E1340" s="28" t="s">
        <v>1430</v>
      </c>
      <c r="F1340" s="4" t="n">
        <v>1983</v>
      </c>
      <c r="G1340" s="7" t="s">
        <v>2242</v>
      </c>
    </row>
    <row r="1341" customFormat="false" ht="13.8" hidden="false" customHeight="false" outlineLevel="0" collapsed="false">
      <c r="A1341" s="4" t="s">
        <v>52</v>
      </c>
      <c r="B1341" s="28" t="s">
        <v>2260</v>
      </c>
      <c r="C1341" s="28" t="s">
        <v>1154</v>
      </c>
      <c r="D1341" s="22"/>
      <c r="E1341" s="22" t="s">
        <v>1430</v>
      </c>
      <c r="F1341" s="4" t="n">
        <v>1983</v>
      </c>
      <c r="G1341" s="7" t="s">
        <v>2261</v>
      </c>
    </row>
    <row r="1342" customFormat="false" ht="13.8" hidden="false" customHeight="false" outlineLevel="0" collapsed="false">
      <c r="A1342" s="4" t="s">
        <v>245</v>
      </c>
      <c r="B1342" s="7" t="s">
        <v>1835</v>
      </c>
      <c r="C1342" s="7" t="s">
        <v>118</v>
      </c>
      <c r="D1342" s="7" t="s">
        <v>868</v>
      </c>
      <c r="E1342" s="7" t="s">
        <v>1430</v>
      </c>
      <c r="F1342" s="4" t="n">
        <v>1983</v>
      </c>
      <c r="G1342" s="7" t="s">
        <v>2342</v>
      </c>
    </row>
    <row r="1343" customFormat="false" ht="13.8" hidden="false" customHeight="false" outlineLevel="0" collapsed="false">
      <c r="A1343" s="4" t="s">
        <v>245</v>
      </c>
      <c r="B1343" s="28" t="s">
        <v>2409</v>
      </c>
      <c r="C1343" s="28" t="s">
        <v>990</v>
      </c>
      <c r="D1343" s="22"/>
      <c r="E1343" s="22" t="s">
        <v>1430</v>
      </c>
      <c r="F1343" s="4" t="n">
        <v>1984</v>
      </c>
      <c r="G1343" s="7" t="s">
        <v>2410</v>
      </c>
    </row>
    <row r="1344" customFormat="false" ht="13.8" hidden="false" customHeight="false" outlineLevel="0" collapsed="false">
      <c r="A1344" s="4" t="s">
        <v>52</v>
      </c>
      <c r="B1344" s="22" t="s">
        <v>2450</v>
      </c>
      <c r="C1344" s="28" t="s">
        <v>2451</v>
      </c>
      <c r="D1344" s="28" t="s">
        <v>773</v>
      </c>
      <c r="E1344" s="28" t="s">
        <v>1430</v>
      </c>
      <c r="F1344" s="4" t="n">
        <v>1985</v>
      </c>
      <c r="G1344" s="7" t="s">
        <v>2452</v>
      </c>
    </row>
    <row r="1345" customFormat="false" ht="13.8" hidden="false" customHeight="false" outlineLevel="0" collapsed="false">
      <c r="A1345" s="4" t="s">
        <v>52</v>
      </c>
      <c r="B1345" s="22" t="s">
        <v>2556</v>
      </c>
      <c r="C1345" s="28" t="s">
        <v>2220</v>
      </c>
      <c r="D1345" s="28" t="s">
        <v>1319</v>
      </c>
      <c r="E1345" s="28" t="s">
        <v>1430</v>
      </c>
      <c r="F1345" s="4" t="n">
        <v>1986</v>
      </c>
      <c r="G1345" s="7" t="s">
        <v>2557</v>
      </c>
    </row>
    <row r="1346" customFormat="false" ht="13.8" hidden="false" customHeight="false" outlineLevel="0" collapsed="false">
      <c r="A1346" s="4" t="s">
        <v>52</v>
      </c>
      <c r="B1346" s="22" t="s">
        <v>2633</v>
      </c>
      <c r="C1346" s="28" t="s">
        <v>2634</v>
      </c>
      <c r="D1346" s="28" t="s">
        <v>1214</v>
      </c>
      <c r="E1346" s="28" t="s">
        <v>1430</v>
      </c>
      <c r="F1346" s="4" t="n">
        <v>1987</v>
      </c>
      <c r="G1346" s="7" t="s">
        <v>2635</v>
      </c>
    </row>
    <row r="1347" customFormat="false" ht="13.8" hidden="false" customHeight="false" outlineLevel="0" collapsed="false">
      <c r="A1347" s="4" t="s">
        <v>52</v>
      </c>
      <c r="B1347" s="22" t="s">
        <v>2697</v>
      </c>
      <c r="C1347" s="28" t="s">
        <v>2374</v>
      </c>
      <c r="D1347" s="28" t="s">
        <v>1942</v>
      </c>
      <c r="E1347" s="28" t="s">
        <v>1430</v>
      </c>
      <c r="F1347" s="4" t="n">
        <v>1988</v>
      </c>
      <c r="G1347" s="7" t="s">
        <v>2698</v>
      </c>
    </row>
    <row r="1348" customFormat="false" ht="13.8" hidden="false" customHeight="false" outlineLevel="0" collapsed="false">
      <c r="A1348" s="4" t="s">
        <v>52</v>
      </c>
      <c r="B1348" s="22" t="s">
        <v>2701</v>
      </c>
      <c r="C1348" s="28" t="s">
        <v>580</v>
      </c>
      <c r="D1348" s="28" t="s">
        <v>239</v>
      </c>
      <c r="E1348" s="28" t="s">
        <v>1430</v>
      </c>
      <c r="F1348" s="4" t="n">
        <v>1988</v>
      </c>
      <c r="G1348" s="7" t="s">
        <v>2702</v>
      </c>
    </row>
    <row r="1349" customFormat="false" ht="13.8" hidden="false" customHeight="false" outlineLevel="0" collapsed="false">
      <c r="A1349" s="4" t="s">
        <v>245</v>
      </c>
      <c r="B1349" s="7" t="s">
        <v>2715</v>
      </c>
      <c r="C1349" s="7" t="s">
        <v>505</v>
      </c>
      <c r="D1349" s="7" t="s">
        <v>552</v>
      </c>
      <c r="E1349" s="7" t="s">
        <v>1430</v>
      </c>
      <c r="F1349" s="4" t="n">
        <v>1988</v>
      </c>
      <c r="G1349" s="7" t="s">
        <v>2716</v>
      </c>
    </row>
    <row r="1350" customFormat="false" ht="13.8" hidden="false" customHeight="false" outlineLevel="0" collapsed="false">
      <c r="A1350" s="4" t="s">
        <v>52</v>
      </c>
      <c r="B1350" s="22" t="s">
        <v>2761</v>
      </c>
      <c r="C1350" s="28" t="s">
        <v>1142</v>
      </c>
      <c r="D1350" s="28" t="s">
        <v>619</v>
      </c>
      <c r="E1350" s="28" t="s">
        <v>1430</v>
      </c>
      <c r="F1350" s="4" t="n">
        <v>1989</v>
      </c>
      <c r="G1350" s="7" t="s">
        <v>2762</v>
      </c>
    </row>
    <row r="1351" customFormat="false" ht="13.8" hidden="false" customHeight="false" outlineLevel="0" collapsed="false">
      <c r="A1351" s="4" t="s">
        <v>52</v>
      </c>
      <c r="B1351" s="22" t="s">
        <v>2781</v>
      </c>
      <c r="C1351" s="28" t="s">
        <v>2782</v>
      </c>
      <c r="D1351" s="28" t="s">
        <v>463</v>
      </c>
      <c r="E1351" s="28" t="s">
        <v>1430</v>
      </c>
      <c r="F1351" s="4" t="n">
        <v>1989</v>
      </c>
      <c r="G1351" s="7" t="s">
        <v>2783</v>
      </c>
    </row>
    <row r="1352" customFormat="false" ht="13.8" hidden="false" customHeight="false" outlineLevel="0" collapsed="false">
      <c r="A1352" s="4" t="s">
        <v>52</v>
      </c>
      <c r="B1352" s="22" t="s">
        <v>2820</v>
      </c>
      <c r="C1352" s="28" t="s">
        <v>2821</v>
      </c>
      <c r="D1352" s="28" t="s">
        <v>487</v>
      </c>
      <c r="E1352" s="28" t="s">
        <v>1430</v>
      </c>
      <c r="F1352" s="4" t="n">
        <v>1990</v>
      </c>
      <c r="G1352" s="7" t="s">
        <v>2822</v>
      </c>
    </row>
    <row r="1353" customFormat="false" ht="13.8" hidden="false" customHeight="false" outlineLevel="0" collapsed="false">
      <c r="A1353" s="4" t="s">
        <v>52</v>
      </c>
      <c r="B1353" s="22" t="s">
        <v>2896</v>
      </c>
      <c r="C1353" s="28" t="s">
        <v>619</v>
      </c>
      <c r="D1353" s="28" t="s">
        <v>435</v>
      </c>
      <c r="E1353" s="28" t="s">
        <v>1430</v>
      </c>
      <c r="F1353" s="4" t="n">
        <v>1991</v>
      </c>
      <c r="G1353" s="7" t="s">
        <v>2897</v>
      </c>
    </row>
    <row r="1354" customFormat="false" ht="13.8" hidden="false" customHeight="false" outlineLevel="0" collapsed="false">
      <c r="A1354" s="4" t="s">
        <v>245</v>
      </c>
      <c r="B1354" s="28" t="s">
        <v>3039</v>
      </c>
      <c r="C1354" s="28" t="s">
        <v>1666</v>
      </c>
      <c r="D1354" s="22"/>
      <c r="E1354" s="22" t="s">
        <v>1430</v>
      </c>
      <c r="F1354" s="4" t="n">
        <v>1992</v>
      </c>
      <c r="G1354" s="7" t="s">
        <v>3040</v>
      </c>
    </row>
    <row r="1355" customFormat="false" ht="13.8" hidden="false" customHeight="false" outlineLevel="0" collapsed="false">
      <c r="A1355" s="4" t="s">
        <v>52</v>
      </c>
      <c r="B1355" s="7" t="s">
        <v>729</v>
      </c>
      <c r="C1355" s="7" t="s">
        <v>505</v>
      </c>
      <c r="D1355" s="7" t="s">
        <v>2349</v>
      </c>
      <c r="E1355" s="7" t="s">
        <v>1430</v>
      </c>
      <c r="F1355" s="4" t="n">
        <v>1993</v>
      </c>
      <c r="G1355" s="7" t="s">
        <v>3049</v>
      </c>
    </row>
    <row r="1356" customFormat="false" ht="13.8" hidden="false" customHeight="false" outlineLevel="0" collapsed="false">
      <c r="A1356" s="4" t="s">
        <v>52</v>
      </c>
      <c r="B1356" s="7" t="s">
        <v>738</v>
      </c>
      <c r="C1356" s="7" t="s">
        <v>3181</v>
      </c>
      <c r="D1356" s="7" t="s">
        <v>3182</v>
      </c>
      <c r="E1356" s="7" t="s">
        <v>1430</v>
      </c>
      <c r="F1356" s="4" t="n">
        <v>1994</v>
      </c>
      <c r="G1356" s="7" t="s">
        <v>3183</v>
      </c>
    </row>
    <row r="1357" customFormat="false" ht="13.8" hidden="false" customHeight="false" outlineLevel="0" collapsed="false">
      <c r="A1357" s="4" t="s">
        <v>52</v>
      </c>
      <c r="B1357" s="7" t="s">
        <v>3213</v>
      </c>
      <c r="C1357" s="7" t="s">
        <v>1187</v>
      </c>
      <c r="D1357" s="7" t="s">
        <v>3214</v>
      </c>
      <c r="E1357" s="7" t="s">
        <v>1430</v>
      </c>
      <c r="F1357" s="4" t="n">
        <v>1994</v>
      </c>
      <c r="G1357" s="7" t="s">
        <v>3215</v>
      </c>
    </row>
    <row r="1358" customFormat="false" ht="13.8" hidden="false" customHeight="false" outlineLevel="0" collapsed="false">
      <c r="A1358" s="4" t="s">
        <v>52</v>
      </c>
      <c r="B1358" s="7" t="s">
        <v>1348</v>
      </c>
      <c r="C1358" s="7" t="s">
        <v>409</v>
      </c>
      <c r="D1358" s="7" t="s">
        <v>970</v>
      </c>
      <c r="E1358" s="7" t="s">
        <v>1430</v>
      </c>
      <c r="F1358" s="4" t="n">
        <v>1994</v>
      </c>
      <c r="G1358" s="7" t="s">
        <v>3216</v>
      </c>
    </row>
    <row r="1359" customFormat="false" ht="13.8" hidden="false" customHeight="false" outlineLevel="0" collapsed="false">
      <c r="A1359" s="4" t="s">
        <v>52</v>
      </c>
      <c r="B1359" s="7" t="s">
        <v>3220</v>
      </c>
      <c r="C1359" s="7" t="s">
        <v>3221</v>
      </c>
      <c r="D1359" s="7" t="s">
        <v>130</v>
      </c>
      <c r="E1359" s="7" t="s">
        <v>1430</v>
      </c>
      <c r="F1359" s="4" t="n">
        <v>1994</v>
      </c>
      <c r="G1359" s="7" t="s">
        <v>3222</v>
      </c>
    </row>
    <row r="1360" customFormat="false" ht="13.8" hidden="false" customHeight="false" outlineLevel="0" collapsed="false">
      <c r="A1360" s="4" t="s">
        <v>52</v>
      </c>
      <c r="B1360" s="7" t="s">
        <v>3301</v>
      </c>
      <c r="C1360" s="7" t="s">
        <v>3302</v>
      </c>
      <c r="D1360" s="7"/>
      <c r="E1360" s="7" t="s">
        <v>1430</v>
      </c>
      <c r="F1360" s="4" t="n">
        <v>1995</v>
      </c>
      <c r="G1360" s="7" t="s">
        <v>3303</v>
      </c>
    </row>
    <row r="1361" customFormat="false" ht="13.8" hidden="false" customHeight="false" outlineLevel="0" collapsed="false">
      <c r="A1361" s="4" t="s">
        <v>245</v>
      </c>
      <c r="B1361" s="7" t="s">
        <v>3347</v>
      </c>
      <c r="C1361" s="7" t="s">
        <v>1191</v>
      </c>
      <c r="D1361" s="7" t="s">
        <v>487</v>
      </c>
      <c r="E1361" s="7" t="s">
        <v>1430</v>
      </c>
      <c r="F1361" s="4" t="n">
        <v>1995</v>
      </c>
      <c r="G1361" s="7" t="s">
        <v>3348</v>
      </c>
    </row>
    <row r="1362" customFormat="false" ht="13.8" hidden="false" customHeight="false" outlineLevel="0" collapsed="false">
      <c r="A1362" s="4" t="s">
        <v>52</v>
      </c>
      <c r="B1362" s="7" t="s">
        <v>3311</v>
      </c>
      <c r="C1362" s="7" t="s">
        <v>593</v>
      </c>
      <c r="D1362" s="7" t="s">
        <v>571</v>
      </c>
      <c r="E1362" s="7" t="s">
        <v>1430</v>
      </c>
      <c r="F1362" s="4" t="n">
        <v>1997</v>
      </c>
      <c r="G1362" s="7" t="s">
        <v>3478</v>
      </c>
    </row>
    <row r="1363" customFormat="false" ht="13.8" hidden="false" customHeight="false" outlineLevel="0" collapsed="false">
      <c r="A1363" s="4" t="s">
        <v>52</v>
      </c>
      <c r="B1363" s="7" t="s">
        <v>3479</v>
      </c>
      <c r="C1363" s="7" t="s">
        <v>2586</v>
      </c>
      <c r="D1363" s="7"/>
      <c r="E1363" s="7" t="s">
        <v>1430</v>
      </c>
      <c r="F1363" s="4" t="n">
        <v>1997</v>
      </c>
      <c r="G1363" s="7" t="s">
        <v>3480</v>
      </c>
    </row>
    <row r="1364" customFormat="false" ht="13.8" hidden="false" customHeight="false" outlineLevel="0" collapsed="false">
      <c r="A1364" s="4" t="s">
        <v>52</v>
      </c>
      <c r="B1364" s="7" t="s">
        <v>3671</v>
      </c>
      <c r="C1364" s="7" t="s">
        <v>3672</v>
      </c>
      <c r="D1364" s="7"/>
      <c r="E1364" s="7" t="s">
        <v>1430</v>
      </c>
      <c r="F1364" s="4" t="n">
        <v>2000</v>
      </c>
      <c r="G1364" s="7" t="s">
        <v>3673</v>
      </c>
    </row>
    <row r="1365" customFormat="false" ht="13.8" hidden="false" customHeight="false" outlineLevel="0" collapsed="false">
      <c r="A1365" s="4" t="s">
        <v>245</v>
      </c>
      <c r="B1365" s="7" t="s">
        <v>3301</v>
      </c>
      <c r="C1365" s="7" t="s">
        <v>3302</v>
      </c>
      <c r="D1365" s="7"/>
      <c r="E1365" s="7" t="s">
        <v>1430</v>
      </c>
      <c r="F1365" s="4" t="n">
        <v>2000</v>
      </c>
      <c r="G1365" s="7" t="s">
        <v>3736</v>
      </c>
    </row>
    <row r="1366" customFormat="false" ht="13.8" hidden="false" customHeight="false" outlineLevel="0" collapsed="false">
      <c r="A1366" s="4" t="s">
        <v>52</v>
      </c>
      <c r="B1366" s="7" t="s">
        <v>3833</v>
      </c>
      <c r="C1366" s="7" t="s">
        <v>3834</v>
      </c>
      <c r="D1366" s="7"/>
      <c r="E1366" s="7" t="s">
        <v>1430</v>
      </c>
      <c r="F1366" s="4" t="n">
        <v>2001</v>
      </c>
      <c r="G1366" s="7" t="s">
        <v>3835</v>
      </c>
    </row>
    <row r="1367" customFormat="false" ht="13.8" hidden="false" customHeight="false" outlineLevel="0" collapsed="false">
      <c r="A1367" s="4" t="s">
        <v>52</v>
      </c>
      <c r="B1367" s="7" t="s">
        <v>4199</v>
      </c>
      <c r="C1367" s="7" t="s">
        <v>2874</v>
      </c>
      <c r="D1367" s="7"/>
      <c r="E1367" s="7" t="s">
        <v>1430</v>
      </c>
      <c r="F1367" s="4" t="n">
        <v>2005</v>
      </c>
      <c r="G1367" s="7" t="s">
        <v>4200</v>
      </c>
    </row>
    <row r="1368" customFormat="false" ht="13.8" hidden="false" customHeight="false" outlineLevel="0" collapsed="false">
      <c r="A1368" s="4" t="s">
        <v>52</v>
      </c>
      <c r="B1368" s="7" t="s">
        <v>4226</v>
      </c>
      <c r="C1368" s="7" t="s">
        <v>1110</v>
      </c>
      <c r="D1368" s="7" t="s">
        <v>881</v>
      </c>
      <c r="E1368" s="7" t="s">
        <v>1430</v>
      </c>
      <c r="F1368" s="4" t="n">
        <v>2005</v>
      </c>
      <c r="G1368" s="7" t="s">
        <v>4227</v>
      </c>
    </row>
    <row r="1369" customFormat="false" ht="13.8" hidden="false" customHeight="false" outlineLevel="0" collapsed="false">
      <c r="A1369" s="4" t="s">
        <v>245</v>
      </c>
      <c r="B1369" s="7" t="s">
        <v>4327</v>
      </c>
      <c r="C1369" s="7" t="s">
        <v>892</v>
      </c>
      <c r="D1369" s="7"/>
      <c r="E1369" s="7" t="s">
        <v>1430</v>
      </c>
      <c r="F1369" s="4" t="n">
        <v>2006</v>
      </c>
      <c r="G1369" s="7" t="s">
        <v>4328</v>
      </c>
    </row>
    <row r="1370" customFormat="false" ht="13.8" hidden="false" customHeight="false" outlineLevel="0" collapsed="false">
      <c r="A1370" s="4"/>
      <c r="B1370" s="7"/>
      <c r="C1370" s="7"/>
      <c r="D1370" s="7"/>
      <c r="E1370" s="7"/>
      <c r="F1370" s="4"/>
      <c r="G1370" s="7"/>
    </row>
    <row r="1371" customFormat="false" ht="13.8" hidden="false" customHeight="false" outlineLevel="0" collapsed="false">
      <c r="A1371" s="4" t="s">
        <v>79</v>
      </c>
      <c r="B1371" s="7" t="s">
        <v>298</v>
      </c>
      <c r="C1371" s="7" t="s">
        <v>20</v>
      </c>
      <c r="D1371" s="7" t="s">
        <v>299</v>
      </c>
      <c r="E1371" s="7" t="s">
        <v>300</v>
      </c>
      <c r="F1371" s="4" t="n">
        <v>1942</v>
      </c>
      <c r="G1371" s="7" t="s">
        <v>301</v>
      </c>
    </row>
    <row r="1372" customFormat="false" ht="13.8" hidden="false" customHeight="false" outlineLevel="0" collapsed="false">
      <c r="A1372" s="4" t="s">
        <v>245</v>
      </c>
      <c r="B1372" s="7" t="s">
        <v>308</v>
      </c>
      <c r="C1372" s="7" t="s">
        <v>309</v>
      </c>
      <c r="D1372" s="7" t="s">
        <v>310</v>
      </c>
      <c r="E1372" s="7" t="s">
        <v>300</v>
      </c>
      <c r="F1372" s="4" t="n">
        <v>1945</v>
      </c>
      <c r="G1372" s="7" t="s">
        <v>311</v>
      </c>
    </row>
    <row r="1373" customFormat="false" ht="13.8" hidden="false" customHeight="false" outlineLevel="0" collapsed="false">
      <c r="A1373" s="4" t="s">
        <v>79</v>
      </c>
      <c r="B1373" s="7" t="s">
        <v>320</v>
      </c>
      <c r="C1373" s="7" t="s">
        <v>101</v>
      </c>
      <c r="D1373" s="7" t="s">
        <v>321</v>
      </c>
      <c r="E1373" s="7" t="s">
        <v>300</v>
      </c>
      <c r="F1373" s="4" t="n">
        <v>1946</v>
      </c>
      <c r="G1373" s="7" t="s">
        <v>322</v>
      </c>
    </row>
    <row r="1374" customFormat="false" ht="13.8" hidden="false" customHeight="false" outlineLevel="0" collapsed="false">
      <c r="A1374" s="4" t="s">
        <v>79</v>
      </c>
      <c r="B1374" s="7" t="s">
        <v>349</v>
      </c>
      <c r="C1374" s="7" t="s">
        <v>101</v>
      </c>
      <c r="D1374" s="7" t="s">
        <v>350</v>
      </c>
      <c r="E1374" s="7" t="s">
        <v>351</v>
      </c>
      <c r="F1374" s="4" t="n">
        <v>1947</v>
      </c>
      <c r="G1374" s="7" t="s">
        <v>352</v>
      </c>
    </row>
    <row r="1375" customFormat="false" ht="13.8" hidden="false" customHeight="false" outlineLevel="0" collapsed="false">
      <c r="A1375" s="4" t="s">
        <v>79</v>
      </c>
      <c r="B1375" s="7" t="s">
        <v>434</v>
      </c>
      <c r="C1375" s="7" t="s">
        <v>76</v>
      </c>
      <c r="D1375" s="7" t="s">
        <v>435</v>
      </c>
      <c r="E1375" s="7" t="s">
        <v>300</v>
      </c>
      <c r="F1375" s="4" t="n">
        <v>1950</v>
      </c>
      <c r="G1375" s="7" t="s">
        <v>436</v>
      </c>
    </row>
    <row r="1376" customFormat="false" ht="13.8" hidden="false" customHeight="false" outlineLevel="0" collapsed="false">
      <c r="A1376" s="4" t="s">
        <v>79</v>
      </c>
      <c r="B1376" s="7" t="s">
        <v>450</v>
      </c>
      <c r="C1376" s="7" t="s">
        <v>451</v>
      </c>
      <c r="D1376" s="7" t="s">
        <v>452</v>
      </c>
      <c r="E1376" s="7" t="s">
        <v>300</v>
      </c>
      <c r="F1376" s="4" t="n">
        <v>1950</v>
      </c>
      <c r="G1376" s="7" t="s">
        <v>453</v>
      </c>
    </row>
    <row r="1377" customFormat="false" ht="13.8" hidden="false" customHeight="false" outlineLevel="0" collapsed="false">
      <c r="A1377" s="4" t="s">
        <v>79</v>
      </c>
      <c r="B1377" s="7" t="s">
        <v>12</v>
      </c>
      <c r="C1377" s="7" t="s">
        <v>66</v>
      </c>
      <c r="D1377" s="7" t="s">
        <v>454</v>
      </c>
      <c r="E1377" s="7" t="s">
        <v>300</v>
      </c>
      <c r="F1377" s="4" t="n">
        <v>1950</v>
      </c>
      <c r="G1377" s="7" t="s">
        <v>455</v>
      </c>
    </row>
    <row r="1378" customFormat="false" ht="13.8" hidden="false" customHeight="false" outlineLevel="0" collapsed="false">
      <c r="A1378" s="4" t="s">
        <v>79</v>
      </c>
      <c r="B1378" s="22" t="s">
        <v>480</v>
      </c>
      <c r="C1378" s="7" t="s">
        <v>109</v>
      </c>
      <c r="D1378" s="7" t="s">
        <v>481</v>
      </c>
      <c r="E1378" s="7" t="s">
        <v>300</v>
      </c>
      <c r="F1378" s="4" t="n">
        <v>1952</v>
      </c>
      <c r="G1378" s="7" t="s">
        <v>482</v>
      </c>
    </row>
    <row r="1379" customFormat="false" ht="13.8" hidden="false" customHeight="false" outlineLevel="0" collapsed="false">
      <c r="A1379" s="4" t="s">
        <v>245</v>
      </c>
      <c r="B1379" s="22" t="s">
        <v>498</v>
      </c>
      <c r="C1379" s="7" t="s">
        <v>21</v>
      </c>
      <c r="D1379" s="7" t="s">
        <v>180</v>
      </c>
      <c r="E1379" s="7" t="s">
        <v>300</v>
      </c>
      <c r="F1379" s="4" t="n">
        <v>1952</v>
      </c>
      <c r="G1379" s="7" t="s">
        <v>499</v>
      </c>
    </row>
    <row r="1380" customFormat="false" ht="13.8" hidden="false" customHeight="false" outlineLevel="0" collapsed="false">
      <c r="A1380" s="4" t="s">
        <v>79</v>
      </c>
      <c r="B1380" s="7" t="s">
        <v>515</v>
      </c>
      <c r="C1380" s="7" t="s">
        <v>516</v>
      </c>
      <c r="D1380" s="7" t="s">
        <v>517</v>
      </c>
      <c r="E1380" s="7" t="s">
        <v>300</v>
      </c>
      <c r="F1380" s="4" t="n">
        <v>1953</v>
      </c>
      <c r="G1380" s="7" t="s">
        <v>518</v>
      </c>
    </row>
    <row r="1381" customFormat="false" ht="13.8" hidden="false" customHeight="false" outlineLevel="0" collapsed="false">
      <c r="A1381" s="4" t="s">
        <v>79</v>
      </c>
      <c r="B1381" s="7" t="s">
        <v>521</v>
      </c>
      <c r="C1381" s="7" t="s">
        <v>121</v>
      </c>
      <c r="D1381" s="7" t="s">
        <v>522</v>
      </c>
      <c r="E1381" s="7" t="s">
        <v>300</v>
      </c>
      <c r="F1381" s="4" t="n">
        <v>1954</v>
      </c>
      <c r="G1381" s="7" t="s">
        <v>523</v>
      </c>
    </row>
    <row r="1382" customFormat="false" ht="13.8" hidden="false" customHeight="false" outlineLevel="0" collapsed="false">
      <c r="A1382" s="4" t="s">
        <v>79</v>
      </c>
      <c r="B1382" s="7" t="s">
        <v>526</v>
      </c>
      <c r="C1382" s="7" t="s">
        <v>324</v>
      </c>
      <c r="D1382" s="7" t="s">
        <v>138</v>
      </c>
      <c r="E1382" s="7" t="s">
        <v>300</v>
      </c>
      <c r="F1382" s="4" t="n">
        <v>1954</v>
      </c>
      <c r="G1382" s="12" t="s">
        <v>527</v>
      </c>
    </row>
    <row r="1383" customFormat="false" ht="13.8" hidden="false" customHeight="false" outlineLevel="0" collapsed="false">
      <c r="A1383" s="4" t="s">
        <v>79</v>
      </c>
      <c r="B1383" s="7" t="s">
        <v>530</v>
      </c>
      <c r="C1383" s="7" t="s">
        <v>531</v>
      </c>
      <c r="D1383" s="7" t="s">
        <v>532</v>
      </c>
      <c r="E1383" s="7" t="s">
        <v>300</v>
      </c>
      <c r="F1383" s="4" t="n">
        <v>1954</v>
      </c>
      <c r="G1383" s="7" t="s">
        <v>533</v>
      </c>
    </row>
    <row r="1384" customFormat="false" ht="13.8" hidden="false" customHeight="false" outlineLevel="0" collapsed="false">
      <c r="A1384" s="4" t="s">
        <v>79</v>
      </c>
      <c r="B1384" s="7" t="s">
        <v>534</v>
      </c>
      <c r="C1384" s="7" t="s">
        <v>535</v>
      </c>
      <c r="D1384" s="7" t="s">
        <v>536</v>
      </c>
      <c r="E1384" s="7" t="s">
        <v>300</v>
      </c>
      <c r="F1384" s="4" t="n">
        <v>1954</v>
      </c>
      <c r="G1384" s="7" t="s">
        <v>537</v>
      </c>
    </row>
    <row r="1385" customFormat="false" ht="13.8" hidden="false" customHeight="false" outlineLevel="0" collapsed="false">
      <c r="A1385" s="21" t="s">
        <v>79</v>
      </c>
      <c r="B1385" s="22" t="s">
        <v>538</v>
      </c>
      <c r="C1385" s="22" t="s">
        <v>409</v>
      </c>
      <c r="D1385" s="22" t="s">
        <v>109</v>
      </c>
      <c r="E1385" s="22" t="s">
        <v>300</v>
      </c>
      <c r="F1385" s="21" t="n">
        <v>1954</v>
      </c>
      <c r="G1385" s="22" t="s">
        <v>539</v>
      </c>
    </row>
    <row r="1386" customFormat="false" ht="13.8" hidden="false" customHeight="false" outlineLevel="0" collapsed="false">
      <c r="A1386" s="4" t="s">
        <v>245</v>
      </c>
      <c r="B1386" s="7" t="s">
        <v>576</v>
      </c>
      <c r="C1386" s="7" t="s">
        <v>505</v>
      </c>
      <c r="D1386" s="7" t="s">
        <v>577</v>
      </c>
      <c r="E1386" s="7" t="s">
        <v>300</v>
      </c>
      <c r="F1386" s="4" t="n">
        <v>1956</v>
      </c>
      <c r="G1386" s="7" t="s">
        <v>578</v>
      </c>
    </row>
    <row r="1387" customFormat="false" ht="13.8" hidden="false" customHeight="false" outlineLevel="0" collapsed="false">
      <c r="A1387" s="4" t="s">
        <v>245</v>
      </c>
      <c r="B1387" s="7" t="s">
        <v>168</v>
      </c>
      <c r="C1387" s="7" t="s">
        <v>20</v>
      </c>
      <c r="D1387" s="7" t="s">
        <v>77</v>
      </c>
      <c r="E1387" s="7" t="s">
        <v>300</v>
      </c>
      <c r="F1387" s="4" t="n">
        <v>1958</v>
      </c>
      <c r="G1387" s="7" t="s">
        <v>629</v>
      </c>
    </row>
    <row r="1388" customFormat="false" ht="13.8" hidden="false" customHeight="false" outlineLevel="0" collapsed="false">
      <c r="A1388" s="4" t="s">
        <v>79</v>
      </c>
      <c r="B1388" s="7" t="s">
        <v>227</v>
      </c>
      <c r="C1388" s="7" t="s">
        <v>165</v>
      </c>
      <c r="D1388" s="7" t="s">
        <v>630</v>
      </c>
      <c r="E1388" s="7" t="s">
        <v>300</v>
      </c>
      <c r="F1388" s="4" t="n">
        <v>1959</v>
      </c>
      <c r="G1388" s="7" t="s">
        <v>631</v>
      </c>
    </row>
    <row r="1389" customFormat="false" ht="13.8" hidden="false" customHeight="false" outlineLevel="0" collapsed="false">
      <c r="A1389" s="4" t="s">
        <v>79</v>
      </c>
      <c r="B1389" s="7" t="s">
        <v>632</v>
      </c>
      <c r="C1389" s="7" t="s">
        <v>109</v>
      </c>
      <c r="D1389" s="7" t="s">
        <v>633</v>
      </c>
      <c r="E1389" s="7" t="s">
        <v>300</v>
      </c>
      <c r="F1389" s="4" t="n">
        <v>1959</v>
      </c>
      <c r="G1389" s="7" t="s">
        <v>634</v>
      </c>
    </row>
    <row r="1390" customFormat="false" ht="13.8" hidden="false" customHeight="false" outlineLevel="0" collapsed="false">
      <c r="A1390" s="4" t="s">
        <v>245</v>
      </c>
      <c r="B1390" s="7" t="s">
        <v>867</v>
      </c>
      <c r="C1390" s="7" t="s">
        <v>868</v>
      </c>
      <c r="D1390" s="7" t="s">
        <v>17</v>
      </c>
      <c r="E1390" s="7" t="s">
        <v>300</v>
      </c>
      <c r="F1390" s="4" t="n">
        <v>1964</v>
      </c>
      <c r="G1390" s="7" t="s">
        <v>869</v>
      </c>
    </row>
    <row r="1391" customFormat="false" ht="13.8" hidden="false" customHeight="false" outlineLevel="0" collapsed="false">
      <c r="A1391" s="4" t="s">
        <v>245</v>
      </c>
      <c r="B1391" s="7" t="s">
        <v>912</v>
      </c>
      <c r="C1391" s="7" t="s">
        <v>309</v>
      </c>
      <c r="D1391" s="7" t="s">
        <v>410</v>
      </c>
      <c r="E1391" s="7" t="s">
        <v>300</v>
      </c>
      <c r="F1391" s="4" t="n">
        <v>1965</v>
      </c>
      <c r="G1391" s="7" t="s">
        <v>913</v>
      </c>
    </row>
    <row r="1392" customFormat="false" ht="13.8" hidden="false" customHeight="false" outlineLevel="0" collapsed="false">
      <c r="A1392" s="4"/>
      <c r="B1392" s="7"/>
      <c r="C1392" s="7"/>
      <c r="D1392" s="7"/>
      <c r="E1392" s="7"/>
      <c r="F1392" s="4"/>
      <c r="G1392" s="7"/>
    </row>
    <row r="1393" customFormat="false" ht="13.8" hidden="false" customHeight="false" outlineLevel="0" collapsed="false">
      <c r="A1393" s="4" t="s">
        <v>52</v>
      </c>
      <c r="B1393" s="7" t="s">
        <v>1276</v>
      </c>
      <c r="C1393" s="7" t="s">
        <v>970</v>
      </c>
      <c r="D1393" s="7" t="s">
        <v>1277</v>
      </c>
      <c r="E1393" s="7" t="s">
        <v>1278</v>
      </c>
      <c r="F1393" s="4" t="n">
        <v>1973</v>
      </c>
      <c r="G1393" s="22" t="s">
        <v>1279</v>
      </c>
    </row>
    <row r="1394" customFormat="false" ht="13.8" hidden="false" customHeight="false" outlineLevel="0" collapsed="false">
      <c r="A1394" s="4" t="s">
        <v>52</v>
      </c>
      <c r="B1394" s="7" t="s">
        <v>1351</v>
      </c>
      <c r="C1394" s="7" t="s">
        <v>580</v>
      </c>
      <c r="D1394" s="7" t="s">
        <v>109</v>
      </c>
      <c r="E1394" s="7" t="s">
        <v>1278</v>
      </c>
      <c r="F1394" s="4" t="n">
        <v>1974</v>
      </c>
      <c r="G1394" s="7" t="s">
        <v>1352</v>
      </c>
    </row>
    <row r="1395" customFormat="false" ht="13.8" hidden="false" customHeight="false" outlineLevel="0" collapsed="false">
      <c r="A1395" s="4" t="s">
        <v>52</v>
      </c>
      <c r="B1395" s="7" t="s">
        <v>1355</v>
      </c>
      <c r="C1395" s="7" t="s">
        <v>20</v>
      </c>
      <c r="D1395" s="7" t="s">
        <v>101</v>
      </c>
      <c r="E1395" s="7" t="s">
        <v>1278</v>
      </c>
      <c r="F1395" s="4" t="n">
        <v>1974</v>
      </c>
      <c r="G1395" s="7" t="s">
        <v>1356</v>
      </c>
    </row>
    <row r="1396" customFormat="false" ht="13.8" hidden="false" customHeight="false" outlineLevel="0" collapsed="false">
      <c r="A1396" s="4" t="s">
        <v>52</v>
      </c>
      <c r="B1396" s="7" t="s">
        <v>1357</v>
      </c>
      <c r="C1396" s="7" t="s">
        <v>109</v>
      </c>
      <c r="D1396" s="7" t="s">
        <v>970</v>
      </c>
      <c r="E1396" s="7" t="s">
        <v>1278</v>
      </c>
      <c r="F1396" s="4" t="n">
        <v>1974</v>
      </c>
      <c r="G1396" s="7" t="s">
        <v>1358</v>
      </c>
    </row>
    <row r="1397" customFormat="false" ht="13.8" hidden="false" customHeight="false" outlineLevel="0" collapsed="false">
      <c r="A1397" s="4" t="s">
        <v>52</v>
      </c>
      <c r="B1397" s="7" t="s">
        <v>1365</v>
      </c>
      <c r="C1397" s="7" t="s">
        <v>1314</v>
      </c>
      <c r="D1397" s="7" t="s">
        <v>409</v>
      </c>
      <c r="E1397" s="7" t="s">
        <v>1278</v>
      </c>
      <c r="F1397" s="4" t="n">
        <v>1974</v>
      </c>
      <c r="G1397" s="7" t="s">
        <v>1366</v>
      </c>
    </row>
    <row r="1398" customFormat="false" ht="13.8" hidden="false" customHeight="false" outlineLevel="0" collapsed="false">
      <c r="A1398" s="4" t="s">
        <v>245</v>
      </c>
      <c r="B1398" s="7" t="s">
        <v>1397</v>
      </c>
      <c r="C1398" s="7" t="s">
        <v>309</v>
      </c>
      <c r="D1398" s="7" t="s">
        <v>1398</v>
      </c>
      <c r="E1398" s="7" t="s">
        <v>1278</v>
      </c>
      <c r="F1398" s="4" t="n">
        <v>1974</v>
      </c>
      <c r="G1398" s="7" t="s">
        <v>1399</v>
      </c>
    </row>
    <row r="1399" customFormat="false" ht="13.8" hidden="false" customHeight="false" outlineLevel="0" collapsed="false">
      <c r="A1399" s="4" t="s">
        <v>52</v>
      </c>
      <c r="B1399" s="7" t="s">
        <v>1410</v>
      </c>
      <c r="C1399" s="7" t="s">
        <v>1411</v>
      </c>
      <c r="D1399" s="7" t="s">
        <v>417</v>
      </c>
      <c r="E1399" s="7" t="s">
        <v>1278</v>
      </c>
      <c r="F1399" s="4" t="n">
        <v>1975</v>
      </c>
      <c r="G1399" s="7" t="s">
        <v>1412</v>
      </c>
    </row>
    <row r="1400" customFormat="false" ht="13.8" hidden="false" customHeight="false" outlineLevel="0" collapsed="false">
      <c r="A1400" s="16" t="s">
        <v>52</v>
      </c>
      <c r="B1400" s="7" t="s">
        <v>972</v>
      </c>
      <c r="C1400" s="7" t="s">
        <v>20</v>
      </c>
      <c r="D1400" s="7" t="s">
        <v>133</v>
      </c>
      <c r="E1400" s="7" t="s">
        <v>1278</v>
      </c>
      <c r="F1400" s="4" t="n">
        <v>1975</v>
      </c>
      <c r="G1400" s="7" t="s">
        <v>1448</v>
      </c>
    </row>
    <row r="1401" customFormat="false" ht="13.8" hidden="false" customHeight="false" outlineLevel="0" collapsed="false">
      <c r="A1401" s="4" t="s">
        <v>52</v>
      </c>
      <c r="B1401" s="7" t="s">
        <v>823</v>
      </c>
      <c r="C1401" s="7" t="s">
        <v>409</v>
      </c>
      <c r="D1401" s="7" t="s">
        <v>660</v>
      </c>
      <c r="E1401" s="7" t="s">
        <v>1278</v>
      </c>
      <c r="F1401" s="4" t="n">
        <v>1976</v>
      </c>
      <c r="G1401" s="7" t="s">
        <v>1486</v>
      </c>
    </row>
    <row r="1402" customFormat="false" ht="13.8" hidden="false" customHeight="false" outlineLevel="0" collapsed="false">
      <c r="A1402" s="4" t="s">
        <v>245</v>
      </c>
      <c r="B1402" s="7" t="s">
        <v>1365</v>
      </c>
      <c r="C1402" s="7" t="s">
        <v>505</v>
      </c>
      <c r="D1402" s="7" t="s">
        <v>409</v>
      </c>
      <c r="E1402" s="7" t="s">
        <v>1278</v>
      </c>
      <c r="F1402" s="4" t="n">
        <v>1977</v>
      </c>
      <c r="G1402" s="7" t="s">
        <v>1659</v>
      </c>
    </row>
    <row r="1403" customFormat="false" ht="13.8" hidden="false" customHeight="false" outlineLevel="0" collapsed="false">
      <c r="A1403" s="4" t="s">
        <v>52</v>
      </c>
      <c r="B1403" s="7" t="s">
        <v>260</v>
      </c>
      <c r="C1403" s="7" t="s">
        <v>1322</v>
      </c>
      <c r="D1403" s="7" t="s">
        <v>54</v>
      </c>
      <c r="E1403" s="7" t="s">
        <v>1278</v>
      </c>
      <c r="F1403" s="4" t="n">
        <v>1978</v>
      </c>
      <c r="G1403" s="7" t="s">
        <v>1745</v>
      </c>
    </row>
    <row r="1404" customFormat="false" ht="13.8" hidden="false" customHeight="false" outlineLevel="0" collapsed="false">
      <c r="A1404" s="4"/>
      <c r="B1404" s="7"/>
      <c r="C1404" s="7"/>
      <c r="D1404" s="7"/>
      <c r="E1404" s="7"/>
      <c r="F1404" s="4"/>
      <c r="G1404" s="7"/>
    </row>
    <row r="1405" customFormat="false" ht="13.8" hidden="false" customHeight="false" outlineLevel="0" collapsed="false">
      <c r="A1405" s="4" t="s">
        <v>52</v>
      </c>
      <c r="B1405" s="7" t="s">
        <v>1418</v>
      </c>
      <c r="C1405" s="7" t="s">
        <v>2063</v>
      </c>
      <c r="D1405" s="7" t="s">
        <v>165</v>
      </c>
      <c r="E1405" s="7" t="s">
        <v>3669</v>
      </c>
      <c r="F1405" s="4" t="n">
        <v>2000</v>
      </c>
      <c r="G1405" s="7" t="s">
        <v>3670</v>
      </c>
    </row>
    <row r="1406" customFormat="false" ht="13.8" hidden="false" customHeight="false" outlineLevel="0" collapsed="false">
      <c r="A1406" s="4" t="s">
        <v>52</v>
      </c>
      <c r="B1406" s="7" t="s">
        <v>2765</v>
      </c>
      <c r="C1406" s="7" t="s">
        <v>3072</v>
      </c>
      <c r="D1406" s="7" t="s">
        <v>1517</v>
      </c>
      <c r="E1406" s="7" t="s">
        <v>3669</v>
      </c>
      <c r="F1406" s="4" t="n">
        <v>2000</v>
      </c>
      <c r="G1406" s="7" t="s">
        <v>3679</v>
      </c>
    </row>
    <row r="1407" customFormat="false" ht="13.8" hidden="false" customHeight="false" outlineLevel="0" collapsed="false">
      <c r="A1407" s="4" t="s">
        <v>52</v>
      </c>
      <c r="B1407" s="7" t="s">
        <v>3687</v>
      </c>
      <c r="C1407" s="7" t="s">
        <v>109</v>
      </c>
      <c r="D1407" s="7" t="s">
        <v>487</v>
      </c>
      <c r="E1407" s="7" t="s">
        <v>3669</v>
      </c>
      <c r="F1407" s="4" t="n">
        <v>2000</v>
      </c>
      <c r="G1407" s="7" t="s">
        <v>3688</v>
      </c>
    </row>
    <row r="1408" customFormat="false" ht="13.8" hidden="false" customHeight="false" outlineLevel="0" collapsed="false">
      <c r="A1408" s="4" t="s">
        <v>52</v>
      </c>
      <c r="B1408" s="7" t="s">
        <v>3828</v>
      </c>
      <c r="C1408" s="7" t="s">
        <v>960</v>
      </c>
      <c r="D1408" s="7"/>
      <c r="E1408" s="7" t="s">
        <v>3669</v>
      </c>
      <c r="F1408" s="4" t="n">
        <v>2001</v>
      </c>
      <c r="G1408" s="7" t="s">
        <v>3829</v>
      </c>
    </row>
    <row r="1409" customFormat="false" ht="13.8" hidden="false" customHeight="false" outlineLevel="0" collapsed="false">
      <c r="A1409" s="4" t="s">
        <v>52</v>
      </c>
      <c r="B1409" s="7" t="s">
        <v>3917</v>
      </c>
      <c r="C1409" s="7" t="s">
        <v>2519</v>
      </c>
      <c r="D1409" s="7" t="s">
        <v>179</v>
      </c>
      <c r="E1409" s="7" t="s">
        <v>3669</v>
      </c>
      <c r="F1409" s="4" t="n">
        <v>2002</v>
      </c>
      <c r="G1409" s="7" t="s">
        <v>3918</v>
      </c>
    </row>
    <row r="1410" customFormat="false" ht="13.8" hidden="false" customHeight="false" outlineLevel="0" collapsed="false">
      <c r="A1410" s="4" t="s">
        <v>52</v>
      </c>
      <c r="B1410" s="7" t="s">
        <v>3921</v>
      </c>
      <c r="C1410" s="7" t="s">
        <v>2565</v>
      </c>
      <c r="D1410" s="7" t="s">
        <v>1214</v>
      </c>
      <c r="E1410" s="7" t="s">
        <v>3669</v>
      </c>
      <c r="F1410" s="4" t="n">
        <v>2002</v>
      </c>
      <c r="G1410" s="7" t="s">
        <v>3922</v>
      </c>
    </row>
    <row r="1411" customFormat="false" ht="13.8" hidden="false" customHeight="false" outlineLevel="0" collapsed="false">
      <c r="A1411" s="4" t="s">
        <v>52</v>
      </c>
      <c r="B1411" s="7" t="s">
        <v>3936</v>
      </c>
      <c r="C1411" s="7" t="s">
        <v>109</v>
      </c>
      <c r="D1411" s="7" t="s">
        <v>552</v>
      </c>
      <c r="E1411" s="7" t="s">
        <v>3669</v>
      </c>
      <c r="F1411" s="4" t="n">
        <v>2002</v>
      </c>
      <c r="G1411" s="7" t="s">
        <v>3937</v>
      </c>
    </row>
    <row r="1412" customFormat="false" ht="13.8" hidden="false" customHeight="false" outlineLevel="0" collapsed="false">
      <c r="A1412" s="4" t="s">
        <v>245</v>
      </c>
      <c r="B1412" s="7" t="s">
        <v>3942</v>
      </c>
      <c r="C1412" s="7" t="s">
        <v>3943</v>
      </c>
      <c r="D1412" s="7"/>
      <c r="E1412" s="7" t="s">
        <v>3669</v>
      </c>
      <c r="F1412" s="4" t="n">
        <v>2002</v>
      </c>
      <c r="G1412" s="7" t="s">
        <v>3944</v>
      </c>
    </row>
    <row r="1413" customFormat="false" ht="13.8" hidden="false" customHeight="false" outlineLevel="0" collapsed="false">
      <c r="A1413" s="4" t="s">
        <v>52</v>
      </c>
      <c r="B1413" s="7" t="s">
        <v>4026</v>
      </c>
      <c r="C1413" s="7" t="s">
        <v>3328</v>
      </c>
      <c r="D1413" s="7" t="s">
        <v>463</v>
      </c>
      <c r="E1413" s="7" t="s">
        <v>3669</v>
      </c>
      <c r="F1413" s="4" t="n">
        <v>2003</v>
      </c>
      <c r="G1413" s="7" t="s">
        <v>4027</v>
      </c>
    </row>
    <row r="1414" customFormat="false" ht="13.8" hidden="false" customHeight="false" outlineLevel="0" collapsed="false">
      <c r="A1414" s="4" t="s">
        <v>52</v>
      </c>
      <c r="B1414" s="7" t="s">
        <v>4197</v>
      </c>
      <c r="C1414" s="7" t="s">
        <v>593</v>
      </c>
      <c r="D1414" s="7" t="s">
        <v>881</v>
      </c>
      <c r="E1414" s="7" t="s">
        <v>3669</v>
      </c>
      <c r="F1414" s="4" t="n">
        <v>2005</v>
      </c>
      <c r="G1414" s="7" t="s">
        <v>4198</v>
      </c>
    </row>
    <row r="1415" customFormat="false" ht="13.8" hidden="false" customHeight="false" outlineLevel="0" collapsed="false">
      <c r="A1415" s="4" t="s">
        <v>245</v>
      </c>
      <c r="B1415" s="7" t="s">
        <v>3936</v>
      </c>
      <c r="C1415" s="7" t="s">
        <v>109</v>
      </c>
      <c r="D1415" s="7" t="s">
        <v>552</v>
      </c>
      <c r="E1415" s="7" t="s">
        <v>3669</v>
      </c>
      <c r="F1415" s="4" t="n">
        <v>2006</v>
      </c>
      <c r="G1415" s="7" t="s">
        <v>4336</v>
      </c>
    </row>
    <row r="1416" customFormat="false" ht="13.8" hidden="false" customHeight="false" outlineLevel="0" collapsed="false">
      <c r="A1416" s="4" t="s">
        <v>245</v>
      </c>
      <c r="B1416" s="7" t="s">
        <v>4439</v>
      </c>
      <c r="C1416" s="7" t="s">
        <v>4440</v>
      </c>
      <c r="D1416" s="7" t="s">
        <v>3224</v>
      </c>
      <c r="E1416" s="7" t="s">
        <v>3669</v>
      </c>
      <c r="F1416" s="4" t="n">
        <v>2007</v>
      </c>
      <c r="G1416" s="7" t="s">
        <v>4441</v>
      </c>
    </row>
    <row r="1417" customFormat="false" ht="13.8" hidden="false" customHeight="false" outlineLevel="0" collapsed="false">
      <c r="A1417" s="4" t="s">
        <v>245</v>
      </c>
      <c r="B1417" s="7" t="s">
        <v>4492</v>
      </c>
      <c r="C1417" s="7" t="s">
        <v>3218</v>
      </c>
      <c r="D1417" s="7" t="s">
        <v>593</v>
      </c>
      <c r="E1417" s="7" t="s">
        <v>3669</v>
      </c>
      <c r="F1417" s="4" t="n">
        <v>2008</v>
      </c>
      <c r="G1417" s="7" t="s">
        <v>4493</v>
      </c>
    </row>
    <row r="1418" customFormat="false" ht="13.8" hidden="false" customHeight="false" outlineLevel="0" collapsed="false">
      <c r="A1418" s="4" t="s">
        <v>245</v>
      </c>
      <c r="B1418" s="7" t="s">
        <v>4499</v>
      </c>
      <c r="C1418" s="7" t="s">
        <v>593</v>
      </c>
      <c r="D1418" s="7" t="s">
        <v>410</v>
      </c>
      <c r="E1418" s="7" t="s">
        <v>3669</v>
      </c>
      <c r="F1418" s="4" t="n">
        <v>2008</v>
      </c>
      <c r="G1418" s="7" t="s">
        <v>4500</v>
      </c>
    </row>
    <row r="1419" customFormat="false" ht="13.8" hidden="false" customHeight="false" outlineLevel="0" collapsed="false">
      <c r="A1419" s="4" t="s">
        <v>52</v>
      </c>
      <c r="B1419" s="7" t="s">
        <v>4527</v>
      </c>
      <c r="C1419" s="7" t="s">
        <v>2363</v>
      </c>
      <c r="D1419" s="7" t="s">
        <v>339</v>
      </c>
      <c r="E1419" s="7" t="s">
        <v>3669</v>
      </c>
      <c r="F1419" s="4" t="n">
        <v>2009</v>
      </c>
      <c r="G1419" s="7" t="s">
        <v>4528</v>
      </c>
    </row>
    <row r="1420" customFormat="false" ht="13.8" hidden="false" customHeight="false" outlineLevel="0" collapsed="false">
      <c r="A1420" s="4" t="s">
        <v>245</v>
      </c>
      <c r="B1420" s="7" t="s">
        <v>4572</v>
      </c>
      <c r="C1420" s="7" t="s">
        <v>54</v>
      </c>
      <c r="D1420" s="7" t="s">
        <v>1714</v>
      </c>
      <c r="E1420" s="7" t="s">
        <v>3669</v>
      </c>
      <c r="F1420" s="4" t="n">
        <v>2009</v>
      </c>
      <c r="G1420" s="7" t="s">
        <v>4573</v>
      </c>
    </row>
    <row r="1421" customFormat="false" ht="13.8" hidden="false" customHeight="false" outlineLevel="0" collapsed="false">
      <c r="A1421" s="4" t="s">
        <v>245</v>
      </c>
      <c r="B1421" s="7" t="s">
        <v>4644</v>
      </c>
      <c r="C1421" s="7" t="s">
        <v>239</v>
      </c>
      <c r="D1421" s="7" t="s">
        <v>66</v>
      </c>
      <c r="E1421" s="7" t="s">
        <v>3669</v>
      </c>
      <c r="F1421" s="4" t="n">
        <v>2010</v>
      </c>
      <c r="G1421" s="7" t="s">
        <v>4645</v>
      </c>
    </row>
    <row r="1422" customFormat="false" ht="13.8" hidden="false" customHeight="false" outlineLevel="0" collapsed="false">
      <c r="A1422" s="4" t="s">
        <v>52</v>
      </c>
      <c r="B1422" s="7" t="s">
        <v>4666</v>
      </c>
      <c r="C1422" s="7" t="s">
        <v>1349</v>
      </c>
      <c r="D1422" s="7" t="s">
        <v>466</v>
      </c>
      <c r="E1422" s="7" t="s">
        <v>3669</v>
      </c>
      <c r="F1422" s="4" t="n">
        <v>2011</v>
      </c>
      <c r="G1422" s="7" t="s">
        <v>4667</v>
      </c>
    </row>
    <row r="1423" customFormat="false" ht="13.8" hidden="false" customHeight="false" outlineLevel="0" collapsed="false">
      <c r="A1423" s="4" t="s">
        <v>52</v>
      </c>
      <c r="B1423" s="7" t="s">
        <v>4712</v>
      </c>
      <c r="C1423" s="7" t="s">
        <v>4263</v>
      </c>
      <c r="D1423" s="7" t="s">
        <v>519</v>
      </c>
      <c r="E1423" s="7" t="s">
        <v>3669</v>
      </c>
      <c r="F1423" s="4" t="n">
        <v>2011</v>
      </c>
      <c r="G1423" s="7" t="s">
        <v>4713</v>
      </c>
    </row>
    <row r="1424" customFormat="false" ht="13.8" hidden="false" customHeight="false" outlineLevel="0" collapsed="false">
      <c r="A1424" s="4" t="s">
        <v>245</v>
      </c>
      <c r="B1424" s="7" t="s">
        <v>4735</v>
      </c>
      <c r="C1424" s="7" t="s">
        <v>409</v>
      </c>
      <c r="D1424" s="7" t="s">
        <v>309</v>
      </c>
      <c r="E1424" s="7" t="s">
        <v>3669</v>
      </c>
      <c r="F1424" s="4" t="n">
        <v>2011</v>
      </c>
      <c r="G1424" s="7" t="s">
        <v>4736</v>
      </c>
    </row>
    <row r="1425" customFormat="false" ht="13.8" hidden="false" customHeight="false" outlineLevel="0" collapsed="false">
      <c r="A1425" s="4" t="s">
        <v>245</v>
      </c>
      <c r="B1425" s="28" t="s">
        <v>4845</v>
      </c>
      <c r="C1425" s="7" t="s">
        <v>324</v>
      </c>
      <c r="D1425" s="7" t="s">
        <v>4846</v>
      </c>
      <c r="E1425" s="7" t="s">
        <v>3669</v>
      </c>
      <c r="F1425" s="4" t="n">
        <v>2012</v>
      </c>
      <c r="G1425" s="7" t="s">
        <v>4847</v>
      </c>
    </row>
    <row r="1426" customFormat="false" ht="13.8" hidden="false" customHeight="false" outlineLevel="0" collapsed="false">
      <c r="A1426" s="32" t="s">
        <v>52</v>
      </c>
      <c r="B1426" s="33" t="s">
        <v>4559</v>
      </c>
      <c r="C1426" s="34" t="s">
        <v>380</v>
      </c>
      <c r="D1426" s="34" t="s">
        <v>4959</v>
      </c>
      <c r="E1426" s="34" t="s">
        <v>3669</v>
      </c>
      <c r="F1426" s="32" t="n">
        <v>2014</v>
      </c>
      <c r="G1426" s="35" t="s">
        <v>5025</v>
      </c>
    </row>
    <row r="1427" customFormat="false" ht="13.8" hidden="false" customHeight="false" outlineLevel="0" collapsed="false">
      <c r="A1427" s="38" t="s">
        <v>52</v>
      </c>
      <c r="B1427" s="39" t="s">
        <v>5102</v>
      </c>
      <c r="C1427" s="40" t="s">
        <v>5103</v>
      </c>
      <c r="D1427" s="40" t="s">
        <v>339</v>
      </c>
      <c r="E1427" s="40" t="s">
        <v>3669</v>
      </c>
      <c r="F1427" s="38" t="n">
        <v>2015</v>
      </c>
      <c r="G1427" s="31" t="s">
        <v>5104</v>
      </c>
    </row>
    <row r="1428" customFormat="false" ht="13.8" hidden="false" customHeight="false" outlineLevel="0" collapsed="false">
      <c r="A1428" s="38" t="s">
        <v>245</v>
      </c>
      <c r="B1428" s="39" t="s">
        <v>907</v>
      </c>
      <c r="C1428" s="40" t="s">
        <v>4263</v>
      </c>
      <c r="D1428" s="40"/>
      <c r="E1428" s="40" t="s">
        <v>3669</v>
      </c>
      <c r="F1428" s="38" t="n">
        <v>2015</v>
      </c>
      <c r="G1428" s="31" t="s">
        <v>5127</v>
      </c>
    </row>
    <row r="1429" customFormat="false" ht="13.8" hidden="false" customHeight="false" outlineLevel="0" collapsed="false">
      <c r="A1429" s="38" t="s">
        <v>52</v>
      </c>
      <c r="B1429" s="39" t="s">
        <v>5133</v>
      </c>
      <c r="C1429" s="40" t="s">
        <v>409</v>
      </c>
      <c r="D1429" s="40"/>
      <c r="E1429" s="40" t="s">
        <v>3669</v>
      </c>
      <c r="F1429" s="38" t="n">
        <v>2016</v>
      </c>
      <c r="G1429" s="31" t="s">
        <v>5134</v>
      </c>
    </row>
    <row r="1430" customFormat="false" ht="13.8" hidden="false" customHeight="false" outlineLevel="0" collapsed="false">
      <c r="A1430" s="38" t="s">
        <v>52</v>
      </c>
      <c r="B1430" s="39" t="s">
        <v>5141</v>
      </c>
      <c r="C1430" s="40" t="s">
        <v>3988</v>
      </c>
      <c r="D1430" s="40"/>
      <c r="E1430" s="40" t="s">
        <v>3669</v>
      </c>
      <c r="F1430" s="38" t="n">
        <v>2016</v>
      </c>
      <c r="G1430" s="31" t="s">
        <v>5142</v>
      </c>
    </row>
    <row r="1431" customFormat="false" ht="13.8" hidden="false" customHeight="false" outlineLevel="0" collapsed="false">
      <c r="A1431" s="38" t="s">
        <v>52</v>
      </c>
      <c r="B1431" s="40" t="s">
        <v>3083</v>
      </c>
      <c r="C1431" s="40" t="s">
        <v>5184</v>
      </c>
      <c r="D1431" s="40"/>
      <c r="E1431" s="40" t="s">
        <v>3669</v>
      </c>
      <c r="F1431" s="38" t="n">
        <v>2017</v>
      </c>
      <c r="G1431" s="13" t="s">
        <v>5185</v>
      </c>
    </row>
    <row r="1432" customFormat="false" ht="13.8" hidden="false" customHeight="false" outlineLevel="0" collapsed="false">
      <c r="A1432" s="38" t="s">
        <v>52</v>
      </c>
      <c r="B1432" s="39" t="s">
        <v>5201</v>
      </c>
      <c r="C1432" s="40" t="s">
        <v>5202</v>
      </c>
      <c r="D1432" s="40"/>
      <c r="E1432" s="40" t="s">
        <v>3669</v>
      </c>
      <c r="F1432" s="38" t="n">
        <v>2017</v>
      </c>
      <c r="G1432" s="31" t="s">
        <v>5203</v>
      </c>
    </row>
    <row r="1433" customFormat="false" ht="13.8" hidden="false" customHeight="false" outlineLevel="0" collapsed="false">
      <c r="A1433" s="38" t="s">
        <v>245</v>
      </c>
      <c r="B1433" s="39" t="s">
        <v>5237</v>
      </c>
      <c r="C1433" s="40" t="s">
        <v>2817</v>
      </c>
      <c r="D1433" s="40" t="s">
        <v>881</v>
      </c>
      <c r="E1433" s="40" t="s">
        <v>3669</v>
      </c>
      <c r="F1433" s="38" t="n">
        <v>2017</v>
      </c>
      <c r="G1433" s="31" t="s">
        <v>5238</v>
      </c>
    </row>
    <row r="1434" customFormat="false" ht="13.8" hidden="false" customHeight="false" outlineLevel="0" collapsed="false">
      <c r="A1434" s="38" t="s">
        <v>245</v>
      </c>
      <c r="B1434" s="39" t="s">
        <v>5293</v>
      </c>
      <c r="C1434" s="40" t="s">
        <v>1190</v>
      </c>
      <c r="D1434" s="40"/>
      <c r="E1434" s="40" t="s">
        <v>3669</v>
      </c>
      <c r="F1434" s="38" t="n">
        <v>2018</v>
      </c>
      <c r="G1434" s="31" t="s">
        <v>5294</v>
      </c>
    </row>
    <row r="1435" customFormat="false" ht="13.8" hidden="false" customHeight="false" outlineLevel="0" collapsed="false">
      <c r="A1435" s="38" t="s">
        <v>245</v>
      </c>
      <c r="B1435" s="39" t="s">
        <v>5102</v>
      </c>
      <c r="C1435" s="40" t="s">
        <v>5309</v>
      </c>
      <c r="D1435" s="40" t="s">
        <v>339</v>
      </c>
      <c r="E1435" s="40" t="s">
        <v>3669</v>
      </c>
      <c r="F1435" s="38" t="n">
        <v>2018</v>
      </c>
      <c r="G1435" s="31" t="s">
        <v>5310</v>
      </c>
    </row>
    <row r="1436" s="13" customFormat="true" ht="13.8" hidden="false" customHeight="false" outlineLevel="0" collapsed="false">
      <c r="A1436" s="49" t="s">
        <v>52</v>
      </c>
      <c r="B1436" s="48" t="s">
        <v>5342</v>
      </c>
      <c r="C1436" s="48" t="s">
        <v>799</v>
      </c>
      <c r="D1436" s="48" t="s">
        <v>1125</v>
      </c>
      <c r="E1436" s="48" t="s">
        <v>3669</v>
      </c>
      <c r="F1436" s="49" t="n">
        <v>2019</v>
      </c>
      <c r="G1436" s="13" t="s">
        <v>5343</v>
      </c>
    </row>
    <row r="1437" customFormat="false" ht="15" hidden="false" customHeight="false" outlineLevel="0" collapsed="false">
      <c r="A1437" s="45"/>
      <c r="B1437" s="46"/>
      <c r="C1437" s="46"/>
      <c r="D1437" s="46"/>
      <c r="E1437" s="46"/>
      <c r="F1437" s="45"/>
      <c r="G1437" s="47"/>
    </row>
    <row r="1438" customFormat="false" ht="13.8" hidden="false" customHeight="false" outlineLevel="0" collapsed="false">
      <c r="A1438" s="4" t="s">
        <v>245</v>
      </c>
      <c r="B1438" s="28" t="s">
        <v>2033</v>
      </c>
      <c r="C1438" s="28" t="s">
        <v>2034</v>
      </c>
      <c r="D1438" s="28" t="s">
        <v>2035</v>
      </c>
      <c r="E1438" s="28" t="s">
        <v>2487</v>
      </c>
      <c r="F1438" s="4" t="n">
        <v>1985</v>
      </c>
      <c r="G1438" s="7" t="s">
        <v>2488</v>
      </c>
    </row>
    <row r="1439" customFormat="false" ht="13.8" hidden="false" customHeight="false" outlineLevel="0" collapsed="false">
      <c r="A1439" s="4" t="s">
        <v>52</v>
      </c>
      <c r="B1439" s="22" t="s">
        <v>2612</v>
      </c>
      <c r="C1439" s="28" t="s">
        <v>239</v>
      </c>
      <c r="D1439" s="28" t="s">
        <v>1862</v>
      </c>
      <c r="E1439" s="28" t="s">
        <v>2487</v>
      </c>
      <c r="F1439" s="4" t="n">
        <v>1987</v>
      </c>
      <c r="G1439" s="7" t="s">
        <v>2613</v>
      </c>
    </row>
    <row r="1440" customFormat="false" ht="13.8" hidden="false" customHeight="false" outlineLevel="0" collapsed="false">
      <c r="A1440" s="4"/>
      <c r="B1440" s="22"/>
      <c r="C1440" s="28"/>
      <c r="D1440" s="28"/>
      <c r="E1440" s="28"/>
      <c r="F1440" s="4"/>
      <c r="G1440" s="7"/>
    </row>
    <row r="1441" customFormat="false" ht="13.8" hidden="false" customHeight="false" outlineLevel="0" collapsed="false">
      <c r="A1441" s="4" t="s">
        <v>52</v>
      </c>
      <c r="B1441" s="7" t="s">
        <v>48</v>
      </c>
      <c r="C1441" s="7" t="s">
        <v>1715</v>
      </c>
      <c r="D1441" s="7" t="s">
        <v>66</v>
      </c>
      <c r="E1441" s="7" t="s">
        <v>2188</v>
      </c>
      <c r="F1441" s="4" t="n">
        <v>1982</v>
      </c>
      <c r="G1441" s="7" t="s">
        <v>2189</v>
      </c>
    </row>
    <row r="1442" customFormat="false" ht="13.8" hidden="false" customHeight="false" outlineLevel="0" collapsed="false">
      <c r="A1442" s="4" t="s">
        <v>52</v>
      </c>
      <c r="B1442" s="22" t="s">
        <v>1513</v>
      </c>
      <c r="C1442" s="28" t="s">
        <v>2264</v>
      </c>
      <c r="D1442" s="28" t="s">
        <v>596</v>
      </c>
      <c r="E1442" s="28" t="s">
        <v>2188</v>
      </c>
      <c r="F1442" s="4" t="n">
        <v>1983</v>
      </c>
      <c r="G1442" s="7" t="s">
        <v>2265</v>
      </c>
    </row>
    <row r="1443" customFormat="false" ht="13.8" hidden="false" customHeight="false" outlineLevel="0" collapsed="false">
      <c r="A1443" s="4" t="s">
        <v>52</v>
      </c>
      <c r="B1443" s="7" t="s">
        <v>2304</v>
      </c>
      <c r="C1443" s="7" t="s">
        <v>931</v>
      </c>
      <c r="D1443" s="7" t="s">
        <v>2305</v>
      </c>
      <c r="E1443" s="7" t="s">
        <v>2188</v>
      </c>
      <c r="F1443" s="4" t="n">
        <v>1983</v>
      </c>
      <c r="G1443" s="7" t="s">
        <v>2306</v>
      </c>
    </row>
    <row r="1444" customFormat="false" ht="13.8" hidden="false" customHeight="false" outlineLevel="0" collapsed="false">
      <c r="A1444" s="4" t="s">
        <v>52</v>
      </c>
      <c r="B1444" s="22" t="s">
        <v>2518</v>
      </c>
      <c r="C1444" s="28" t="s">
        <v>2519</v>
      </c>
      <c r="D1444" s="28" t="s">
        <v>8</v>
      </c>
      <c r="E1444" s="28" t="s">
        <v>2188</v>
      </c>
      <c r="F1444" s="4" t="n">
        <v>1986</v>
      </c>
      <c r="G1444" s="7" t="s">
        <v>2520</v>
      </c>
    </row>
    <row r="1445" customFormat="false" ht="13.8" hidden="false" customHeight="false" outlineLevel="0" collapsed="false">
      <c r="A1445" s="4" t="s">
        <v>52</v>
      </c>
      <c r="B1445" s="22" t="s">
        <v>227</v>
      </c>
      <c r="C1445" s="28" t="s">
        <v>2753</v>
      </c>
      <c r="D1445" s="28" t="s">
        <v>1214</v>
      </c>
      <c r="E1445" s="28" t="s">
        <v>2188</v>
      </c>
      <c r="F1445" s="4" t="n">
        <v>1989</v>
      </c>
      <c r="G1445" s="7" t="s">
        <v>2754</v>
      </c>
    </row>
    <row r="1446" customFormat="false" ht="13.8" hidden="false" customHeight="false" outlineLevel="0" collapsed="false">
      <c r="A1446" s="4" t="s">
        <v>52</v>
      </c>
      <c r="B1446" s="22" t="s">
        <v>2767</v>
      </c>
      <c r="C1446" s="28" t="s">
        <v>1359</v>
      </c>
      <c r="D1446" s="28" t="s">
        <v>391</v>
      </c>
      <c r="E1446" s="28" t="s">
        <v>2188</v>
      </c>
      <c r="F1446" s="4" t="n">
        <v>1989</v>
      </c>
      <c r="G1446" s="7" t="s">
        <v>2768</v>
      </c>
    </row>
    <row r="1447" customFormat="false" ht="13.8" hidden="false" customHeight="false" outlineLevel="0" collapsed="false">
      <c r="A1447" s="4" t="s">
        <v>52</v>
      </c>
      <c r="B1447" s="22" t="s">
        <v>2994</v>
      </c>
      <c r="C1447" s="28" t="s">
        <v>2063</v>
      </c>
      <c r="D1447" s="28" t="s">
        <v>45</v>
      </c>
      <c r="E1447" s="28" t="s">
        <v>2188</v>
      </c>
      <c r="F1447" s="4" t="n">
        <v>1992</v>
      </c>
      <c r="G1447" s="7" t="s">
        <v>2995</v>
      </c>
    </row>
    <row r="1448" customFormat="false" ht="13.8" hidden="false" customHeight="false" outlineLevel="0" collapsed="false">
      <c r="A1448" s="4" t="s">
        <v>52</v>
      </c>
      <c r="B1448" s="22" t="s">
        <v>3000</v>
      </c>
      <c r="C1448" s="28" t="s">
        <v>3001</v>
      </c>
      <c r="D1448" s="28" t="s">
        <v>3002</v>
      </c>
      <c r="E1448" s="28" t="s">
        <v>2188</v>
      </c>
      <c r="F1448" s="4" t="n">
        <v>1992</v>
      </c>
      <c r="G1448" s="7" t="s">
        <v>3003</v>
      </c>
    </row>
    <row r="1449" customFormat="false" ht="13.8" hidden="false" customHeight="false" outlineLevel="0" collapsed="false">
      <c r="A1449" s="4" t="s">
        <v>52</v>
      </c>
      <c r="B1449" s="7" t="s">
        <v>3116</v>
      </c>
      <c r="C1449" s="7" t="s">
        <v>324</v>
      </c>
      <c r="D1449" s="7" t="s">
        <v>409</v>
      </c>
      <c r="E1449" s="7" t="s">
        <v>2188</v>
      </c>
      <c r="F1449" s="4" t="n">
        <v>1993</v>
      </c>
      <c r="G1449" s="7" t="s">
        <v>3117</v>
      </c>
    </row>
    <row r="1450" customFormat="false" ht="13.8" hidden="false" customHeight="false" outlineLevel="0" collapsed="false">
      <c r="A1450" s="4" t="s">
        <v>52</v>
      </c>
      <c r="B1450" s="7" t="s">
        <v>3282</v>
      </c>
      <c r="C1450" s="7" t="s">
        <v>77</v>
      </c>
      <c r="D1450" s="7" t="s">
        <v>3283</v>
      </c>
      <c r="E1450" s="7" t="s">
        <v>2188</v>
      </c>
      <c r="F1450" s="4" t="n">
        <v>1995</v>
      </c>
      <c r="G1450" s="7" t="s">
        <v>3284</v>
      </c>
    </row>
    <row r="1451" customFormat="false" ht="13.8" hidden="false" customHeight="false" outlineLevel="0" collapsed="false">
      <c r="A1451" s="4" t="s">
        <v>52</v>
      </c>
      <c r="B1451" s="7" t="s">
        <v>3313</v>
      </c>
      <c r="C1451" s="7" t="s">
        <v>54</v>
      </c>
      <c r="D1451" s="7" t="s">
        <v>416</v>
      </c>
      <c r="E1451" s="7" t="s">
        <v>2188</v>
      </c>
      <c r="F1451" s="4" t="n">
        <v>1995</v>
      </c>
      <c r="G1451" s="7" t="s">
        <v>3314</v>
      </c>
    </row>
    <row r="1452" customFormat="false" ht="13.8" hidden="false" customHeight="false" outlineLevel="0" collapsed="false">
      <c r="A1452" s="4" t="s">
        <v>52</v>
      </c>
      <c r="B1452" s="7" t="s">
        <v>39</v>
      </c>
      <c r="C1452" s="7" t="s">
        <v>3647</v>
      </c>
      <c r="D1452" s="7" t="s">
        <v>410</v>
      </c>
      <c r="E1452" s="7" t="s">
        <v>2188</v>
      </c>
      <c r="F1452" s="4" t="n">
        <v>1999</v>
      </c>
      <c r="G1452" s="7" t="s">
        <v>3648</v>
      </c>
    </row>
    <row r="1453" customFormat="false" ht="13.8" hidden="false" customHeight="false" outlineLevel="0" collapsed="false">
      <c r="A1453" s="4" t="s">
        <v>52</v>
      </c>
      <c r="B1453" s="7" t="s">
        <v>3649</v>
      </c>
      <c r="C1453" s="7" t="s">
        <v>3650</v>
      </c>
      <c r="D1453" s="7"/>
      <c r="E1453" s="7" t="s">
        <v>2188</v>
      </c>
      <c r="F1453" s="4" t="n">
        <v>1999</v>
      </c>
      <c r="G1453" s="7" t="s">
        <v>3651</v>
      </c>
    </row>
    <row r="1454" customFormat="false" ht="13.8" hidden="false" customHeight="false" outlineLevel="0" collapsed="false">
      <c r="A1454" s="4" t="s">
        <v>245</v>
      </c>
      <c r="B1454" s="7" t="s">
        <v>3655</v>
      </c>
      <c r="C1454" s="7" t="s">
        <v>2244</v>
      </c>
      <c r="D1454" s="7" t="s">
        <v>1794</v>
      </c>
      <c r="E1454" s="7" t="s">
        <v>2188</v>
      </c>
      <c r="F1454" s="4" t="n">
        <v>1999</v>
      </c>
      <c r="G1454" s="7" t="s">
        <v>3656</v>
      </c>
    </row>
    <row r="1455" customFormat="false" ht="13.8" hidden="false" customHeight="false" outlineLevel="0" collapsed="false">
      <c r="A1455" s="4" t="s">
        <v>52</v>
      </c>
      <c r="B1455" s="7" t="s">
        <v>3696</v>
      </c>
      <c r="C1455" s="7" t="s">
        <v>2063</v>
      </c>
      <c r="D1455" s="7" t="s">
        <v>309</v>
      </c>
      <c r="E1455" s="7" t="s">
        <v>2188</v>
      </c>
      <c r="F1455" s="4" t="n">
        <v>2000</v>
      </c>
      <c r="G1455" s="7" t="s">
        <v>3697</v>
      </c>
    </row>
    <row r="1456" customFormat="false" ht="13.8" hidden="false" customHeight="false" outlineLevel="0" collapsed="false">
      <c r="A1456" s="4" t="s">
        <v>52</v>
      </c>
      <c r="B1456" s="7" t="s">
        <v>179</v>
      </c>
      <c r="C1456" s="7" t="s">
        <v>313</v>
      </c>
      <c r="D1456" s="7" t="s">
        <v>466</v>
      </c>
      <c r="E1456" s="7" t="s">
        <v>2188</v>
      </c>
      <c r="F1456" s="4" t="n">
        <v>2004</v>
      </c>
      <c r="G1456" s="7" t="s">
        <v>4055</v>
      </c>
    </row>
    <row r="1457" customFormat="false" ht="13.8" hidden="false" customHeight="false" outlineLevel="0" collapsed="false">
      <c r="A1457" s="4" t="s">
        <v>245</v>
      </c>
      <c r="B1457" s="7" t="s">
        <v>3907</v>
      </c>
      <c r="C1457" s="7" t="s">
        <v>3908</v>
      </c>
      <c r="D1457" s="7"/>
      <c r="E1457" s="7" t="s">
        <v>2188</v>
      </c>
      <c r="F1457" s="4" t="n">
        <v>2006</v>
      </c>
      <c r="G1457" s="7" t="s">
        <v>4326</v>
      </c>
    </row>
    <row r="1458" customFormat="false" ht="13.8" hidden="false" customHeight="false" outlineLevel="0" collapsed="false">
      <c r="A1458" s="4" t="s">
        <v>52</v>
      </c>
      <c r="B1458" s="7" t="s">
        <v>4415</v>
      </c>
      <c r="C1458" s="7" t="s">
        <v>4416</v>
      </c>
      <c r="D1458" s="7"/>
      <c r="E1458" s="7" t="s">
        <v>2188</v>
      </c>
      <c r="F1458" s="4" t="n">
        <v>2007</v>
      </c>
      <c r="G1458" s="7" t="s">
        <v>4417</v>
      </c>
    </row>
    <row r="1459" customFormat="false" ht="13.8" hidden="false" customHeight="false" outlineLevel="0" collapsed="false">
      <c r="A1459" s="4"/>
      <c r="B1459" s="7"/>
      <c r="C1459" s="7"/>
      <c r="D1459" s="7"/>
      <c r="E1459" s="7"/>
      <c r="F1459" s="4"/>
      <c r="G1459" s="7"/>
    </row>
    <row r="1460" customFormat="false" ht="13.8" hidden="false" customHeight="false" outlineLevel="0" collapsed="false">
      <c r="A1460" s="4" t="s">
        <v>245</v>
      </c>
      <c r="B1460" s="7" t="s">
        <v>868</v>
      </c>
      <c r="C1460" s="7" t="s">
        <v>4080</v>
      </c>
      <c r="D1460" s="7" t="s">
        <v>487</v>
      </c>
      <c r="E1460" s="7" t="s">
        <v>3195</v>
      </c>
      <c r="F1460" s="4" t="n">
        <v>2010</v>
      </c>
      <c r="G1460" s="7" t="s">
        <v>4639</v>
      </c>
    </row>
    <row r="1461" customFormat="false" ht="13.8" hidden="false" customHeight="false" outlineLevel="0" collapsed="false">
      <c r="A1461" s="4" t="s">
        <v>52</v>
      </c>
      <c r="B1461" s="7" t="s">
        <v>4651</v>
      </c>
      <c r="C1461" s="7" t="s">
        <v>552</v>
      </c>
      <c r="D1461" s="7" t="s">
        <v>4652</v>
      </c>
      <c r="E1461" s="7" t="s">
        <v>3195</v>
      </c>
      <c r="F1461" s="4" t="n">
        <v>2011</v>
      </c>
      <c r="G1461" s="7" t="s">
        <v>4653</v>
      </c>
    </row>
    <row r="1462" customFormat="false" ht="14.45" hidden="false" customHeight="false" outlineLevel="0" collapsed="false">
      <c r="A1462" s="38" t="s">
        <v>245</v>
      </c>
      <c r="B1462" s="39" t="s">
        <v>4651</v>
      </c>
      <c r="C1462" s="40" t="s">
        <v>5066</v>
      </c>
      <c r="D1462" s="40" t="s">
        <v>4652</v>
      </c>
      <c r="E1462" s="40" t="s">
        <v>3195</v>
      </c>
      <c r="F1462" s="38" t="n">
        <v>2015</v>
      </c>
      <c r="G1462" s="31" t="s">
        <v>5113</v>
      </c>
    </row>
    <row r="1463" customFormat="false" ht="13.8" hidden="false" customHeight="false" outlineLevel="0" collapsed="false">
      <c r="A1463" s="38" t="s">
        <v>52</v>
      </c>
      <c r="B1463" s="39" t="s">
        <v>4139</v>
      </c>
      <c r="C1463" s="40" t="s">
        <v>5204</v>
      </c>
      <c r="D1463" s="40" t="s">
        <v>2231</v>
      </c>
      <c r="E1463" s="40" t="s">
        <v>3195</v>
      </c>
      <c r="F1463" s="38" t="n">
        <v>2017</v>
      </c>
      <c r="G1463" s="31" t="s">
        <v>5205</v>
      </c>
    </row>
    <row r="1464" customFormat="false" ht="13.8" hidden="false" customHeight="false" outlineLevel="0" collapsed="false">
      <c r="A1464" s="38"/>
      <c r="B1464" s="39"/>
      <c r="C1464" s="40"/>
      <c r="D1464" s="40"/>
      <c r="E1464" s="40"/>
      <c r="F1464" s="38"/>
      <c r="G1464" s="31"/>
    </row>
    <row r="1465" customFormat="false" ht="13.8" hidden="false" customHeight="false" outlineLevel="0" collapsed="false">
      <c r="A1465" s="4" t="s">
        <v>79</v>
      </c>
      <c r="B1465" s="7" t="s">
        <v>255</v>
      </c>
      <c r="C1465" s="7" t="s">
        <v>256</v>
      </c>
      <c r="D1465" s="7" t="s">
        <v>257</v>
      </c>
      <c r="E1465" s="7" t="s">
        <v>258</v>
      </c>
      <c r="F1465" s="4" t="n">
        <v>1936</v>
      </c>
      <c r="G1465" s="7" t="s">
        <v>259</v>
      </c>
    </row>
    <row r="1466" customFormat="false" ht="13.8" hidden="false" customHeight="false" outlineLevel="0" collapsed="false">
      <c r="A1466" s="4" t="s">
        <v>79</v>
      </c>
      <c r="B1466" s="7" t="s">
        <v>271</v>
      </c>
      <c r="C1466" s="7" t="s">
        <v>272</v>
      </c>
      <c r="D1466" s="7" t="s">
        <v>273</v>
      </c>
      <c r="E1466" s="7" t="s">
        <v>258</v>
      </c>
      <c r="F1466" s="4" t="n">
        <v>1938</v>
      </c>
      <c r="G1466" s="7" t="s">
        <v>274</v>
      </c>
    </row>
    <row r="1467" customFormat="false" ht="13.8" hidden="false" customHeight="false" outlineLevel="0" collapsed="false">
      <c r="A1467" s="4" t="s">
        <v>245</v>
      </c>
      <c r="B1467" s="7" t="s">
        <v>285</v>
      </c>
      <c r="C1467" s="7" t="s">
        <v>286</v>
      </c>
      <c r="D1467" s="7" t="s">
        <v>287</v>
      </c>
      <c r="E1467" s="7" t="s">
        <v>258</v>
      </c>
      <c r="F1467" s="4" t="n">
        <v>1939</v>
      </c>
      <c r="G1467" s="7" t="s">
        <v>288</v>
      </c>
    </row>
    <row r="1468" customFormat="false" ht="13.8" hidden="false" customHeight="false" outlineLevel="0" collapsed="false">
      <c r="A1468" s="4"/>
      <c r="B1468" s="7"/>
      <c r="C1468" s="7"/>
      <c r="D1468" s="7"/>
      <c r="E1468" s="7"/>
      <c r="F1468" s="4"/>
      <c r="G1468" s="7"/>
    </row>
    <row r="1469" customFormat="false" ht="13.8" hidden="false" customHeight="false" outlineLevel="0" collapsed="false">
      <c r="A1469" s="4" t="s">
        <v>52</v>
      </c>
      <c r="B1469" s="7" t="s">
        <v>3184</v>
      </c>
      <c r="C1469" s="7" t="s">
        <v>409</v>
      </c>
      <c r="D1469" s="7" t="s">
        <v>881</v>
      </c>
      <c r="E1469" s="7" t="s">
        <v>3185</v>
      </c>
      <c r="F1469" s="4" t="n">
        <v>1994</v>
      </c>
      <c r="G1469" s="7" t="s">
        <v>3186</v>
      </c>
    </row>
    <row r="1470" customFormat="false" ht="13.8" hidden="false" customHeight="false" outlineLevel="0" collapsed="false">
      <c r="A1470" s="4"/>
      <c r="B1470" s="7"/>
      <c r="C1470" s="7"/>
      <c r="D1470" s="7"/>
      <c r="E1470" s="7"/>
      <c r="F1470" s="4"/>
      <c r="G1470" s="7"/>
    </row>
    <row r="1471" customFormat="false" ht="13.8" hidden="false" customHeight="false" outlineLevel="0" collapsed="false">
      <c r="A1471" s="4" t="s">
        <v>52</v>
      </c>
      <c r="B1471" s="7" t="s">
        <v>4529</v>
      </c>
      <c r="C1471" s="7" t="s">
        <v>172</v>
      </c>
      <c r="D1471" s="7"/>
      <c r="E1471" s="7" t="s">
        <v>4530</v>
      </c>
      <c r="F1471" s="4" t="n">
        <v>2009</v>
      </c>
      <c r="G1471" s="7" t="s">
        <v>4531</v>
      </c>
    </row>
    <row r="1472" customFormat="false" ht="13.8" hidden="false" customHeight="false" outlineLevel="0" collapsed="false">
      <c r="A1472" s="4" t="s">
        <v>52</v>
      </c>
      <c r="B1472" s="7" t="s">
        <v>1141</v>
      </c>
      <c r="C1472" s="7" t="s">
        <v>4595</v>
      </c>
      <c r="D1472" s="7"/>
      <c r="E1472" s="7" t="s">
        <v>4530</v>
      </c>
      <c r="F1472" s="4" t="n">
        <v>2010</v>
      </c>
      <c r="G1472" s="7" t="s">
        <v>4596</v>
      </c>
    </row>
    <row r="1473" customFormat="false" ht="13.8" hidden="false" customHeight="false" outlineLevel="0" collapsed="false">
      <c r="A1473" s="4" t="s">
        <v>52</v>
      </c>
      <c r="B1473" s="7" t="s">
        <v>640</v>
      </c>
      <c r="C1473" s="7" t="s">
        <v>309</v>
      </c>
      <c r="D1473" s="7" t="s">
        <v>17</v>
      </c>
      <c r="E1473" s="7" t="s">
        <v>4530</v>
      </c>
      <c r="F1473" s="4" t="n">
        <v>2011</v>
      </c>
      <c r="G1473" s="7" t="s">
        <v>4714</v>
      </c>
    </row>
    <row r="1474" customFormat="false" ht="13.8" hidden="false" customHeight="false" outlineLevel="0" collapsed="false">
      <c r="A1474" s="4" t="s">
        <v>245</v>
      </c>
      <c r="B1474" s="7" t="s">
        <v>3109</v>
      </c>
      <c r="C1474" s="7" t="s">
        <v>2063</v>
      </c>
      <c r="D1474" s="7" t="s">
        <v>773</v>
      </c>
      <c r="E1474" s="7" t="s">
        <v>4530</v>
      </c>
      <c r="F1474" s="4" t="n">
        <v>2011</v>
      </c>
      <c r="G1474" s="7" t="s">
        <v>4739</v>
      </c>
    </row>
    <row r="1475" customFormat="false" ht="13.8" hidden="false" customHeight="false" outlineLevel="0" collapsed="false">
      <c r="A1475" s="4" t="s">
        <v>245</v>
      </c>
      <c r="B1475" s="7" t="s">
        <v>4756</v>
      </c>
      <c r="C1475" s="7" t="s">
        <v>4757</v>
      </c>
      <c r="D1475" s="7"/>
      <c r="E1475" s="7" t="s">
        <v>4530</v>
      </c>
      <c r="F1475" s="4" t="n">
        <v>2011</v>
      </c>
      <c r="G1475" s="7" t="s">
        <v>4758</v>
      </c>
    </row>
    <row r="1476" customFormat="false" ht="13.8" hidden="false" customHeight="false" outlineLevel="0" collapsed="false">
      <c r="A1476" s="4" t="s">
        <v>52</v>
      </c>
      <c r="B1476" s="28" t="s">
        <v>4906</v>
      </c>
      <c r="C1476" s="7" t="s">
        <v>4907</v>
      </c>
      <c r="D1476" s="7" t="s">
        <v>4908</v>
      </c>
      <c r="E1476" s="7" t="s">
        <v>4530</v>
      </c>
      <c r="F1476" s="4" t="n">
        <v>2013</v>
      </c>
      <c r="G1476" s="7" t="s">
        <v>4909</v>
      </c>
    </row>
    <row r="1477" customFormat="false" ht="13.8" hidden="false" customHeight="false" outlineLevel="0" collapsed="false">
      <c r="A1477" s="4" t="s">
        <v>52</v>
      </c>
      <c r="B1477" s="28" t="s">
        <v>4913</v>
      </c>
      <c r="C1477" s="7" t="s">
        <v>3786</v>
      </c>
      <c r="D1477" s="7" t="s">
        <v>4914</v>
      </c>
      <c r="E1477" s="7" t="s">
        <v>4530</v>
      </c>
      <c r="F1477" s="4" t="n">
        <v>2013</v>
      </c>
      <c r="G1477" s="7" t="s">
        <v>4915</v>
      </c>
    </row>
    <row r="1478" customFormat="false" ht="13.8" hidden="false" customHeight="false" outlineLevel="0" collapsed="false">
      <c r="A1478" s="32" t="s">
        <v>52</v>
      </c>
      <c r="B1478" s="33" t="s">
        <v>4906</v>
      </c>
      <c r="C1478" s="34" t="s">
        <v>4907</v>
      </c>
      <c r="D1478" s="34" t="s">
        <v>4908</v>
      </c>
      <c r="E1478" s="34" t="s">
        <v>4530</v>
      </c>
      <c r="F1478" s="32" t="n">
        <v>2014</v>
      </c>
      <c r="G1478" s="35" t="s">
        <v>4909</v>
      </c>
    </row>
    <row r="1479" customFormat="false" ht="13.8" hidden="false" customHeight="false" outlineLevel="0" collapsed="false">
      <c r="A1479" s="38" t="s">
        <v>52</v>
      </c>
      <c r="B1479" s="39" t="s">
        <v>5053</v>
      </c>
      <c r="C1479" s="40" t="s">
        <v>5054</v>
      </c>
      <c r="D1479" s="40"/>
      <c r="E1479" s="40" t="s">
        <v>4530</v>
      </c>
      <c r="F1479" s="38" t="n">
        <v>2015</v>
      </c>
      <c r="G1479" s="31" t="s">
        <v>5055</v>
      </c>
    </row>
    <row r="1480" customFormat="false" ht="13.8" hidden="false" customHeight="false" outlineLevel="0" collapsed="false">
      <c r="A1480" s="38" t="s">
        <v>52</v>
      </c>
      <c r="B1480" s="39" t="s">
        <v>5108</v>
      </c>
      <c r="C1480" s="40" t="s">
        <v>895</v>
      </c>
      <c r="D1480" s="40" t="s">
        <v>165</v>
      </c>
      <c r="E1480" s="40" t="s">
        <v>4530</v>
      </c>
      <c r="F1480" s="38" t="n">
        <v>2015</v>
      </c>
      <c r="G1480" s="31" t="s">
        <v>5109</v>
      </c>
    </row>
    <row r="1481" customFormat="false" ht="13.8" hidden="false" customHeight="false" outlineLevel="0" collapsed="false">
      <c r="A1481" s="38" t="s">
        <v>245</v>
      </c>
      <c r="B1481" s="39" t="s">
        <v>5225</v>
      </c>
      <c r="C1481" s="40" t="s">
        <v>4595</v>
      </c>
      <c r="D1481" s="40" t="s">
        <v>4964</v>
      </c>
      <c r="E1481" s="40" t="s">
        <v>4530</v>
      </c>
      <c r="F1481" s="38" t="n">
        <v>2017</v>
      </c>
      <c r="G1481" s="31" t="s">
        <v>5226</v>
      </c>
    </row>
    <row r="1482" customFormat="false" ht="13.8" hidden="false" customHeight="false" outlineLevel="0" collapsed="false">
      <c r="A1482" s="38" t="s">
        <v>52</v>
      </c>
      <c r="B1482" s="39" t="s">
        <v>5239</v>
      </c>
      <c r="C1482" s="40" t="s">
        <v>5240</v>
      </c>
      <c r="D1482" s="40"/>
      <c r="E1482" s="40" t="s">
        <v>4530</v>
      </c>
      <c r="F1482" s="38" t="n">
        <v>2018</v>
      </c>
      <c r="G1482" s="31" t="s">
        <v>5241</v>
      </c>
    </row>
    <row r="1483" customFormat="false" ht="13.8" hidden="false" customHeight="false" outlineLevel="0" collapsed="false">
      <c r="A1483" s="38" t="s">
        <v>52</v>
      </c>
      <c r="B1483" s="39" t="s">
        <v>54</v>
      </c>
      <c r="C1483" s="40" t="s">
        <v>811</v>
      </c>
      <c r="D1483" s="40"/>
      <c r="E1483" s="40" t="s">
        <v>4530</v>
      </c>
      <c r="F1483" s="38" t="n">
        <v>2018</v>
      </c>
      <c r="G1483" s="31" t="s">
        <v>5283</v>
      </c>
    </row>
    <row r="1484" customFormat="false" ht="13.8" hidden="false" customHeight="false" outlineLevel="0" collapsed="false">
      <c r="A1484" s="38" t="s">
        <v>52</v>
      </c>
      <c r="B1484" s="39" t="s">
        <v>5279</v>
      </c>
      <c r="C1484" s="40" t="s">
        <v>5280</v>
      </c>
      <c r="D1484" s="40"/>
      <c r="E1484" s="40" t="s">
        <v>5281</v>
      </c>
      <c r="F1484" s="38" t="n">
        <v>2018</v>
      </c>
      <c r="G1484" s="31" t="s">
        <v>5282</v>
      </c>
    </row>
    <row r="1485" customFormat="false" ht="13.8" hidden="false" customHeight="false" outlineLevel="0" collapsed="false">
      <c r="A1485" s="38"/>
      <c r="B1485" s="39"/>
      <c r="C1485" s="40"/>
      <c r="D1485" s="40"/>
      <c r="E1485" s="40"/>
      <c r="F1485" s="38"/>
      <c r="G1485" s="31"/>
    </row>
    <row r="1486" customFormat="false" ht="13.8" hidden="false" customHeight="false" outlineLevel="0" collapsed="false">
      <c r="A1486" s="4" t="s">
        <v>52</v>
      </c>
      <c r="B1486" s="7" t="s">
        <v>1096</v>
      </c>
      <c r="C1486" s="7" t="s">
        <v>1097</v>
      </c>
      <c r="D1486" s="7" t="s">
        <v>1098</v>
      </c>
      <c r="E1486" s="7" t="s">
        <v>1099</v>
      </c>
      <c r="F1486" s="4" t="n">
        <v>1970</v>
      </c>
      <c r="G1486" s="7" t="s">
        <v>1100</v>
      </c>
    </row>
    <row r="1487" customFormat="false" ht="13.8" hidden="false" customHeight="false" outlineLevel="0" collapsed="false">
      <c r="A1487" s="4" t="s">
        <v>52</v>
      </c>
      <c r="B1487" s="7" t="s">
        <v>1109</v>
      </c>
      <c r="C1487" s="7" t="s">
        <v>1110</v>
      </c>
      <c r="D1487" s="7"/>
      <c r="E1487" s="7" t="s">
        <v>1099</v>
      </c>
      <c r="F1487" s="4" t="n">
        <v>1970</v>
      </c>
      <c r="G1487" s="7" t="s">
        <v>1111</v>
      </c>
    </row>
    <row r="1488" customFormat="false" ht="13.8" hidden="false" customHeight="false" outlineLevel="0" collapsed="false">
      <c r="A1488" s="4" t="s">
        <v>6</v>
      </c>
      <c r="B1488" s="7" t="s">
        <v>1125</v>
      </c>
      <c r="C1488" s="7" t="s">
        <v>1126</v>
      </c>
      <c r="D1488" s="7" t="s">
        <v>1127</v>
      </c>
      <c r="E1488" s="7" t="s">
        <v>1099</v>
      </c>
      <c r="F1488" s="4" t="n">
        <v>1970</v>
      </c>
      <c r="G1488" s="7" t="s">
        <v>1128</v>
      </c>
    </row>
    <row r="1489" customFormat="false" ht="13.8" hidden="false" customHeight="false" outlineLevel="0" collapsed="false">
      <c r="A1489" s="4" t="s">
        <v>245</v>
      </c>
      <c r="B1489" s="7" t="s">
        <v>1240</v>
      </c>
      <c r="C1489" s="7" t="s">
        <v>1241</v>
      </c>
      <c r="D1489" s="7" t="s">
        <v>985</v>
      </c>
      <c r="E1489" s="7" t="s">
        <v>1099</v>
      </c>
      <c r="F1489" s="4" t="n">
        <v>1972</v>
      </c>
      <c r="G1489" s="22" t="s">
        <v>1242</v>
      </c>
    </row>
    <row r="1490" customFormat="false" ht="13.8" hidden="false" customHeight="false" outlineLevel="0" collapsed="false">
      <c r="A1490" s="4" t="s">
        <v>245</v>
      </c>
      <c r="B1490" s="7" t="s">
        <v>940</v>
      </c>
      <c r="C1490" s="7" t="s">
        <v>941</v>
      </c>
      <c r="D1490" s="7" t="s">
        <v>734</v>
      </c>
      <c r="E1490" s="7" t="s">
        <v>1099</v>
      </c>
      <c r="F1490" s="4" t="n">
        <v>1972</v>
      </c>
      <c r="G1490" s="7" t="s">
        <v>1260</v>
      </c>
    </row>
    <row r="1491" customFormat="false" ht="13.8" hidden="false" customHeight="false" outlineLevel="0" collapsed="false">
      <c r="A1491" s="4"/>
      <c r="B1491" s="28"/>
      <c r="C1491" s="7"/>
      <c r="D1491" s="7"/>
      <c r="E1491" s="7"/>
      <c r="F1491" s="4"/>
      <c r="G1491" s="7"/>
    </row>
    <row r="1492" customFormat="false" ht="13.8" hidden="false" customHeight="false" outlineLevel="0" collapsed="false">
      <c r="A1492" s="4" t="s">
        <v>52</v>
      </c>
      <c r="B1492" s="22" t="s">
        <v>2916</v>
      </c>
      <c r="C1492" s="28" t="s">
        <v>1866</v>
      </c>
      <c r="D1492" s="28" t="s">
        <v>1191</v>
      </c>
      <c r="E1492" s="28" t="s">
        <v>2990</v>
      </c>
      <c r="F1492" s="4" t="n">
        <v>1992</v>
      </c>
      <c r="G1492" s="7" t="s">
        <v>2917</v>
      </c>
    </row>
    <row r="1493" customFormat="false" ht="13.8" hidden="false" customHeight="false" outlineLevel="0" collapsed="false">
      <c r="A1493" s="4" t="s">
        <v>52</v>
      </c>
      <c r="B1493" s="7" t="s">
        <v>3118</v>
      </c>
      <c r="C1493" s="7" t="s">
        <v>519</v>
      </c>
      <c r="D1493" s="7" t="s">
        <v>3119</v>
      </c>
      <c r="E1493" s="7" t="s">
        <v>2990</v>
      </c>
      <c r="F1493" s="4" t="n">
        <v>1993</v>
      </c>
      <c r="G1493" s="7" t="s">
        <v>3120</v>
      </c>
    </row>
    <row r="1494" customFormat="false" ht="13.8" hidden="false" customHeight="false" outlineLevel="0" collapsed="false">
      <c r="A1494" s="4" t="s">
        <v>52</v>
      </c>
      <c r="B1494" s="7" t="s">
        <v>3315</v>
      </c>
      <c r="C1494" s="7" t="s">
        <v>3316</v>
      </c>
      <c r="D1494" s="7" t="s">
        <v>416</v>
      </c>
      <c r="E1494" s="7" t="s">
        <v>2990</v>
      </c>
      <c r="F1494" s="4" t="n">
        <v>1995</v>
      </c>
      <c r="G1494" s="7" t="s">
        <v>3317</v>
      </c>
    </row>
    <row r="1495" customFormat="false" ht="13.8" hidden="false" customHeight="false" outlineLevel="0" collapsed="false">
      <c r="A1495" s="4" t="s">
        <v>245</v>
      </c>
      <c r="B1495" s="7" t="s">
        <v>3367</v>
      </c>
      <c r="C1495" s="7" t="s">
        <v>409</v>
      </c>
      <c r="D1495" s="7" t="s">
        <v>3368</v>
      </c>
      <c r="E1495" s="7" t="s">
        <v>2990</v>
      </c>
      <c r="F1495" s="4" t="n">
        <v>1995</v>
      </c>
      <c r="G1495" s="7" t="s">
        <v>3369</v>
      </c>
    </row>
    <row r="1496" customFormat="false" ht="13.8" hidden="false" customHeight="false" outlineLevel="0" collapsed="false">
      <c r="A1496" s="4" t="s">
        <v>52</v>
      </c>
      <c r="B1496" s="7" t="s">
        <v>3545</v>
      </c>
      <c r="C1496" s="7" t="s">
        <v>506</v>
      </c>
      <c r="D1496" s="7" t="s">
        <v>347</v>
      </c>
      <c r="E1496" s="7" t="s">
        <v>2990</v>
      </c>
      <c r="F1496" s="4" t="n">
        <v>1998</v>
      </c>
      <c r="G1496" s="7" t="s">
        <v>3546</v>
      </c>
    </row>
    <row r="1497" customFormat="false" ht="13.8" hidden="false" customHeight="false" outlineLevel="0" collapsed="false">
      <c r="A1497" s="4" t="s">
        <v>52</v>
      </c>
      <c r="B1497" s="7" t="s">
        <v>3606</v>
      </c>
      <c r="C1497" s="7" t="s">
        <v>593</v>
      </c>
      <c r="D1497" s="7" t="s">
        <v>20</v>
      </c>
      <c r="E1497" s="7" t="s">
        <v>2990</v>
      </c>
      <c r="F1497" s="4" t="n">
        <v>2000</v>
      </c>
      <c r="G1497" s="7" t="s">
        <v>3678</v>
      </c>
    </row>
    <row r="1498" customFormat="false" ht="13.8" hidden="false" customHeight="false" outlineLevel="0" collapsed="false">
      <c r="A1498" s="4" t="s">
        <v>245</v>
      </c>
      <c r="B1498" s="7" t="s">
        <v>3845</v>
      </c>
      <c r="C1498" s="7" t="s">
        <v>101</v>
      </c>
      <c r="D1498" s="7" t="s">
        <v>463</v>
      </c>
      <c r="E1498" s="7" t="s">
        <v>2990</v>
      </c>
      <c r="F1498" s="4" t="n">
        <v>2001</v>
      </c>
      <c r="G1498" s="7" t="s">
        <v>3846</v>
      </c>
    </row>
    <row r="1499" customFormat="false" ht="13.8" hidden="false" customHeight="false" outlineLevel="0" collapsed="false">
      <c r="A1499" s="4" t="s">
        <v>52</v>
      </c>
      <c r="B1499" s="7" t="s">
        <v>4590</v>
      </c>
      <c r="C1499" s="7" t="s">
        <v>2874</v>
      </c>
      <c r="D1499" s="7" t="s">
        <v>519</v>
      </c>
      <c r="E1499" s="7" t="s">
        <v>2990</v>
      </c>
      <c r="F1499" s="4" t="n">
        <v>2010</v>
      </c>
      <c r="G1499" s="7" t="s">
        <v>4591</v>
      </c>
    </row>
    <row r="1500" customFormat="false" ht="13.8" hidden="false" customHeight="false" outlineLevel="0" collapsed="false">
      <c r="A1500" s="4"/>
      <c r="B1500" s="7"/>
      <c r="C1500" s="7"/>
      <c r="D1500" s="7"/>
      <c r="E1500" s="7"/>
      <c r="F1500" s="4"/>
      <c r="G1500" s="7"/>
    </row>
    <row r="1501" customFormat="false" ht="13.8" hidden="false" customHeight="false" outlineLevel="0" collapsed="false">
      <c r="A1501" s="4" t="s">
        <v>52</v>
      </c>
      <c r="B1501" s="7" t="s">
        <v>3897</v>
      </c>
      <c r="C1501" s="7" t="s">
        <v>1593</v>
      </c>
      <c r="D1501" s="7"/>
      <c r="E1501" s="7" t="s">
        <v>1717</v>
      </c>
      <c r="F1501" s="4" t="n">
        <v>2002</v>
      </c>
      <c r="G1501" s="7" t="s">
        <v>3898</v>
      </c>
    </row>
    <row r="1502" customFormat="false" ht="13.8" hidden="false" customHeight="false" outlineLevel="0" collapsed="false">
      <c r="A1502" s="4"/>
      <c r="B1502" s="7"/>
      <c r="C1502" s="7"/>
      <c r="D1502" s="7"/>
      <c r="E1502" s="7"/>
      <c r="F1502" s="4"/>
      <c r="G1502" s="7"/>
    </row>
    <row r="1503" customFormat="false" ht="13.8" hidden="false" customHeight="false" outlineLevel="0" collapsed="false">
      <c r="A1503" s="4" t="s">
        <v>52</v>
      </c>
      <c r="B1503" s="7" t="s">
        <v>627</v>
      </c>
      <c r="C1503" s="7" t="s">
        <v>3122</v>
      </c>
      <c r="D1503" s="7" t="s">
        <v>3800</v>
      </c>
      <c r="E1503" s="7" t="s">
        <v>2500</v>
      </c>
      <c r="F1503" s="4" t="n">
        <v>2001</v>
      </c>
      <c r="G1503" s="7" t="s">
        <v>3802</v>
      </c>
    </row>
    <row r="1504" customFormat="false" ht="13.8" hidden="false" customHeight="false" outlineLevel="0" collapsed="false">
      <c r="A1504" s="4" t="s">
        <v>52</v>
      </c>
      <c r="B1504" s="7" t="s">
        <v>2475</v>
      </c>
      <c r="C1504" s="7" t="s">
        <v>3938</v>
      </c>
      <c r="D1504" s="7"/>
      <c r="E1504" s="7" t="s">
        <v>2500</v>
      </c>
      <c r="F1504" s="4" t="n">
        <v>2002</v>
      </c>
      <c r="G1504" s="7" t="s">
        <v>3939</v>
      </c>
    </row>
    <row r="1505" customFormat="false" ht="13.8" hidden="false" customHeight="false" outlineLevel="0" collapsed="false">
      <c r="A1505" s="4" t="s">
        <v>52</v>
      </c>
      <c r="B1505" s="7" t="s">
        <v>1113</v>
      </c>
      <c r="C1505" s="7" t="s">
        <v>1318</v>
      </c>
      <c r="D1505" s="7" t="s">
        <v>1898</v>
      </c>
      <c r="E1505" s="7" t="s">
        <v>2500</v>
      </c>
      <c r="F1505" s="4" t="n">
        <v>2004</v>
      </c>
      <c r="G1505" s="7" t="s">
        <v>4121</v>
      </c>
    </row>
    <row r="1506" customFormat="false" ht="13.8" hidden="false" customHeight="false" outlineLevel="0" collapsed="false">
      <c r="A1506" s="4" t="s">
        <v>52</v>
      </c>
      <c r="B1506" s="7" t="s">
        <v>4233</v>
      </c>
      <c r="C1506" s="7" t="s">
        <v>4234</v>
      </c>
      <c r="D1506" s="7"/>
      <c r="E1506" s="7" t="s">
        <v>2500</v>
      </c>
      <c r="F1506" s="4" t="n">
        <v>2005</v>
      </c>
      <c r="G1506" s="7" t="s">
        <v>4235</v>
      </c>
    </row>
    <row r="1507" customFormat="false" ht="13.8" hidden="false" customHeight="false" outlineLevel="0" collapsed="false">
      <c r="A1507" s="4"/>
      <c r="B1507" s="7"/>
      <c r="C1507" s="7"/>
      <c r="D1507" s="7"/>
      <c r="E1507" s="7"/>
      <c r="F1507" s="4"/>
      <c r="G1507" s="7"/>
    </row>
    <row r="1508" customFormat="false" ht="13.8" hidden="false" customHeight="false" outlineLevel="0" collapsed="false">
      <c r="A1508" s="4" t="s">
        <v>52</v>
      </c>
      <c r="B1508" s="7" t="s">
        <v>1617</v>
      </c>
      <c r="C1508" s="7" t="s">
        <v>66</v>
      </c>
      <c r="D1508" s="7" t="s">
        <v>881</v>
      </c>
      <c r="E1508" s="7" t="s">
        <v>28</v>
      </c>
      <c r="F1508" s="4" t="n">
        <v>1977</v>
      </c>
      <c r="G1508" s="7" t="s">
        <v>1618</v>
      </c>
    </row>
    <row r="1509" customFormat="false" ht="13.8" hidden="false" customHeight="false" outlineLevel="0" collapsed="false">
      <c r="A1509" s="4" t="s">
        <v>52</v>
      </c>
      <c r="B1509" s="7" t="s">
        <v>1740</v>
      </c>
      <c r="C1509" s="7" t="s">
        <v>191</v>
      </c>
      <c r="D1509" s="7" t="s">
        <v>1741</v>
      </c>
      <c r="E1509" s="7" t="s">
        <v>28</v>
      </c>
      <c r="F1509" s="4" t="n">
        <v>1978</v>
      </c>
      <c r="G1509" s="7" t="s">
        <v>1742</v>
      </c>
    </row>
    <row r="1510" customFormat="false" ht="13.8" hidden="false" customHeight="false" outlineLevel="0" collapsed="false">
      <c r="A1510" s="4" t="s">
        <v>52</v>
      </c>
      <c r="B1510" s="7" t="s">
        <v>1799</v>
      </c>
      <c r="C1510" s="7" t="s">
        <v>1296</v>
      </c>
      <c r="D1510" s="7"/>
      <c r="E1510" s="7" t="s">
        <v>28</v>
      </c>
      <c r="F1510" s="4" t="n">
        <v>1979</v>
      </c>
      <c r="G1510" s="7" t="s">
        <v>1800</v>
      </c>
    </row>
    <row r="1511" customFormat="false" ht="13.8" hidden="false" customHeight="false" outlineLevel="0" collapsed="false">
      <c r="A1511" s="4" t="s">
        <v>52</v>
      </c>
      <c r="B1511" s="7" t="s">
        <v>1827</v>
      </c>
      <c r="C1511" s="7" t="s">
        <v>409</v>
      </c>
      <c r="D1511" s="7"/>
      <c r="E1511" s="7" t="s">
        <v>28</v>
      </c>
      <c r="F1511" s="4" t="n">
        <v>1979</v>
      </c>
      <c r="G1511" s="7" t="s">
        <v>1828</v>
      </c>
    </row>
    <row r="1512" customFormat="false" ht="13.8" hidden="false" customHeight="false" outlineLevel="0" collapsed="false">
      <c r="A1512" s="4" t="s">
        <v>52</v>
      </c>
      <c r="B1512" s="7" t="s">
        <v>1925</v>
      </c>
      <c r="C1512" s="12" t="s">
        <v>985</v>
      </c>
      <c r="D1512" s="7" t="s">
        <v>1926</v>
      </c>
      <c r="E1512" s="7" t="s">
        <v>28</v>
      </c>
      <c r="F1512" s="4" t="n">
        <v>1980</v>
      </c>
      <c r="G1512" s="7" t="s">
        <v>1927</v>
      </c>
    </row>
    <row r="1513" customFormat="false" ht="13.8" hidden="false" customHeight="false" outlineLevel="0" collapsed="false">
      <c r="A1513" s="4" t="s">
        <v>52</v>
      </c>
      <c r="B1513" s="7" t="s">
        <v>1953</v>
      </c>
      <c r="C1513" s="7" t="s">
        <v>409</v>
      </c>
      <c r="D1513" s="7" t="s">
        <v>1019</v>
      </c>
      <c r="E1513" s="7" t="s">
        <v>28</v>
      </c>
      <c r="F1513" s="4" t="n">
        <v>1980</v>
      </c>
      <c r="G1513" s="7" t="s">
        <v>1954</v>
      </c>
    </row>
    <row r="1514" customFormat="false" ht="13.8" hidden="false" customHeight="false" outlineLevel="0" collapsed="false">
      <c r="A1514" s="4" t="s">
        <v>245</v>
      </c>
      <c r="B1514" s="7" t="s">
        <v>1728</v>
      </c>
      <c r="C1514" s="7" t="s">
        <v>109</v>
      </c>
      <c r="D1514" s="7" t="s">
        <v>868</v>
      </c>
      <c r="E1514" s="7" t="s">
        <v>28</v>
      </c>
      <c r="F1514" s="4" t="n">
        <v>1980</v>
      </c>
      <c r="G1514" s="7" t="s">
        <v>2014</v>
      </c>
    </row>
    <row r="1515" customFormat="false" ht="13.8" hidden="false" customHeight="false" outlineLevel="0" collapsed="false">
      <c r="A1515" s="4" t="s">
        <v>52</v>
      </c>
      <c r="B1515" s="7" t="s">
        <v>2037</v>
      </c>
      <c r="C1515" s="12" t="s">
        <v>2038</v>
      </c>
      <c r="D1515" s="12" t="s">
        <v>1296</v>
      </c>
      <c r="E1515" s="12" t="s">
        <v>28</v>
      </c>
      <c r="F1515" s="4" t="n">
        <v>1981</v>
      </c>
      <c r="G1515" s="7" t="s">
        <v>2039</v>
      </c>
    </row>
    <row r="1516" customFormat="false" ht="13.8" hidden="false" customHeight="false" outlineLevel="0" collapsed="false">
      <c r="A1516" s="4" t="s">
        <v>245</v>
      </c>
      <c r="B1516" s="22" t="s">
        <v>612</v>
      </c>
      <c r="C1516" s="28" t="s">
        <v>391</v>
      </c>
      <c r="D1516" s="28" t="s">
        <v>2203</v>
      </c>
      <c r="E1516" s="28" t="s">
        <v>28</v>
      </c>
      <c r="F1516" s="4" t="n">
        <v>1982</v>
      </c>
      <c r="G1516" s="7" t="s">
        <v>2204</v>
      </c>
    </row>
    <row r="1517" customFormat="false" ht="13.8" hidden="false" customHeight="false" outlineLevel="0" collapsed="false">
      <c r="A1517" s="4" t="s">
        <v>245</v>
      </c>
      <c r="B1517" s="28" t="s">
        <v>2222</v>
      </c>
      <c r="C1517" s="28" t="s">
        <v>2223</v>
      </c>
      <c r="D1517" s="22" t="s">
        <v>2224</v>
      </c>
      <c r="E1517" s="22" t="s">
        <v>28</v>
      </c>
      <c r="F1517" s="4" t="n">
        <v>1982</v>
      </c>
      <c r="G1517" s="7" t="s">
        <v>2225</v>
      </c>
    </row>
    <row r="1518" customFormat="false" ht="13.8" hidden="false" customHeight="false" outlineLevel="0" collapsed="false">
      <c r="A1518" s="4" t="s">
        <v>52</v>
      </c>
      <c r="B1518" s="22" t="s">
        <v>2252</v>
      </c>
      <c r="C1518" s="28" t="s">
        <v>1843</v>
      </c>
      <c r="D1518" s="28" t="s">
        <v>2253</v>
      </c>
      <c r="E1518" s="28" t="s">
        <v>28</v>
      </c>
      <c r="F1518" s="4" t="n">
        <v>1983</v>
      </c>
      <c r="G1518" s="7" t="s">
        <v>2254</v>
      </c>
    </row>
    <row r="1519" customFormat="false" ht="13.8" hidden="false" customHeight="false" outlineLevel="0" collapsed="false">
      <c r="A1519" s="4" t="s">
        <v>52</v>
      </c>
      <c r="B1519" s="7" t="s">
        <v>1985</v>
      </c>
      <c r="C1519" s="7" t="s">
        <v>66</v>
      </c>
      <c r="D1519" s="7" t="s">
        <v>2302</v>
      </c>
      <c r="E1519" s="7" t="s">
        <v>28</v>
      </c>
      <c r="F1519" s="4" t="n">
        <v>1983</v>
      </c>
      <c r="G1519" s="7" t="s">
        <v>2303</v>
      </c>
    </row>
    <row r="1520" customFormat="false" ht="13.8" hidden="false" customHeight="false" outlineLevel="0" collapsed="false">
      <c r="A1520" s="4" t="s">
        <v>245</v>
      </c>
      <c r="B1520" s="22" t="s">
        <v>2493</v>
      </c>
      <c r="C1520" s="22" t="s">
        <v>191</v>
      </c>
      <c r="D1520" s="22" t="s">
        <v>239</v>
      </c>
      <c r="E1520" s="22" t="s">
        <v>28</v>
      </c>
      <c r="F1520" s="4" t="n">
        <v>1985</v>
      </c>
      <c r="G1520" s="7" t="s">
        <v>2494</v>
      </c>
    </row>
    <row r="1521" customFormat="false" ht="13.8" hidden="false" customHeight="false" outlineLevel="0" collapsed="false">
      <c r="A1521" s="4" t="s">
        <v>52</v>
      </c>
      <c r="B1521" s="28" t="s">
        <v>2553</v>
      </c>
      <c r="C1521" s="28" t="s">
        <v>2554</v>
      </c>
      <c r="D1521" s="22"/>
      <c r="E1521" s="22" t="s">
        <v>28</v>
      </c>
      <c r="F1521" s="4" t="n">
        <v>1986</v>
      </c>
      <c r="G1521" s="7" t="s">
        <v>2555</v>
      </c>
    </row>
    <row r="1522" customFormat="false" ht="13.8" hidden="false" customHeight="false" outlineLevel="0" collapsed="false">
      <c r="A1522" s="16" t="s">
        <v>52</v>
      </c>
      <c r="B1522" s="22" t="s">
        <v>2622</v>
      </c>
      <c r="C1522" s="28" t="s">
        <v>20</v>
      </c>
      <c r="D1522" s="28" t="s">
        <v>487</v>
      </c>
      <c r="E1522" s="28" t="s">
        <v>28</v>
      </c>
      <c r="F1522" s="4" t="n">
        <v>1987</v>
      </c>
      <c r="G1522" s="7" t="s">
        <v>2623</v>
      </c>
    </row>
    <row r="1523" customFormat="false" ht="13.8" hidden="false" customHeight="false" outlineLevel="0" collapsed="false">
      <c r="A1523" s="16" t="s">
        <v>245</v>
      </c>
      <c r="B1523" s="22" t="s">
        <v>2678</v>
      </c>
      <c r="C1523" s="28" t="s">
        <v>1935</v>
      </c>
      <c r="D1523" s="28" t="s">
        <v>487</v>
      </c>
      <c r="E1523" s="28" t="s">
        <v>28</v>
      </c>
      <c r="F1523" s="4" t="n">
        <v>1987</v>
      </c>
      <c r="G1523" s="7" t="s">
        <v>2680</v>
      </c>
    </row>
    <row r="1524" customFormat="false" ht="13.8" hidden="false" customHeight="false" outlineLevel="0" collapsed="false">
      <c r="A1524" s="4" t="s">
        <v>52</v>
      </c>
      <c r="B1524" s="22" t="s">
        <v>2686</v>
      </c>
      <c r="C1524" s="28" t="s">
        <v>309</v>
      </c>
      <c r="D1524" s="28" t="s">
        <v>2687</v>
      </c>
      <c r="E1524" s="28" t="s">
        <v>28</v>
      </c>
      <c r="F1524" s="4" t="n">
        <v>1988</v>
      </c>
      <c r="G1524" s="7" t="s">
        <v>2688</v>
      </c>
    </row>
    <row r="1525" customFormat="false" ht="13.8" hidden="false" customHeight="false" outlineLevel="0" collapsed="false">
      <c r="A1525" s="4" t="s">
        <v>52</v>
      </c>
      <c r="B1525" s="22" t="s">
        <v>2707</v>
      </c>
      <c r="C1525" s="28" t="s">
        <v>2708</v>
      </c>
      <c r="D1525" s="28" t="s">
        <v>2709</v>
      </c>
      <c r="E1525" s="28" t="s">
        <v>28</v>
      </c>
      <c r="F1525" s="4" t="n">
        <v>1988</v>
      </c>
      <c r="G1525" s="7" t="s">
        <v>2710</v>
      </c>
    </row>
    <row r="1526" customFormat="false" ht="13.8" hidden="false" customHeight="false" outlineLevel="0" collapsed="false">
      <c r="A1526" s="4" t="s">
        <v>52</v>
      </c>
      <c r="B1526" s="22" t="s">
        <v>434</v>
      </c>
      <c r="C1526" s="28" t="s">
        <v>321</v>
      </c>
      <c r="D1526" s="28" t="s">
        <v>2823</v>
      </c>
      <c r="E1526" s="28" t="s">
        <v>28</v>
      </c>
      <c r="F1526" s="4" t="n">
        <v>1990</v>
      </c>
      <c r="G1526" s="7" t="s">
        <v>2824</v>
      </c>
    </row>
    <row r="1527" customFormat="false" ht="13.8" hidden="false" customHeight="false" outlineLevel="0" collapsed="false">
      <c r="A1527" s="4" t="s">
        <v>245</v>
      </c>
      <c r="B1527" s="28" t="s">
        <v>2939</v>
      </c>
      <c r="C1527" s="28" t="s">
        <v>2368</v>
      </c>
      <c r="D1527" s="22"/>
      <c r="E1527" s="22" t="s">
        <v>28</v>
      </c>
      <c r="F1527" s="4" t="n">
        <v>1991</v>
      </c>
      <c r="G1527" s="7" t="s">
        <v>2940</v>
      </c>
    </row>
    <row r="1528" customFormat="false" ht="13.8" hidden="false" customHeight="false" outlineLevel="0" collapsed="false">
      <c r="A1528" s="4" t="s">
        <v>245</v>
      </c>
      <c r="B1528" s="22" t="s">
        <v>847</v>
      </c>
      <c r="C1528" s="28" t="s">
        <v>309</v>
      </c>
      <c r="D1528" s="28" t="s">
        <v>17</v>
      </c>
      <c r="E1528" s="28" t="s">
        <v>28</v>
      </c>
      <c r="F1528" s="4" t="n">
        <v>1991</v>
      </c>
      <c r="G1528" s="7" t="s">
        <v>2941</v>
      </c>
    </row>
    <row r="1529" customFormat="false" ht="13.8" hidden="false" customHeight="false" outlineLevel="0" collapsed="false">
      <c r="A1529" s="4" t="s">
        <v>245</v>
      </c>
      <c r="B1529" s="28" t="s">
        <v>2964</v>
      </c>
      <c r="C1529" s="28" t="s">
        <v>2965</v>
      </c>
      <c r="D1529" s="22"/>
      <c r="E1529" s="22" t="s">
        <v>28</v>
      </c>
      <c r="F1529" s="4" t="n">
        <v>1991</v>
      </c>
      <c r="G1529" s="7" t="s">
        <v>2966</v>
      </c>
    </row>
    <row r="1530" customFormat="false" ht="13.8" hidden="false" customHeight="false" outlineLevel="0" collapsed="false">
      <c r="A1530" s="4" t="s">
        <v>52</v>
      </c>
      <c r="B1530" s="7" t="s">
        <v>3106</v>
      </c>
      <c r="C1530" s="7" t="s">
        <v>3107</v>
      </c>
      <c r="D1530" s="7"/>
      <c r="E1530" s="7" t="s">
        <v>28</v>
      </c>
      <c r="F1530" s="4" t="n">
        <v>1993</v>
      </c>
      <c r="G1530" s="7" t="s">
        <v>3108</v>
      </c>
    </row>
    <row r="1531" customFormat="false" ht="13.8" hidden="false" customHeight="false" outlineLevel="0" collapsed="false">
      <c r="A1531" s="4" t="s">
        <v>52</v>
      </c>
      <c r="B1531" s="7" t="s">
        <v>3135</v>
      </c>
      <c r="C1531" s="7" t="s">
        <v>2145</v>
      </c>
      <c r="D1531" s="7"/>
      <c r="E1531" s="7" t="s">
        <v>28</v>
      </c>
      <c r="F1531" s="4" t="n">
        <v>1993</v>
      </c>
      <c r="G1531" s="7" t="s">
        <v>3136</v>
      </c>
    </row>
    <row r="1532" customFormat="false" ht="13.8" hidden="false" customHeight="false" outlineLevel="0" collapsed="false">
      <c r="A1532" s="4" t="s">
        <v>245</v>
      </c>
      <c r="B1532" s="7" t="s">
        <v>3146</v>
      </c>
      <c r="C1532" s="7" t="s">
        <v>109</v>
      </c>
      <c r="D1532" s="7" t="s">
        <v>881</v>
      </c>
      <c r="E1532" s="7" t="s">
        <v>28</v>
      </c>
      <c r="F1532" s="4" t="n">
        <v>1993</v>
      </c>
      <c r="G1532" s="7" t="s">
        <v>3147</v>
      </c>
    </row>
    <row r="1533" customFormat="false" ht="13.8" hidden="false" customHeight="false" outlineLevel="0" collapsed="false">
      <c r="A1533" s="4" t="s">
        <v>245</v>
      </c>
      <c r="B1533" s="7" t="s">
        <v>3258</v>
      </c>
      <c r="C1533" s="7" t="s">
        <v>3259</v>
      </c>
      <c r="D1533" s="7" t="s">
        <v>3260</v>
      </c>
      <c r="E1533" s="7" t="s">
        <v>28</v>
      </c>
      <c r="F1533" s="4" t="n">
        <v>1994</v>
      </c>
      <c r="G1533" s="7" t="s">
        <v>3261</v>
      </c>
    </row>
    <row r="1534" customFormat="false" ht="13.8" hidden="false" customHeight="false" outlineLevel="0" collapsed="false">
      <c r="A1534" s="4" t="s">
        <v>52</v>
      </c>
      <c r="B1534" s="7" t="s">
        <v>3339</v>
      </c>
      <c r="C1534" s="7" t="s">
        <v>409</v>
      </c>
      <c r="D1534" s="7" t="s">
        <v>2865</v>
      </c>
      <c r="E1534" s="7" t="s">
        <v>28</v>
      </c>
      <c r="F1534" s="4" t="n">
        <v>1995</v>
      </c>
      <c r="G1534" s="7" t="s">
        <v>3340</v>
      </c>
    </row>
    <row r="1535" customFormat="false" ht="13.8" hidden="false" customHeight="false" outlineLevel="0" collapsed="false">
      <c r="A1535" s="4" t="s">
        <v>245</v>
      </c>
      <c r="B1535" s="7" t="s">
        <v>3343</v>
      </c>
      <c r="C1535" s="7" t="s">
        <v>1191</v>
      </c>
      <c r="D1535" s="7" t="s">
        <v>1676</v>
      </c>
      <c r="E1535" s="7" t="s">
        <v>28</v>
      </c>
      <c r="F1535" s="4" t="n">
        <v>1995</v>
      </c>
      <c r="G1535" s="7" t="s">
        <v>3344</v>
      </c>
    </row>
    <row r="1536" customFormat="false" ht="13.8" hidden="false" customHeight="false" outlineLevel="0" collapsed="false">
      <c r="A1536" s="4" t="s">
        <v>245</v>
      </c>
      <c r="B1536" s="7" t="s">
        <v>39</v>
      </c>
      <c r="C1536" s="7" t="s">
        <v>3593</v>
      </c>
      <c r="D1536" s="7" t="s">
        <v>2349</v>
      </c>
      <c r="E1536" s="7" t="s">
        <v>28</v>
      </c>
      <c r="F1536" s="4" t="n">
        <v>1998</v>
      </c>
      <c r="G1536" s="7" t="s">
        <v>3594</v>
      </c>
    </row>
    <row r="1537" customFormat="false" ht="13.8" hidden="false" customHeight="false" outlineLevel="0" collapsed="false">
      <c r="A1537" s="4" t="s">
        <v>52</v>
      </c>
      <c r="B1537" s="7" t="s">
        <v>2540</v>
      </c>
      <c r="C1537" s="7" t="s">
        <v>66</v>
      </c>
      <c r="D1537" s="7" t="s">
        <v>561</v>
      </c>
      <c r="E1537" s="7" t="s">
        <v>28</v>
      </c>
      <c r="F1537" s="4" t="n">
        <v>1999</v>
      </c>
      <c r="G1537" s="7" t="s">
        <v>3621</v>
      </c>
    </row>
    <row r="1538" customFormat="false" ht="13.8" hidden="false" customHeight="false" outlineLevel="0" collapsed="false">
      <c r="A1538" s="4" t="s">
        <v>245</v>
      </c>
      <c r="B1538" s="7" t="s">
        <v>2707</v>
      </c>
      <c r="C1538" s="7" t="s">
        <v>2708</v>
      </c>
      <c r="D1538" s="7" t="s">
        <v>2709</v>
      </c>
      <c r="E1538" s="7" t="s">
        <v>28</v>
      </c>
      <c r="F1538" s="4" t="n">
        <v>1999</v>
      </c>
      <c r="G1538" s="7" t="s">
        <v>3666</v>
      </c>
    </row>
    <row r="1539" customFormat="false" ht="13.8" hidden="false" customHeight="false" outlineLevel="0" collapsed="false">
      <c r="A1539" s="4" t="s">
        <v>52</v>
      </c>
      <c r="B1539" s="7" t="s">
        <v>3718</v>
      </c>
      <c r="C1539" s="7" t="s">
        <v>1722</v>
      </c>
      <c r="D1539" s="7" t="s">
        <v>417</v>
      </c>
      <c r="E1539" s="7" t="s">
        <v>28</v>
      </c>
      <c r="F1539" s="4" t="n">
        <v>2000</v>
      </c>
      <c r="G1539" s="7" t="s">
        <v>3719</v>
      </c>
    </row>
    <row r="1540" customFormat="false" ht="13.8" hidden="false" customHeight="false" outlineLevel="0" collapsed="false">
      <c r="A1540" s="4" t="s">
        <v>52</v>
      </c>
      <c r="B1540" s="7" t="s">
        <v>3745</v>
      </c>
      <c r="C1540" s="7" t="s">
        <v>3746</v>
      </c>
      <c r="D1540" s="7" t="s">
        <v>467</v>
      </c>
      <c r="E1540" s="7" t="s">
        <v>28</v>
      </c>
      <c r="F1540" s="4" t="n">
        <v>2001</v>
      </c>
      <c r="G1540" s="7" t="s">
        <v>3747</v>
      </c>
    </row>
    <row r="1541" customFormat="false" ht="13.8" hidden="false" customHeight="false" outlineLevel="0" collapsed="false">
      <c r="A1541" s="4" t="s">
        <v>52</v>
      </c>
      <c r="B1541" s="7" t="s">
        <v>3754</v>
      </c>
      <c r="C1541" s="7" t="s">
        <v>1935</v>
      </c>
      <c r="D1541" s="7" t="s">
        <v>17</v>
      </c>
      <c r="E1541" s="7" t="s">
        <v>28</v>
      </c>
      <c r="F1541" s="4" t="n">
        <v>2001</v>
      </c>
      <c r="G1541" s="7" t="s">
        <v>3755</v>
      </c>
    </row>
    <row r="1542" customFormat="false" ht="13.8" hidden="false" customHeight="false" outlineLevel="0" collapsed="false">
      <c r="A1542" s="4" t="s">
        <v>52</v>
      </c>
      <c r="B1542" s="7" t="s">
        <v>2765</v>
      </c>
      <c r="C1542" s="7" t="s">
        <v>3786</v>
      </c>
      <c r="D1542" s="7" t="s">
        <v>3787</v>
      </c>
      <c r="E1542" s="7" t="s">
        <v>28</v>
      </c>
      <c r="F1542" s="4" t="n">
        <v>2001</v>
      </c>
      <c r="G1542" s="7" t="s">
        <v>3788</v>
      </c>
    </row>
    <row r="1543" customFormat="false" ht="13.8" hidden="false" customHeight="false" outlineLevel="0" collapsed="false">
      <c r="A1543" s="4" t="s">
        <v>52</v>
      </c>
      <c r="B1543" s="7" t="s">
        <v>12</v>
      </c>
      <c r="C1543" s="7" t="s">
        <v>3789</v>
      </c>
      <c r="D1543" s="7" t="s">
        <v>552</v>
      </c>
      <c r="E1543" s="7" t="s">
        <v>28</v>
      </c>
      <c r="F1543" s="4" t="n">
        <v>2001</v>
      </c>
      <c r="G1543" s="7" t="s">
        <v>3790</v>
      </c>
    </row>
    <row r="1544" customFormat="false" ht="13.8" hidden="false" customHeight="false" outlineLevel="0" collapsed="false">
      <c r="A1544" s="4" t="s">
        <v>52</v>
      </c>
      <c r="B1544" s="7" t="s">
        <v>627</v>
      </c>
      <c r="C1544" s="7" t="s">
        <v>895</v>
      </c>
      <c r="D1544" s="7" t="s">
        <v>519</v>
      </c>
      <c r="E1544" s="7" t="s">
        <v>28</v>
      </c>
      <c r="F1544" s="4" t="n">
        <v>2001</v>
      </c>
      <c r="G1544" s="7" t="s">
        <v>3799</v>
      </c>
    </row>
    <row r="1545" customFormat="false" ht="13.8" hidden="false" customHeight="false" outlineLevel="0" collapsed="false">
      <c r="A1545" s="4" t="s">
        <v>245</v>
      </c>
      <c r="B1545" s="7" t="s">
        <v>390</v>
      </c>
      <c r="C1545" s="7" t="s">
        <v>1437</v>
      </c>
      <c r="D1545" s="7" t="s">
        <v>109</v>
      </c>
      <c r="E1545" s="7" t="s">
        <v>28</v>
      </c>
      <c r="F1545" s="4" t="n">
        <v>2001</v>
      </c>
      <c r="G1545" s="7" t="s">
        <v>3839</v>
      </c>
    </row>
    <row r="1546" customFormat="false" ht="13.8" hidden="false" customHeight="false" outlineLevel="0" collapsed="false">
      <c r="A1546" s="4" t="s">
        <v>245</v>
      </c>
      <c r="B1546" s="7" t="s">
        <v>3849</v>
      </c>
      <c r="C1546" s="7" t="s">
        <v>101</v>
      </c>
      <c r="D1546" s="7" t="s">
        <v>435</v>
      </c>
      <c r="E1546" s="7" t="s">
        <v>28</v>
      </c>
      <c r="F1546" s="4" t="n">
        <v>2001</v>
      </c>
      <c r="G1546" s="7" t="s">
        <v>3850</v>
      </c>
    </row>
    <row r="1547" customFormat="false" ht="13.8" hidden="false" customHeight="false" outlineLevel="0" collapsed="false">
      <c r="A1547" s="4" t="s">
        <v>245</v>
      </c>
      <c r="B1547" s="7" t="s">
        <v>3851</v>
      </c>
      <c r="C1547" s="7" t="s">
        <v>3852</v>
      </c>
      <c r="D1547" s="7" t="s">
        <v>3853</v>
      </c>
      <c r="E1547" s="7" t="s">
        <v>28</v>
      </c>
      <c r="F1547" s="4" t="n">
        <v>2001</v>
      </c>
      <c r="G1547" s="7" t="s">
        <v>3854</v>
      </c>
    </row>
    <row r="1548" customFormat="false" ht="13.8" hidden="false" customHeight="false" outlineLevel="0" collapsed="false">
      <c r="A1548" s="4" t="s">
        <v>52</v>
      </c>
      <c r="B1548" s="7" t="s">
        <v>3872</v>
      </c>
      <c r="C1548" s="7" t="s">
        <v>2063</v>
      </c>
      <c r="D1548" s="7" t="s">
        <v>409</v>
      </c>
      <c r="E1548" s="7" t="s">
        <v>28</v>
      </c>
      <c r="F1548" s="4" t="n">
        <v>2002</v>
      </c>
      <c r="G1548" s="7" t="s">
        <v>3873</v>
      </c>
    </row>
    <row r="1549" customFormat="false" ht="13.8" hidden="false" customHeight="false" outlineLevel="0" collapsed="false">
      <c r="A1549" s="4" t="s">
        <v>52</v>
      </c>
      <c r="B1549" s="7" t="s">
        <v>326</v>
      </c>
      <c r="C1549" s="7" t="s">
        <v>2893</v>
      </c>
      <c r="D1549" s="7" t="s">
        <v>552</v>
      </c>
      <c r="E1549" s="7" t="s">
        <v>28</v>
      </c>
      <c r="F1549" s="4" t="n">
        <v>2002</v>
      </c>
      <c r="G1549" s="7" t="s">
        <v>3874</v>
      </c>
    </row>
    <row r="1550" customFormat="false" ht="13.8" hidden="false" customHeight="false" outlineLevel="0" collapsed="false">
      <c r="A1550" s="4"/>
      <c r="B1550" s="7"/>
      <c r="C1550" s="7"/>
      <c r="D1550" s="7"/>
      <c r="E1550" s="7"/>
      <c r="F1550" s="4"/>
      <c r="G1550" s="7"/>
    </row>
    <row r="1551" customFormat="false" ht="13.8" hidden="false" customHeight="false" outlineLevel="0" collapsed="false">
      <c r="A1551" s="4" t="s">
        <v>245</v>
      </c>
      <c r="B1551" s="7" t="s">
        <v>4162</v>
      </c>
      <c r="C1551" s="7" t="s">
        <v>2038</v>
      </c>
      <c r="D1551" s="7"/>
      <c r="E1551" s="7" t="s">
        <v>4163</v>
      </c>
      <c r="F1551" s="4" t="n">
        <v>2004</v>
      </c>
      <c r="G1551" s="7" t="s">
        <v>4164</v>
      </c>
    </row>
    <row r="1552" customFormat="false" ht="13.8" hidden="false" customHeight="false" outlineLevel="0" collapsed="false">
      <c r="A1552" s="4"/>
      <c r="B1552" s="7"/>
      <c r="C1552" s="7"/>
      <c r="D1552" s="7"/>
      <c r="E1552" s="7"/>
      <c r="F1552" s="4"/>
      <c r="G1552" s="7"/>
    </row>
    <row r="1553" customFormat="false" ht="13.8" hidden="false" customHeight="false" outlineLevel="0" collapsed="false">
      <c r="A1553" s="4" t="s">
        <v>79</v>
      </c>
      <c r="B1553" s="7" t="s">
        <v>232</v>
      </c>
      <c r="C1553" s="7" t="s">
        <v>233</v>
      </c>
      <c r="D1553" s="7" t="s">
        <v>234</v>
      </c>
      <c r="E1553" s="7" t="s">
        <v>235</v>
      </c>
      <c r="F1553" s="4" t="n">
        <v>1935</v>
      </c>
      <c r="G1553" s="7" t="s">
        <v>236</v>
      </c>
    </row>
    <row r="1554" customFormat="false" ht="13.8" hidden="false" customHeight="false" outlineLevel="0" collapsed="false">
      <c r="A1554" s="4" t="s">
        <v>79</v>
      </c>
      <c r="B1554" s="7" t="s">
        <v>312</v>
      </c>
      <c r="C1554" s="7" t="s">
        <v>239</v>
      </c>
      <c r="D1554" s="7" t="s">
        <v>313</v>
      </c>
      <c r="E1554" s="7" t="s">
        <v>235</v>
      </c>
      <c r="F1554" s="4" t="n">
        <v>1946</v>
      </c>
      <c r="G1554" s="7" t="s">
        <v>314</v>
      </c>
    </row>
    <row r="1555" customFormat="false" ht="13.8" hidden="false" customHeight="false" outlineLevel="0" collapsed="false">
      <c r="A1555" s="4" t="s">
        <v>79</v>
      </c>
      <c r="B1555" s="7" t="s">
        <v>419</v>
      </c>
      <c r="C1555" s="7" t="s">
        <v>365</v>
      </c>
      <c r="D1555" s="7" t="s">
        <v>420</v>
      </c>
      <c r="E1555" s="7" t="s">
        <v>235</v>
      </c>
      <c r="F1555" s="4" t="n">
        <v>1949</v>
      </c>
      <c r="G1555" s="7" t="s">
        <v>421</v>
      </c>
    </row>
    <row r="1556" customFormat="false" ht="13.8" hidden="false" customHeight="false" outlineLevel="0" collapsed="false">
      <c r="A1556" s="4" t="s">
        <v>79</v>
      </c>
      <c r="B1556" s="7" t="s">
        <v>444</v>
      </c>
      <c r="C1556" s="7" t="s">
        <v>20</v>
      </c>
      <c r="D1556" s="7" t="s">
        <v>445</v>
      </c>
      <c r="E1556" s="7" t="s">
        <v>235</v>
      </c>
      <c r="F1556" s="4" t="n">
        <v>1950</v>
      </c>
      <c r="G1556" s="7" t="s">
        <v>446</v>
      </c>
    </row>
    <row r="1557" customFormat="false" ht="13.8" hidden="false" customHeight="false" outlineLevel="0" collapsed="false">
      <c r="A1557" s="4" t="s">
        <v>79</v>
      </c>
      <c r="B1557" s="7" t="s">
        <v>469</v>
      </c>
      <c r="C1557" s="7" t="s">
        <v>313</v>
      </c>
      <c r="D1557" s="7" t="s">
        <v>35</v>
      </c>
      <c r="E1557" s="7" t="s">
        <v>235</v>
      </c>
      <c r="F1557" s="4" t="n">
        <v>1951</v>
      </c>
      <c r="G1557" s="7" t="s">
        <v>470</v>
      </c>
    </row>
    <row r="1558" customFormat="false" ht="13.8" hidden="false" customHeight="false" outlineLevel="0" collapsed="false">
      <c r="A1558" s="4" t="s">
        <v>79</v>
      </c>
      <c r="B1558" s="22" t="s">
        <v>483</v>
      </c>
      <c r="C1558" s="7" t="s">
        <v>484</v>
      </c>
      <c r="D1558" s="7"/>
      <c r="E1558" s="7" t="s">
        <v>235</v>
      </c>
      <c r="F1558" s="4" t="n">
        <v>1952</v>
      </c>
      <c r="G1558" s="7" t="s">
        <v>485</v>
      </c>
    </row>
    <row r="1559" customFormat="false" ht="13.8" hidden="false" customHeight="false" outlineLevel="0" collapsed="false">
      <c r="A1559" s="4" t="s">
        <v>79</v>
      </c>
      <c r="B1559" s="7" t="s">
        <v>501</v>
      </c>
      <c r="C1559" s="7" t="s">
        <v>502</v>
      </c>
      <c r="D1559" s="7" t="s">
        <v>463</v>
      </c>
      <c r="E1559" s="7" t="s">
        <v>235</v>
      </c>
      <c r="F1559" s="4" t="n">
        <v>1953</v>
      </c>
      <c r="G1559" s="7" t="s">
        <v>503</v>
      </c>
    </row>
    <row r="1560" customFormat="false" ht="13.8" hidden="false" customHeight="false" outlineLevel="0" collapsed="false">
      <c r="A1560" s="4" t="s">
        <v>79</v>
      </c>
      <c r="B1560" s="7" t="s">
        <v>508</v>
      </c>
      <c r="C1560" s="7" t="s">
        <v>509</v>
      </c>
      <c r="D1560" s="7"/>
      <c r="E1560" s="7" t="s">
        <v>235</v>
      </c>
      <c r="F1560" s="4" t="n">
        <v>1953</v>
      </c>
      <c r="G1560" s="7" t="s">
        <v>510</v>
      </c>
    </row>
    <row r="1561" customFormat="false" ht="13.8" hidden="false" customHeight="false" outlineLevel="0" collapsed="false">
      <c r="A1561" s="4" t="s">
        <v>79</v>
      </c>
      <c r="B1561" s="7" t="s">
        <v>511</v>
      </c>
      <c r="C1561" s="7" t="s">
        <v>512</v>
      </c>
      <c r="D1561" s="7" t="s">
        <v>513</v>
      </c>
      <c r="E1561" s="7" t="s">
        <v>235</v>
      </c>
      <c r="F1561" s="4" t="n">
        <v>1953</v>
      </c>
      <c r="G1561" s="7" t="s">
        <v>514</v>
      </c>
    </row>
    <row r="1562" customFormat="false" ht="13.8" hidden="false" customHeight="false" outlineLevel="0" collapsed="false">
      <c r="A1562" s="4" t="s">
        <v>245</v>
      </c>
      <c r="B1562" s="7" t="s">
        <v>41</v>
      </c>
      <c r="C1562" s="7" t="s">
        <v>113</v>
      </c>
      <c r="D1562" s="7" t="s">
        <v>519</v>
      </c>
      <c r="E1562" s="7" t="s">
        <v>235</v>
      </c>
      <c r="F1562" s="4" t="n">
        <v>1953</v>
      </c>
      <c r="G1562" s="7" t="s">
        <v>520</v>
      </c>
    </row>
    <row r="1563" customFormat="false" ht="13.8" hidden="false" customHeight="false" outlineLevel="0" collapsed="false">
      <c r="A1563" s="4" t="s">
        <v>79</v>
      </c>
      <c r="B1563" s="7" t="s">
        <v>524</v>
      </c>
      <c r="C1563" s="7" t="s">
        <v>109</v>
      </c>
      <c r="D1563" s="7" t="s">
        <v>17</v>
      </c>
      <c r="E1563" s="7" t="s">
        <v>235</v>
      </c>
      <c r="F1563" s="4" t="n">
        <v>1954</v>
      </c>
      <c r="G1563" s="7" t="s">
        <v>525</v>
      </c>
    </row>
    <row r="1564" customFormat="false" ht="13.8" hidden="false" customHeight="false" outlineLevel="0" collapsed="false">
      <c r="A1564" s="4" t="s">
        <v>52</v>
      </c>
      <c r="B1564" s="7" t="s">
        <v>150</v>
      </c>
      <c r="C1564" s="7" t="s">
        <v>66</v>
      </c>
      <c r="D1564" s="7" t="s">
        <v>540</v>
      </c>
      <c r="E1564" s="7" t="s">
        <v>235</v>
      </c>
      <c r="F1564" s="4" t="n">
        <v>1954</v>
      </c>
      <c r="G1564" s="7" t="s">
        <v>541</v>
      </c>
    </row>
    <row r="1565" customFormat="false" ht="13.8" hidden="false" customHeight="false" outlineLevel="0" collapsed="false">
      <c r="A1565" s="4" t="s">
        <v>79</v>
      </c>
      <c r="B1565" s="7" t="s">
        <v>570</v>
      </c>
      <c r="C1565" s="7" t="s">
        <v>20</v>
      </c>
      <c r="D1565" s="7" t="s">
        <v>571</v>
      </c>
      <c r="E1565" s="7" t="s">
        <v>235</v>
      </c>
      <c r="F1565" s="4" t="n">
        <v>1956</v>
      </c>
      <c r="G1565" s="7" t="s">
        <v>572</v>
      </c>
    </row>
    <row r="1566" customFormat="false" ht="13.8" hidden="false" customHeight="false" outlineLevel="0" collapsed="false">
      <c r="A1566" s="4" t="s">
        <v>79</v>
      </c>
      <c r="B1566" s="7" t="s">
        <v>587</v>
      </c>
      <c r="C1566" s="7" t="s">
        <v>101</v>
      </c>
      <c r="D1566" s="7" t="s">
        <v>487</v>
      </c>
      <c r="E1566" s="7" t="s">
        <v>235</v>
      </c>
      <c r="F1566" s="4" t="n">
        <v>1957</v>
      </c>
      <c r="G1566" s="7" t="s">
        <v>588</v>
      </c>
    </row>
    <row r="1567" customFormat="false" ht="13.8" hidden="false" customHeight="false" outlineLevel="0" collapsed="false">
      <c r="A1567" s="4" t="s">
        <v>79</v>
      </c>
      <c r="B1567" s="7" t="s">
        <v>602</v>
      </c>
      <c r="C1567" s="7" t="s">
        <v>603</v>
      </c>
      <c r="D1567" s="7"/>
      <c r="E1567" s="7" t="s">
        <v>235</v>
      </c>
      <c r="F1567" s="4" t="n">
        <v>1957</v>
      </c>
      <c r="G1567" s="7" t="s">
        <v>604</v>
      </c>
    </row>
    <row r="1568" customFormat="false" ht="13.8" hidden="false" customHeight="false" outlineLevel="0" collapsed="false">
      <c r="A1568" s="4" t="s">
        <v>79</v>
      </c>
      <c r="B1568" s="7" t="s">
        <v>595</v>
      </c>
      <c r="C1568" s="7" t="s">
        <v>596</v>
      </c>
      <c r="D1568" s="7" t="s">
        <v>77</v>
      </c>
      <c r="E1568" s="7" t="s">
        <v>597</v>
      </c>
      <c r="F1568" s="4" t="n">
        <v>1957</v>
      </c>
      <c r="G1568" s="7" t="s">
        <v>598</v>
      </c>
    </row>
    <row r="1569" customFormat="false" ht="13.8" hidden="false" customHeight="false" outlineLevel="0" collapsed="false">
      <c r="A1569" s="4" t="s">
        <v>79</v>
      </c>
      <c r="B1569" s="7" t="s">
        <v>618</v>
      </c>
      <c r="C1569" s="7" t="s">
        <v>20</v>
      </c>
      <c r="D1569" s="7" t="s">
        <v>619</v>
      </c>
      <c r="E1569" s="7" t="s">
        <v>235</v>
      </c>
      <c r="F1569" s="4" t="n">
        <v>1958</v>
      </c>
      <c r="G1569" s="7" t="s">
        <v>620</v>
      </c>
    </row>
    <row r="1570" customFormat="false" ht="13.8" hidden="false" customHeight="false" outlineLevel="0" collapsed="false">
      <c r="A1570" s="4" t="s">
        <v>79</v>
      </c>
      <c r="B1570" s="7" t="s">
        <v>623</v>
      </c>
      <c r="C1570" s="7" t="s">
        <v>624</v>
      </c>
      <c r="D1570" s="7" t="s">
        <v>625</v>
      </c>
      <c r="E1570" s="7" t="s">
        <v>235</v>
      </c>
      <c r="F1570" s="4" t="n">
        <v>1958</v>
      </c>
      <c r="G1570" s="7" t="s">
        <v>626</v>
      </c>
    </row>
    <row r="1571" customFormat="false" ht="13.8" hidden="false" customHeight="false" outlineLevel="0" collapsed="false">
      <c r="A1571" s="4" t="s">
        <v>79</v>
      </c>
      <c r="B1571" s="7" t="s">
        <v>668</v>
      </c>
      <c r="C1571" s="7" t="s">
        <v>309</v>
      </c>
      <c r="D1571" s="7" t="s">
        <v>669</v>
      </c>
      <c r="E1571" s="7" t="s">
        <v>235</v>
      </c>
      <c r="F1571" s="4" t="n">
        <v>1961</v>
      </c>
      <c r="G1571" s="7" t="s">
        <v>670</v>
      </c>
    </row>
    <row r="1572" customFormat="false" ht="13.8" hidden="false" customHeight="false" outlineLevel="0" collapsed="false">
      <c r="A1572" s="4" t="s">
        <v>79</v>
      </c>
      <c r="B1572" s="7" t="s">
        <v>671</v>
      </c>
      <c r="C1572" s="7" t="s">
        <v>672</v>
      </c>
      <c r="D1572" s="7" t="s">
        <v>416</v>
      </c>
      <c r="E1572" s="7" t="s">
        <v>235</v>
      </c>
      <c r="F1572" s="4" t="n">
        <v>1961</v>
      </c>
      <c r="G1572" s="7" t="s">
        <v>673</v>
      </c>
    </row>
    <row r="1573" customFormat="false" ht="13.8" hidden="false" customHeight="false" outlineLevel="0" collapsed="false">
      <c r="A1573" s="4" t="s">
        <v>79</v>
      </c>
      <c r="B1573" s="7" t="s">
        <v>677</v>
      </c>
      <c r="C1573" s="7" t="s">
        <v>20</v>
      </c>
      <c r="D1573" s="7" t="s">
        <v>536</v>
      </c>
      <c r="E1573" s="7" t="s">
        <v>235</v>
      </c>
      <c r="F1573" s="4" t="n">
        <v>1961</v>
      </c>
      <c r="G1573" s="7" t="s">
        <v>678</v>
      </c>
    </row>
    <row r="1574" customFormat="false" ht="13.8" hidden="false" customHeight="false" outlineLevel="0" collapsed="false">
      <c r="A1574" s="4" t="s">
        <v>79</v>
      </c>
      <c r="B1574" s="7" t="s">
        <v>733</v>
      </c>
      <c r="C1574" s="7" t="s">
        <v>461</v>
      </c>
      <c r="D1574" s="7" t="s">
        <v>734</v>
      </c>
      <c r="E1574" s="7" t="s">
        <v>235</v>
      </c>
      <c r="F1574" s="4" t="n">
        <v>1962</v>
      </c>
      <c r="G1574" s="7" t="str">
        <f aca="false">HYPERLINK("http://uwashingtonworldcatorgoffcampuslibwashingtonedu/title/evaluating-tractor-performance-in-thinning-operations/oclc/19803511&amp;referer=brief_results","Evaluating tractor performance in thinning operations")</f>
        <v>Evaluating tractor performance in thinning operations</v>
      </c>
    </row>
    <row r="1575" customFormat="false" ht="13.8" hidden="false" customHeight="false" outlineLevel="0" collapsed="false">
      <c r="A1575" s="4" t="s">
        <v>79</v>
      </c>
      <c r="B1575" s="7" t="s">
        <v>746</v>
      </c>
      <c r="C1575" s="7" t="s">
        <v>747</v>
      </c>
      <c r="D1575" s="7" t="s">
        <v>748</v>
      </c>
      <c r="E1575" s="7" t="s">
        <v>235</v>
      </c>
      <c r="F1575" s="4" t="n">
        <v>1962</v>
      </c>
      <c r="G1575" s="7" t="s">
        <v>749</v>
      </c>
    </row>
    <row r="1576" customFormat="false" ht="13.8" hidden="false" customHeight="false" outlineLevel="0" collapsed="false">
      <c r="A1576" s="4" t="s">
        <v>79</v>
      </c>
      <c r="B1576" s="7" t="s">
        <v>750</v>
      </c>
      <c r="C1576" s="7" t="s">
        <v>751</v>
      </c>
      <c r="D1576" s="7"/>
      <c r="E1576" s="7" t="s">
        <v>235</v>
      </c>
      <c r="F1576" s="4" t="n">
        <v>1962</v>
      </c>
      <c r="G1576" s="7" t="s">
        <v>752</v>
      </c>
    </row>
    <row r="1577" customFormat="false" ht="13.8" hidden="false" customHeight="false" outlineLevel="0" collapsed="false">
      <c r="A1577" s="4" t="s">
        <v>79</v>
      </c>
      <c r="B1577" s="7" t="s">
        <v>772</v>
      </c>
      <c r="C1577" s="7" t="s">
        <v>747</v>
      </c>
      <c r="D1577" s="7" t="s">
        <v>773</v>
      </c>
      <c r="E1577" s="7" t="s">
        <v>235</v>
      </c>
      <c r="F1577" s="4" t="n">
        <v>1963</v>
      </c>
      <c r="G1577" s="7" t="s">
        <v>774</v>
      </c>
    </row>
    <row r="1578" customFormat="false" ht="13.8" hidden="false" customHeight="false" outlineLevel="0" collapsed="false">
      <c r="A1578" s="4" t="s">
        <v>79</v>
      </c>
      <c r="B1578" s="7" t="s">
        <v>839</v>
      </c>
      <c r="C1578" s="7" t="s">
        <v>577</v>
      </c>
      <c r="D1578" s="7" t="s">
        <v>840</v>
      </c>
      <c r="E1578" s="7" t="s">
        <v>235</v>
      </c>
      <c r="F1578" s="4" t="n">
        <v>1964</v>
      </c>
      <c r="G1578" s="7" t="s">
        <v>841</v>
      </c>
    </row>
    <row r="1579" customFormat="false" ht="13.8" hidden="false" customHeight="false" outlineLevel="0" collapsed="false">
      <c r="A1579" s="4" t="s">
        <v>79</v>
      </c>
      <c r="B1579" s="7" t="s">
        <v>857</v>
      </c>
      <c r="C1579" s="7" t="s">
        <v>858</v>
      </c>
      <c r="D1579" s="7" t="s">
        <v>773</v>
      </c>
      <c r="E1579" s="7" t="s">
        <v>235</v>
      </c>
      <c r="F1579" s="4" t="n">
        <v>1964</v>
      </c>
      <c r="G1579" s="7" t="s">
        <v>859</v>
      </c>
    </row>
    <row r="1580" customFormat="false" ht="13.8" hidden="false" customHeight="false" outlineLevel="0" collapsed="false">
      <c r="A1580" s="4" t="s">
        <v>79</v>
      </c>
      <c r="B1580" s="7" t="s">
        <v>877</v>
      </c>
      <c r="C1580" s="7" t="s">
        <v>878</v>
      </c>
      <c r="D1580" s="7"/>
      <c r="E1580" s="7" t="s">
        <v>235</v>
      </c>
      <c r="F1580" s="4" t="n">
        <v>1965</v>
      </c>
      <c r="G1580" s="7" t="s">
        <v>879</v>
      </c>
    </row>
    <row r="1581" customFormat="false" ht="13.8" hidden="false" customHeight="false" outlineLevel="0" collapsed="false">
      <c r="A1581" s="4"/>
      <c r="B1581" s="7"/>
      <c r="C1581" s="7"/>
      <c r="D1581" s="7"/>
      <c r="E1581" s="7"/>
      <c r="F1581" s="4"/>
      <c r="G1581" s="7"/>
    </row>
    <row r="1582" customFormat="false" ht="11.95" hidden="false" customHeight="true" outlineLevel="0" collapsed="false">
      <c r="A1582" s="4" t="s">
        <v>245</v>
      </c>
      <c r="B1582" s="7" t="s">
        <v>422</v>
      </c>
      <c r="C1582" s="7" t="s">
        <v>3590</v>
      </c>
      <c r="D1582" s="7"/>
      <c r="E1582" s="7" t="s">
        <v>3591</v>
      </c>
      <c r="F1582" s="4" t="n">
        <v>1998</v>
      </c>
      <c r="G1582" s="7" t="s">
        <v>3592</v>
      </c>
    </row>
    <row r="1583" customFormat="false" ht="13.8" hidden="false" customHeight="false" outlineLevel="0" collapsed="false">
      <c r="A1583" s="4" t="s">
        <v>52</v>
      </c>
      <c r="B1583" s="7" t="s">
        <v>59</v>
      </c>
      <c r="C1583" s="7" t="s">
        <v>3618</v>
      </c>
      <c r="D1583" s="7" t="s">
        <v>8</v>
      </c>
      <c r="E1583" s="7" t="s">
        <v>3619</v>
      </c>
      <c r="F1583" s="4" t="n">
        <v>1999</v>
      </c>
      <c r="G1583" s="7" t="s">
        <v>3620</v>
      </c>
    </row>
    <row r="1584" customFormat="false" ht="13.8" hidden="false" customHeight="false" outlineLevel="0" collapsed="false">
      <c r="A1584" s="4" t="s">
        <v>52</v>
      </c>
      <c r="B1584" s="7" t="s">
        <v>1013</v>
      </c>
      <c r="C1584" s="7" t="s">
        <v>4190</v>
      </c>
      <c r="D1584" s="7" t="s">
        <v>552</v>
      </c>
      <c r="E1584" s="7" t="s">
        <v>3619</v>
      </c>
      <c r="F1584" s="4" t="n">
        <v>2005</v>
      </c>
      <c r="G1584" s="7" t="s">
        <v>4191</v>
      </c>
    </row>
    <row r="1585" customFormat="false" ht="13.8" hidden="false" customHeight="false" outlineLevel="0" collapsed="false">
      <c r="A1585" s="4" t="s">
        <v>52</v>
      </c>
      <c r="B1585" s="7" t="s">
        <v>4266</v>
      </c>
      <c r="C1585" s="7" t="s">
        <v>101</v>
      </c>
      <c r="D1585" s="7" t="s">
        <v>817</v>
      </c>
      <c r="E1585" s="7" t="s">
        <v>3619</v>
      </c>
      <c r="F1585" s="4" t="n">
        <v>2006</v>
      </c>
      <c r="G1585" s="7" t="s">
        <v>4267</v>
      </c>
    </row>
    <row r="1586" customFormat="false" ht="13.8" hidden="false" customHeight="false" outlineLevel="0" collapsed="false">
      <c r="A1586" s="4" t="s">
        <v>52</v>
      </c>
      <c r="B1586" s="7" t="s">
        <v>4368</v>
      </c>
      <c r="C1586" s="7" t="s">
        <v>4369</v>
      </c>
      <c r="D1586" s="7"/>
      <c r="E1586" s="7" t="s">
        <v>3619</v>
      </c>
      <c r="F1586" s="4" t="n">
        <v>2007</v>
      </c>
      <c r="G1586" s="7" t="s">
        <v>4370</v>
      </c>
    </row>
    <row r="1587" customFormat="false" ht="13.8" hidden="false" customHeight="false" outlineLevel="0" collapsed="false">
      <c r="A1587" s="4" t="s">
        <v>52</v>
      </c>
      <c r="B1587" s="7" t="s">
        <v>2445</v>
      </c>
      <c r="C1587" s="7" t="s">
        <v>4375</v>
      </c>
      <c r="D1587" s="7"/>
      <c r="E1587" s="7" t="s">
        <v>3619</v>
      </c>
      <c r="F1587" s="4" t="n">
        <v>2007</v>
      </c>
      <c r="G1587" s="7" t="s">
        <v>4376</v>
      </c>
    </row>
    <row r="1588" customFormat="false" ht="13.8" hidden="false" customHeight="false" outlineLevel="0" collapsed="false">
      <c r="A1588" s="4" t="s">
        <v>52</v>
      </c>
      <c r="B1588" s="7" t="s">
        <v>4384</v>
      </c>
      <c r="C1588" s="7" t="s">
        <v>4385</v>
      </c>
      <c r="D1588" s="7"/>
      <c r="E1588" s="7" t="s">
        <v>3619</v>
      </c>
      <c r="F1588" s="4" t="n">
        <v>2007</v>
      </c>
      <c r="G1588" s="7" t="s">
        <v>4386</v>
      </c>
    </row>
    <row r="1589" customFormat="false" ht="13.8" hidden="false" customHeight="false" outlineLevel="0" collapsed="false">
      <c r="A1589" s="4" t="s">
        <v>245</v>
      </c>
      <c r="B1589" s="7" t="s">
        <v>4424</v>
      </c>
      <c r="C1589" s="7" t="s">
        <v>2127</v>
      </c>
      <c r="D1589" s="7" t="s">
        <v>463</v>
      </c>
      <c r="E1589" s="7" t="s">
        <v>3619</v>
      </c>
      <c r="F1589" s="4" t="n">
        <v>2007</v>
      </c>
      <c r="G1589" s="7" t="s">
        <v>4425</v>
      </c>
    </row>
    <row r="1590" customFormat="false" ht="13.8" hidden="false" customHeight="false" outlineLevel="0" collapsed="false">
      <c r="A1590" s="4" t="s">
        <v>245</v>
      </c>
      <c r="B1590" s="7" t="s">
        <v>4511</v>
      </c>
      <c r="C1590" s="7" t="s">
        <v>1676</v>
      </c>
      <c r="D1590" s="7"/>
      <c r="E1590" s="7" t="s">
        <v>3619</v>
      </c>
      <c r="F1590" s="4" t="n">
        <v>2008</v>
      </c>
      <c r="G1590" s="7" t="s">
        <v>4512</v>
      </c>
    </row>
    <row r="1591" customFormat="false" ht="13.8" hidden="false" customHeight="false" outlineLevel="0" collapsed="false">
      <c r="A1591" s="4" t="s">
        <v>245</v>
      </c>
      <c r="B1591" s="7" t="s">
        <v>4566</v>
      </c>
      <c r="C1591" s="7" t="s">
        <v>3804</v>
      </c>
      <c r="D1591" s="7"/>
      <c r="E1591" s="7" t="s">
        <v>3619</v>
      </c>
      <c r="F1591" s="4" t="n">
        <v>2009</v>
      </c>
      <c r="G1591" s="7" t="s">
        <v>4567</v>
      </c>
    </row>
    <row r="1592" customFormat="false" ht="13.8" hidden="false" customHeight="false" outlineLevel="0" collapsed="false">
      <c r="A1592" s="4" t="s">
        <v>245</v>
      </c>
      <c r="B1592" s="7" t="s">
        <v>4636</v>
      </c>
      <c r="C1592" s="7" t="s">
        <v>4637</v>
      </c>
      <c r="D1592" s="7"/>
      <c r="E1592" s="7" t="s">
        <v>3619</v>
      </c>
      <c r="F1592" s="4" t="n">
        <v>2010</v>
      </c>
      <c r="G1592" s="7" t="s">
        <v>4638</v>
      </c>
    </row>
    <row r="1593" customFormat="false" ht="13.8" hidden="false" customHeight="false" outlineLevel="0" collapsed="false">
      <c r="A1593" s="4" t="s">
        <v>52</v>
      </c>
      <c r="B1593" s="7" t="s">
        <v>4694</v>
      </c>
      <c r="C1593" s="7" t="s">
        <v>4695</v>
      </c>
      <c r="D1593" s="7"/>
      <c r="E1593" s="7" t="s">
        <v>3619</v>
      </c>
      <c r="F1593" s="4" t="n">
        <v>2011</v>
      </c>
      <c r="G1593" s="7" t="s">
        <v>4696</v>
      </c>
    </row>
    <row r="1594" customFormat="false" ht="13.8" hidden="false" customHeight="false" outlineLevel="0" collapsed="false">
      <c r="A1594" s="4" t="s">
        <v>245</v>
      </c>
      <c r="B1594" s="7" t="s">
        <v>4139</v>
      </c>
      <c r="C1594" s="7" t="s">
        <v>4140</v>
      </c>
      <c r="D1594" s="7" t="s">
        <v>1154</v>
      </c>
      <c r="E1594" s="7" t="s">
        <v>3619</v>
      </c>
      <c r="F1594" s="4" t="n">
        <v>2011</v>
      </c>
      <c r="G1594" s="7" t="s">
        <v>4740</v>
      </c>
    </row>
    <row r="1595" customFormat="false" ht="13.8" hidden="false" customHeight="false" outlineLevel="0" collapsed="false">
      <c r="A1595" s="4" t="s">
        <v>52</v>
      </c>
      <c r="B1595" s="28" t="s">
        <v>4860</v>
      </c>
      <c r="C1595" s="7" t="s">
        <v>4861</v>
      </c>
      <c r="D1595" s="7"/>
      <c r="E1595" s="7" t="s">
        <v>3619</v>
      </c>
      <c r="F1595" s="4" t="n">
        <v>2013</v>
      </c>
      <c r="G1595" s="7" t="s">
        <v>4862</v>
      </c>
    </row>
    <row r="1596" customFormat="false" ht="13.8" hidden="false" customHeight="false" outlineLevel="0" collapsed="false">
      <c r="A1596" s="4"/>
      <c r="B1596" s="28"/>
      <c r="C1596" s="7"/>
      <c r="D1596" s="7"/>
      <c r="E1596" s="7"/>
      <c r="F1596" s="4"/>
      <c r="G1596" s="7"/>
    </row>
    <row r="1597" customFormat="false" ht="13.8" hidden="false" customHeight="false" outlineLevel="0" collapsed="false">
      <c r="A1597" s="4" t="s">
        <v>52</v>
      </c>
      <c r="B1597" s="22" t="s">
        <v>2987</v>
      </c>
      <c r="C1597" s="28" t="s">
        <v>2988</v>
      </c>
      <c r="D1597" s="28" t="s">
        <v>487</v>
      </c>
      <c r="E1597" s="28" t="s">
        <v>306</v>
      </c>
      <c r="F1597" s="4" t="n">
        <v>1992</v>
      </c>
      <c r="G1597" s="7" t="s">
        <v>2989</v>
      </c>
    </row>
    <row r="1598" customFormat="false" ht="13.8" hidden="false" customHeight="false" outlineLevel="0" collapsed="false">
      <c r="A1598" s="4" t="s">
        <v>52</v>
      </c>
      <c r="B1598" s="7" t="s">
        <v>306</v>
      </c>
      <c r="C1598" s="7" t="s">
        <v>309</v>
      </c>
      <c r="D1598" s="7" t="s">
        <v>416</v>
      </c>
      <c r="E1598" s="7" t="s">
        <v>306</v>
      </c>
      <c r="F1598" s="4" t="n">
        <v>1993</v>
      </c>
      <c r="G1598" s="7" t="s">
        <v>3102</v>
      </c>
    </row>
    <row r="1599" customFormat="false" ht="13.8" hidden="false" customHeight="false" outlineLevel="0" collapsed="false">
      <c r="A1599" s="4" t="s">
        <v>52</v>
      </c>
      <c r="B1599" s="7" t="s">
        <v>3274</v>
      </c>
      <c r="C1599" s="7" t="s">
        <v>2568</v>
      </c>
      <c r="D1599" s="7" t="s">
        <v>1191</v>
      </c>
      <c r="E1599" s="7" t="s">
        <v>306</v>
      </c>
      <c r="F1599" s="4" t="n">
        <v>1995</v>
      </c>
      <c r="G1599" s="7" t="s">
        <v>3275</v>
      </c>
    </row>
    <row r="1600" customFormat="false" ht="13.8" hidden="false" customHeight="false" outlineLevel="0" collapsed="false">
      <c r="A1600" s="4" t="s">
        <v>245</v>
      </c>
      <c r="B1600" s="7" t="s">
        <v>3349</v>
      </c>
      <c r="C1600" s="7" t="s">
        <v>1342</v>
      </c>
      <c r="D1600" s="7" t="s">
        <v>109</v>
      </c>
      <c r="E1600" s="7" t="s">
        <v>306</v>
      </c>
      <c r="F1600" s="4" t="n">
        <v>1995</v>
      </c>
      <c r="G1600" s="7" t="s">
        <v>3350</v>
      </c>
    </row>
    <row r="1601" customFormat="false" ht="13.8" hidden="false" customHeight="false" outlineLevel="0" collapsed="false">
      <c r="A1601" s="4" t="s">
        <v>245</v>
      </c>
      <c r="B1601" s="7" t="s">
        <v>3370</v>
      </c>
      <c r="C1601" s="7" t="s">
        <v>3371</v>
      </c>
      <c r="D1601" s="7" t="s">
        <v>1214</v>
      </c>
      <c r="E1601" s="7" t="s">
        <v>306</v>
      </c>
      <c r="F1601" s="4" t="n">
        <v>1995</v>
      </c>
      <c r="G1601" s="7" t="s">
        <v>3372</v>
      </c>
    </row>
    <row r="1602" customFormat="false" ht="13.8" hidden="false" customHeight="false" outlineLevel="0" collapsed="false">
      <c r="A1602" s="4" t="s">
        <v>52</v>
      </c>
      <c r="B1602" s="7" t="s">
        <v>3387</v>
      </c>
      <c r="C1602" s="7" t="s">
        <v>2451</v>
      </c>
      <c r="D1602" s="7"/>
      <c r="E1602" s="7" t="s">
        <v>306</v>
      </c>
      <c r="F1602" s="4" t="n">
        <v>1996</v>
      </c>
      <c r="G1602" s="7" t="s">
        <v>3388</v>
      </c>
    </row>
    <row r="1603" customFormat="false" ht="13.8" hidden="false" customHeight="false" outlineLevel="0" collapsed="false">
      <c r="A1603" s="4" t="s">
        <v>52</v>
      </c>
      <c r="B1603" s="7" t="s">
        <v>3414</v>
      </c>
      <c r="C1603" s="7" t="s">
        <v>1154</v>
      </c>
      <c r="D1603" s="7" t="s">
        <v>773</v>
      </c>
      <c r="E1603" s="7" t="s">
        <v>306</v>
      </c>
      <c r="F1603" s="4" t="n">
        <v>1996</v>
      </c>
      <c r="G1603" s="7" t="s">
        <v>3415</v>
      </c>
    </row>
    <row r="1604" customFormat="false" ht="13.8" hidden="false" customHeight="false" outlineLevel="0" collapsed="false">
      <c r="A1604" s="4" t="s">
        <v>52</v>
      </c>
      <c r="B1604" s="7" t="s">
        <v>3432</v>
      </c>
      <c r="C1604" s="7" t="s">
        <v>2277</v>
      </c>
      <c r="D1604" s="7" t="s">
        <v>3433</v>
      </c>
      <c r="E1604" s="7" t="s">
        <v>306</v>
      </c>
      <c r="F1604" s="4" t="n">
        <v>1996</v>
      </c>
      <c r="G1604" s="7" t="s">
        <v>3434</v>
      </c>
    </row>
    <row r="1605" customFormat="false" ht="13.8" hidden="false" customHeight="false" outlineLevel="0" collapsed="false">
      <c r="A1605" s="4" t="s">
        <v>52</v>
      </c>
      <c r="B1605" s="7" t="s">
        <v>2432</v>
      </c>
      <c r="C1605" s="7" t="s">
        <v>2568</v>
      </c>
      <c r="D1605" s="7" t="s">
        <v>3530</v>
      </c>
      <c r="E1605" s="7" t="s">
        <v>306</v>
      </c>
      <c r="F1605" s="4" t="n">
        <v>1998</v>
      </c>
      <c r="G1605" s="7" t="s">
        <v>3531</v>
      </c>
    </row>
    <row r="1606" customFormat="false" ht="13.8" hidden="false" customHeight="false" outlineLevel="0" collapsed="false">
      <c r="A1606" s="4" t="s">
        <v>245</v>
      </c>
      <c r="B1606" s="7" t="s">
        <v>3195</v>
      </c>
      <c r="C1606" s="7" t="s">
        <v>102</v>
      </c>
      <c r="D1606" s="7"/>
      <c r="E1606" s="7" t="s">
        <v>306</v>
      </c>
      <c r="F1606" s="4" t="n">
        <v>1998</v>
      </c>
      <c r="G1606" s="7" t="s">
        <v>3582</v>
      </c>
    </row>
    <row r="1607" customFormat="false" ht="13.8" hidden="false" customHeight="false" outlineLevel="0" collapsed="false">
      <c r="A1607" s="4" t="s">
        <v>52</v>
      </c>
      <c r="B1607" s="7" t="s">
        <v>3638</v>
      </c>
      <c r="C1607" s="7" t="s">
        <v>2625</v>
      </c>
      <c r="D1607" s="7" t="s">
        <v>487</v>
      </c>
      <c r="E1607" s="7" t="s">
        <v>306</v>
      </c>
      <c r="F1607" s="4" t="n">
        <v>1999</v>
      </c>
      <c r="G1607" s="7" t="s">
        <v>3639</v>
      </c>
    </row>
    <row r="1608" customFormat="false" ht="13.8" hidden="false" customHeight="false" outlineLevel="0" collapsed="false">
      <c r="A1608" s="4" t="s">
        <v>52</v>
      </c>
      <c r="B1608" s="7" t="s">
        <v>3773</v>
      </c>
      <c r="C1608" s="7" t="s">
        <v>3774</v>
      </c>
      <c r="D1608" s="7"/>
      <c r="E1608" s="7" t="s">
        <v>306</v>
      </c>
      <c r="F1608" s="4" t="n">
        <v>2001</v>
      </c>
      <c r="G1608" s="7" t="s">
        <v>3775</v>
      </c>
    </row>
    <row r="1609" customFormat="false" ht="13.8" hidden="false" customHeight="false" outlineLevel="0" collapsed="false">
      <c r="A1609" s="4" t="s">
        <v>52</v>
      </c>
      <c r="B1609" s="7" t="s">
        <v>3894</v>
      </c>
      <c r="C1609" s="7" t="s">
        <v>1333</v>
      </c>
      <c r="D1609" s="7" t="s">
        <v>3895</v>
      </c>
      <c r="E1609" s="7" t="s">
        <v>306</v>
      </c>
      <c r="F1609" s="4" t="n">
        <v>2002</v>
      </c>
      <c r="G1609" s="7" t="s">
        <v>3896</v>
      </c>
    </row>
    <row r="1610" customFormat="false" ht="13.8" hidden="false" customHeight="false" outlineLevel="0" collapsed="false">
      <c r="A1610" s="4" t="s">
        <v>245</v>
      </c>
      <c r="B1610" s="7" t="s">
        <v>3948</v>
      </c>
      <c r="C1610" s="7" t="s">
        <v>3949</v>
      </c>
      <c r="D1610" s="7"/>
      <c r="E1610" s="7" t="s">
        <v>306</v>
      </c>
      <c r="F1610" s="4" t="n">
        <v>2002</v>
      </c>
      <c r="G1610" s="7" t="s">
        <v>3950</v>
      </c>
    </row>
    <row r="1611" customFormat="false" ht="13.8" hidden="false" customHeight="false" outlineLevel="0" collapsed="false">
      <c r="A1611" s="4" t="s">
        <v>245</v>
      </c>
      <c r="B1611" s="7" t="s">
        <v>3955</v>
      </c>
      <c r="C1611" s="7" t="s">
        <v>3956</v>
      </c>
      <c r="D1611" s="7" t="s">
        <v>416</v>
      </c>
      <c r="E1611" s="7" t="s">
        <v>306</v>
      </c>
      <c r="F1611" s="4" t="n">
        <v>2002</v>
      </c>
      <c r="G1611" s="7" t="s">
        <v>3957</v>
      </c>
    </row>
    <row r="1612" customFormat="false" ht="13.8" hidden="false" customHeight="false" outlineLevel="0" collapsed="false">
      <c r="A1612" s="4" t="s">
        <v>52</v>
      </c>
      <c r="B1612" s="7" t="s">
        <v>3996</v>
      </c>
      <c r="C1612" s="7" t="s">
        <v>2191</v>
      </c>
      <c r="D1612" s="7" t="s">
        <v>3997</v>
      </c>
      <c r="E1612" s="7" t="s">
        <v>306</v>
      </c>
      <c r="F1612" s="4" t="n">
        <v>2003</v>
      </c>
      <c r="G1612" s="7" t="s">
        <v>3998</v>
      </c>
    </row>
    <row r="1613" customFormat="false" ht="13.8" hidden="false" customHeight="false" outlineLevel="0" collapsed="false">
      <c r="A1613" s="4" t="s">
        <v>245</v>
      </c>
      <c r="B1613" s="7" t="s">
        <v>3414</v>
      </c>
      <c r="C1613" s="7" t="s">
        <v>1154</v>
      </c>
      <c r="D1613" s="7" t="s">
        <v>773</v>
      </c>
      <c r="E1613" s="7" t="s">
        <v>306</v>
      </c>
      <c r="F1613" s="4" t="n">
        <v>2003</v>
      </c>
      <c r="G1613" s="7" t="s">
        <v>4045</v>
      </c>
    </row>
    <row r="1614" customFormat="false" ht="13.8" hidden="false" customHeight="false" outlineLevel="0" collapsed="false">
      <c r="A1614" s="4" t="s">
        <v>52</v>
      </c>
      <c r="B1614" s="7" t="s">
        <v>3831</v>
      </c>
      <c r="C1614" s="7" t="s">
        <v>409</v>
      </c>
      <c r="D1614" s="7" t="s">
        <v>773</v>
      </c>
      <c r="E1614" s="7" t="s">
        <v>306</v>
      </c>
      <c r="F1614" s="4" t="n">
        <v>2004</v>
      </c>
      <c r="G1614" s="7" t="s">
        <v>4068</v>
      </c>
    </row>
    <row r="1615" customFormat="false" ht="13.8" hidden="false" customHeight="false" outlineLevel="0" collapsed="false">
      <c r="A1615" s="4" t="s">
        <v>52</v>
      </c>
      <c r="B1615" s="7" t="s">
        <v>4095</v>
      </c>
      <c r="C1615" s="7" t="s">
        <v>4096</v>
      </c>
      <c r="D1615" s="7" t="s">
        <v>487</v>
      </c>
      <c r="E1615" s="7" t="s">
        <v>306</v>
      </c>
      <c r="F1615" s="4" t="n">
        <v>2004</v>
      </c>
      <c r="G1615" s="7" t="s">
        <v>4097</v>
      </c>
    </row>
    <row r="1616" customFormat="false" ht="13.8" hidden="false" customHeight="false" outlineLevel="0" collapsed="false">
      <c r="A1616" s="4" t="s">
        <v>52</v>
      </c>
      <c r="B1616" s="7" t="s">
        <v>868</v>
      </c>
      <c r="C1616" s="7" t="s">
        <v>4080</v>
      </c>
      <c r="D1616" s="7" t="s">
        <v>487</v>
      </c>
      <c r="E1616" s="7" t="s">
        <v>306</v>
      </c>
      <c r="F1616" s="4" t="n">
        <v>2004</v>
      </c>
      <c r="G1616" s="7" t="s">
        <v>4136</v>
      </c>
    </row>
    <row r="1617" customFormat="false" ht="13.8" hidden="false" customHeight="false" outlineLevel="0" collapsed="false">
      <c r="A1617" s="4" t="s">
        <v>52</v>
      </c>
      <c r="B1617" s="7" t="s">
        <v>4101</v>
      </c>
      <c r="C1617" s="7" t="s">
        <v>4102</v>
      </c>
      <c r="D1617" s="7" t="s">
        <v>435</v>
      </c>
      <c r="E1617" s="7" t="s">
        <v>4103</v>
      </c>
      <c r="F1617" s="4" t="n">
        <v>2004</v>
      </c>
      <c r="G1617" s="7" t="s">
        <v>4104</v>
      </c>
    </row>
    <row r="1618" customFormat="false" ht="13.8" hidden="false" customHeight="false" outlineLevel="0" collapsed="false">
      <c r="A1618" s="4" t="s">
        <v>52</v>
      </c>
      <c r="B1618" s="7" t="s">
        <v>4301</v>
      </c>
      <c r="C1618" s="7" t="s">
        <v>3593</v>
      </c>
      <c r="D1618" s="7" t="s">
        <v>593</v>
      </c>
      <c r="E1618" s="7" t="s">
        <v>306</v>
      </c>
      <c r="F1618" s="4" t="n">
        <v>2006</v>
      </c>
      <c r="G1618" s="7" t="s">
        <v>4302</v>
      </c>
    </row>
    <row r="1619" customFormat="false" ht="13.8" hidden="false" customHeight="false" outlineLevel="0" collapsed="false">
      <c r="A1619" s="4" t="s">
        <v>245</v>
      </c>
      <c r="B1619" s="7" t="s">
        <v>12</v>
      </c>
      <c r="C1619" s="7" t="s">
        <v>3789</v>
      </c>
      <c r="D1619" s="7" t="s">
        <v>552</v>
      </c>
      <c r="E1619" s="7" t="s">
        <v>306</v>
      </c>
      <c r="F1619" s="4" t="n">
        <v>2008</v>
      </c>
      <c r="G1619" s="7" t="s">
        <v>4501</v>
      </c>
    </row>
    <row r="1620" customFormat="false" ht="13.8" hidden="false" customHeight="false" outlineLevel="0" collapsed="false">
      <c r="A1620" s="4" t="s">
        <v>52</v>
      </c>
      <c r="B1620" s="7" t="s">
        <v>4549</v>
      </c>
      <c r="C1620" s="7" t="s">
        <v>2565</v>
      </c>
      <c r="D1620" s="7" t="s">
        <v>1214</v>
      </c>
      <c r="E1620" s="7" t="s">
        <v>306</v>
      </c>
      <c r="F1620" s="4" t="n">
        <v>2009</v>
      </c>
      <c r="G1620" s="7" t="s">
        <v>4550</v>
      </c>
    </row>
    <row r="1621" customFormat="false" ht="13.8" hidden="false" customHeight="false" outlineLevel="0" collapsed="false">
      <c r="A1621" s="4" t="s">
        <v>245</v>
      </c>
      <c r="B1621" s="7" t="s">
        <v>3429</v>
      </c>
      <c r="C1621" s="7" t="s">
        <v>3430</v>
      </c>
      <c r="D1621" s="7" t="s">
        <v>466</v>
      </c>
      <c r="E1621" s="7" t="s">
        <v>306</v>
      </c>
      <c r="F1621" s="4" t="n">
        <v>2010</v>
      </c>
      <c r="G1621" s="7" t="s">
        <v>4646</v>
      </c>
    </row>
    <row r="1622" customFormat="false" ht="13.8" hidden="false" customHeight="false" outlineLevel="0" collapsed="false">
      <c r="A1622" s="4" t="s">
        <v>52</v>
      </c>
      <c r="B1622" s="7" t="s">
        <v>4647</v>
      </c>
      <c r="C1622" s="7" t="s">
        <v>3933</v>
      </c>
      <c r="D1622" s="7" t="s">
        <v>487</v>
      </c>
      <c r="E1622" s="7" t="s">
        <v>306</v>
      </c>
      <c r="F1622" s="4" t="n">
        <v>2011</v>
      </c>
      <c r="G1622" s="7" t="s">
        <v>4648</v>
      </c>
    </row>
    <row r="1623" customFormat="false" ht="13.8" hidden="false" customHeight="false" outlineLevel="0" collapsed="false">
      <c r="A1623" s="38" t="s">
        <v>52</v>
      </c>
      <c r="B1623" s="39" t="s">
        <v>5188</v>
      </c>
      <c r="C1623" s="40" t="s">
        <v>5189</v>
      </c>
      <c r="D1623" s="40"/>
      <c r="E1623" s="40" t="s">
        <v>306</v>
      </c>
      <c r="F1623" s="38" t="n">
        <v>2017</v>
      </c>
      <c r="G1623" s="31" t="s">
        <v>5190</v>
      </c>
    </row>
    <row r="1624" customFormat="false" ht="13.8" hidden="false" customHeight="false" outlineLevel="0" collapsed="false">
      <c r="A1624" s="4"/>
      <c r="B1624" s="7"/>
      <c r="C1624" s="7"/>
      <c r="D1624" s="7"/>
      <c r="E1624" s="7"/>
      <c r="F1624" s="4"/>
      <c r="G1624" s="7"/>
    </row>
    <row r="1625" customFormat="false" ht="13.8" hidden="false" customHeight="false" outlineLevel="0" collapsed="false">
      <c r="A1625" s="4" t="s">
        <v>245</v>
      </c>
      <c r="B1625" s="7" t="s">
        <v>627</v>
      </c>
      <c r="C1625" s="7" t="s">
        <v>229</v>
      </c>
      <c r="D1625" s="7" t="s">
        <v>251</v>
      </c>
      <c r="E1625" s="7" t="s">
        <v>940</v>
      </c>
      <c r="F1625" s="4" t="n">
        <v>1977</v>
      </c>
      <c r="G1625" s="7" t="s">
        <v>1650</v>
      </c>
    </row>
    <row r="1626" customFormat="false" ht="13.8" hidden="false" customHeight="false" outlineLevel="0" collapsed="false">
      <c r="A1626" s="4" t="s">
        <v>245</v>
      </c>
      <c r="B1626" s="7" t="s">
        <v>1653</v>
      </c>
      <c r="C1626" s="7" t="s">
        <v>1654</v>
      </c>
      <c r="D1626" s="7" t="s">
        <v>1655</v>
      </c>
      <c r="E1626" s="7" t="s">
        <v>940</v>
      </c>
      <c r="F1626" s="4" t="n">
        <v>1977</v>
      </c>
      <c r="G1626" s="7" t="s">
        <v>1656</v>
      </c>
    </row>
    <row r="1627" customFormat="false" ht="13.8" hidden="false" customHeight="false" outlineLevel="0" collapsed="false">
      <c r="A1627" s="4" t="s">
        <v>52</v>
      </c>
      <c r="B1627" s="7" t="s">
        <v>1684</v>
      </c>
      <c r="C1627" s="7" t="s">
        <v>46</v>
      </c>
      <c r="D1627" s="7" t="s">
        <v>109</v>
      </c>
      <c r="E1627" s="7" t="s">
        <v>940</v>
      </c>
      <c r="F1627" s="4" t="n">
        <v>1978</v>
      </c>
      <c r="G1627" s="7" t="s">
        <v>1685</v>
      </c>
    </row>
    <row r="1628" customFormat="false" ht="13.8" hidden="false" customHeight="false" outlineLevel="0" collapsed="false">
      <c r="A1628" s="4" t="s">
        <v>52</v>
      </c>
      <c r="B1628" s="7" t="s">
        <v>1728</v>
      </c>
      <c r="C1628" s="7" t="s">
        <v>811</v>
      </c>
      <c r="D1628" s="7" t="s">
        <v>1729</v>
      </c>
      <c r="E1628" s="7" t="s">
        <v>940</v>
      </c>
      <c r="F1628" s="4" t="n">
        <v>1978</v>
      </c>
      <c r="G1628" s="7" t="s">
        <v>1730</v>
      </c>
    </row>
    <row r="1629" customFormat="false" ht="13.8" hidden="false" customHeight="false" outlineLevel="0" collapsed="false">
      <c r="A1629" s="4" t="s">
        <v>52</v>
      </c>
      <c r="B1629" s="7" t="s">
        <v>1885</v>
      </c>
      <c r="C1629" s="7" t="s">
        <v>102</v>
      </c>
      <c r="D1629" s="7" t="s">
        <v>660</v>
      </c>
      <c r="E1629" s="7" t="s">
        <v>940</v>
      </c>
      <c r="F1629" s="4" t="n">
        <v>1980</v>
      </c>
      <c r="G1629" s="7" t="s">
        <v>1886</v>
      </c>
    </row>
    <row r="1630" customFormat="false" ht="13.8" hidden="false" customHeight="false" outlineLevel="0" collapsed="false">
      <c r="A1630" s="4" t="s">
        <v>52</v>
      </c>
      <c r="B1630" s="7" t="s">
        <v>1906</v>
      </c>
      <c r="C1630" s="7" t="s">
        <v>580</v>
      </c>
      <c r="D1630" s="7" t="s">
        <v>1907</v>
      </c>
      <c r="E1630" s="7" t="s">
        <v>940</v>
      </c>
      <c r="F1630" s="4" t="n">
        <v>1980</v>
      </c>
      <c r="G1630" s="7" t="s">
        <v>1908</v>
      </c>
    </row>
    <row r="1631" customFormat="false" ht="13.8" hidden="false" customHeight="false" outlineLevel="0" collapsed="false">
      <c r="A1631" s="4" t="s">
        <v>52</v>
      </c>
      <c r="B1631" s="7" t="s">
        <v>1937</v>
      </c>
      <c r="C1631" s="7" t="s">
        <v>1091</v>
      </c>
      <c r="D1631" s="7" t="s">
        <v>1938</v>
      </c>
      <c r="E1631" s="7" t="s">
        <v>940</v>
      </c>
      <c r="F1631" s="4" t="n">
        <v>1980</v>
      </c>
      <c r="G1631" s="7" t="s">
        <v>1939</v>
      </c>
    </row>
    <row r="1632" customFormat="false" ht="13.8" hidden="false" customHeight="false" outlineLevel="0" collapsed="false">
      <c r="A1632" s="4" t="s">
        <v>52</v>
      </c>
      <c r="B1632" s="7" t="s">
        <v>1955</v>
      </c>
      <c r="C1632" s="12" t="s">
        <v>970</v>
      </c>
      <c r="D1632" s="7" t="s">
        <v>321</v>
      </c>
      <c r="E1632" s="7" t="s">
        <v>940</v>
      </c>
      <c r="F1632" s="4" t="n">
        <v>1980</v>
      </c>
      <c r="G1632" s="7" t="s">
        <v>1956</v>
      </c>
    </row>
    <row r="1633" customFormat="false" ht="13.8" hidden="false" customHeight="false" outlineLevel="0" collapsed="false">
      <c r="A1633" s="4" t="s">
        <v>52</v>
      </c>
      <c r="B1633" s="7" t="s">
        <v>243</v>
      </c>
      <c r="C1633" s="7" t="s">
        <v>109</v>
      </c>
      <c r="D1633" s="7" t="s">
        <v>1972</v>
      </c>
      <c r="E1633" s="7" t="s">
        <v>940</v>
      </c>
      <c r="F1633" s="4" t="n">
        <v>1980</v>
      </c>
      <c r="G1633" s="7" t="s">
        <v>1973</v>
      </c>
    </row>
    <row r="1634" customFormat="false" ht="13.8" hidden="false" customHeight="false" outlineLevel="0" collapsed="false">
      <c r="A1634" s="4" t="s">
        <v>52</v>
      </c>
      <c r="B1634" s="7" t="s">
        <v>1987</v>
      </c>
      <c r="C1634" s="7" t="s">
        <v>1988</v>
      </c>
      <c r="D1634" s="7" t="s">
        <v>519</v>
      </c>
      <c r="E1634" s="7" t="s">
        <v>940</v>
      </c>
      <c r="F1634" s="4" t="n">
        <v>1980</v>
      </c>
      <c r="G1634" s="7" t="s">
        <v>1989</v>
      </c>
    </row>
    <row r="1635" customFormat="false" ht="13.8" hidden="false" customHeight="false" outlineLevel="0" collapsed="false">
      <c r="A1635" s="4" t="s">
        <v>52</v>
      </c>
      <c r="B1635" s="7" t="s">
        <v>2029</v>
      </c>
      <c r="C1635" s="12" t="s">
        <v>109</v>
      </c>
      <c r="D1635" s="12" t="s">
        <v>729</v>
      </c>
      <c r="E1635" s="12" t="s">
        <v>940</v>
      </c>
      <c r="F1635" s="4" t="n">
        <v>1981</v>
      </c>
      <c r="G1635" s="7" t="s">
        <v>2030</v>
      </c>
    </row>
    <row r="1636" customFormat="false" ht="13.8" hidden="false" customHeight="false" outlineLevel="0" collapsed="false">
      <c r="A1636" s="4" t="s">
        <v>52</v>
      </c>
      <c r="B1636" s="28" t="s">
        <v>2141</v>
      </c>
      <c r="C1636" s="28" t="s">
        <v>2142</v>
      </c>
      <c r="D1636" s="22"/>
      <c r="E1636" s="22" t="s">
        <v>940</v>
      </c>
      <c r="F1636" s="4" t="n">
        <v>1982</v>
      </c>
      <c r="G1636" s="7" t="s">
        <v>2143</v>
      </c>
    </row>
    <row r="1637" customFormat="false" ht="13.8" hidden="false" customHeight="false" outlineLevel="0" collapsed="false">
      <c r="A1637" s="4" t="s">
        <v>52</v>
      </c>
      <c r="B1637" s="22" t="s">
        <v>2173</v>
      </c>
      <c r="C1637" s="28" t="s">
        <v>309</v>
      </c>
      <c r="D1637" s="28" t="s">
        <v>881</v>
      </c>
      <c r="E1637" s="28" t="s">
        <v>940</v>
      </c>
      <c r="F1637" s="4" t="n">
        <v>1982</v>
      </c>
      <c r="G1637" s="7" t="s">
        <v>2174</v>
      </c>
    </row>
    <row r="1638" customFormat="false" ht="13.8" hidden="false" customHeight="false" outlineLevel="0" collapsed="false">
      <c r="A1638" s="4" t="s">
        <v>245</v>
      </c>
      <c r="B1638" s="7" t="s">
        <v>2199</v>
      </c>
      <c r="C1638" s="7" t="s">
        <v>2200</v>
      </c>
      <c r="D1638" s="7"/>
      <c r="E1638" s="7" t="s">
        <v>940</v>
      </c>
      <c r="F1638" s="4" t="n">
        <v>1982</v>
      </c>
      <c r="G1638" s="7" t="s">
        <v>2201</v>
      </c>
    </row>
    <row r="1639" customFormat="false" ht="13.8" hidden="false" customHeight="false" outlineLevel="0" collapsed="false">
      <c r="A1639" s="4" t="s">
        <v>52</v>
      </c>
      <c r="B1639" s="22" t="s">
        <v>2358</v>
      </c>
      <c r="C1639" s="28" t="s">
        <v>1510</v>
      </c>
      <c r="D1639" s="28" t="s">
        <v>811</v>
      </c>
      <c r="E1639" s="28" t="s">
        <v>940</v>
      </c>
      <c r="F1639" s="4" t="n">
        <v>1984</v>
      </c>
      <c r="G1639" s="7" t="s">
        <v>2359</v>
      </c>
    </row>
    <row r="1640" customFormat="false" ht="13.8" hidden="false" customHeight="false" outlineLevel="0" collapsed="false">
      <c r="A1640" s="4" t="s">
        <v>52</v>
      </c>
      <c r="B1640" s="22" t="s">
        <v>2644</v>
      </c>
      <c r="C1640" s="28" t="s">
        <v>506</v>
      </c>
      <c r="D1640" s="28" t="s">
        <v>519</v>
      </c>
      <c r="E1640" s="28" t="s">
        <v>940</v>
      </c>
      <c r="F1640" s="4" t="n">
        <v>1987</v>
      </c>
      <c r="G1640" s="7" t="s">
        <v>2645</v>
      </c>
    </row>
    <row r="1641" customFormat="false" ht="13.8" hidden="false" customHeight="false" outlineLevel="0" collapsed="false">
      <c r="A1641" s="4" t="s">
        <v>52</v>
      </c>
      <c r="B1641" s="22" t="s">
        <v>2765</v>
      </c>
      <c r="C1641" s="28" t="s">
        <v>2142</v>
      </c>
      <c r="D1641" s="28" t="s">
        <v>339</v>
      </c>
      <c r="E1641" s="28" t="s">
        <v>940</v>
      </c>
      <c r="F1641" s="4" t="n">
        <v>1989</v>
      </c>
      <c r="G1641" s="7" t="s">
        <v>2766</v>
      </c>
    </row>
    <row r="1642" customFormat="false" ht="13.8" hidden="false" customHeight="false" outlineLevel="0" collapsed="false">
      <c r="A1642" s="4" t="s">
        <v>52</v>
      </c>
      <c r="B1642" s="22" t="s">
        <v>2684</v>
      </c>
      <c r="C1642" s="28" t="s">
        <v>2519</v>
      </c>
      <c r="D1642" s="28" t="s">
        <v>130</v>
      </c>
      <c r="E1642" s="28" t="s">
        <v>940</v>
      </c>
      <c r="F1642" s="4" t="n">
        <v>1990</v>
      </c>
      <c r="G1642" s="7" t="s">
        <v>2828</v>
      </c>
    </row>
    <row r="1643" customFormat="false" ht="13.8" hidden="false" customHeight="false" outlineLevel="0" collapsed="false">
      <c r="A1643" s="4" t="s">
        <v>245</v>
      </c>
      <c r="B1643" s="28" t="s">
        <v>3015</v>
      </c>
      <c r="C1643" s="28" t="s">
        <v>3016</v>
      </c>
      <c r="D1643" s="22"/>
      <c r="E1643" s="22" t="s">
        <v>940</v>
      </c>
      <c r="F1643" s="4" t="n">
        <v>1992</v>
      </c>
      <c r="G1643" s="7" t="s">
        <v>3017</v>
      </c>
    </row>
    <row r="1644" customFormat="false" ht="13.8" hidden="false" customHeight="false" outlineLevel="0" collapsed="false">
      <c r="A1644" s="4" t="s">
        <v>52</v>
      </c>
      <c r="B1644" s="7" t="s">
        <v>1820</v>
      </c>
      <c r="C1644" s="7" t="s">
        <v>580</v>
      </c>
      <c r="D1644" s="7" t="s">
        <v>881</v>
      </c>
      <c r="E1644" s="7" t="s">
        <v>940</v>
      </c>
      <c r="F1644" s="4" t="n">
        <v>2000</v>
      </c>
      <c r="G1644" s="7" t="s">
        <v>3706</v>
      </c>
    </row>
    <row r="1645" customFormat="false" ht="13.8" hidden="false" customHeight="false" outlineLevel="0" collapsed="false">
      <c r="A1645" s="4"/>
      <c r="B1645" s="7"/>
      <c r="C1645" s="7"/>
      <c r="D1645" s="7"/>
      <c r="E1645" s="7"/>
      <c r="F1645" s="4"/>
      <c r="G1645" s="7"/>
    </row>
    <row r="1646" customFormat="false" ht="13.8" hidden="false" customHeight="false" outlineLevel="0" collapsed="false">
      <c r="A1646" s="4" t="s">
        <v>52</v>
      </c>
      <c r="B1646" s="7" t="s">
        <v>1810</v>
      </c>
      <c r="C1646" s="7" t="s">
        <v>20</v>
      </c>
      <c r="D1646" s="7" t="s">
        <v>1811</v>
      </c>
      <c r="E1646" s="7" t="s">
        <v>1812</v>
      </c>
      <c r="F1646" s="4" t="n">
        <v>1979</v>
      </c>
      <c r="G1646" s="7" t="s">
        <v>1813</v>
      </c>
    </row>
    <row r="1647" customFormat="false" ht="13.8" hidden="false" customHeight="false" outlineLevel="0" collapsed="false">
      <c r="A1647" s="4"/>
      <c r="B1647" s="7"/>
      <c r="C1647" s="7"/>
      <c r="D1647" s="7"/>
      <c r="E1647" s="7"/>
      <c r="F1647" s="4"/>
      <c r="G1647" s="7"/>
    </row>
    <row r="1648" customFormat="false" ht="13.8" hidden="false" customHeight="false" outlineLevel="0" collapsed="false">
      <c r="A1648" s="38" t="s">
        <v>52</v>
      </c>
      <c r="B1648" s="39" t="s">
        <v>5261</v>
      </c>
      <c r="C1648" s="40" t="s">
        <v>5262</v>
      </c>
      <c r="D1648" s="40" t="s">
        <v>931</v>
      </c>
      <c r="E1648" s="40" t="s">
        <v>5263</v>
      </c>
      <c r="F1648" s="38" t="n">
        <v>2018</v>
      </c>
      <c r="G1648" s="31" t="s">
        <v>5264</v>
      </c>
    </row>
    <row r="1649" customFormat="false" ht="13.8" hidden="false" customHeight="false" outlineLevel="0" collapsed="false">
      <c r="A1649" s="38" t="s">
        <v>52</v>
      </c>
      <c r="B1649" s="39" t="s">
        <v>5271</v>
      </c>
      <c r="C1649" s="40" t="s">
        <v>1714</v>
      </c>
      <c r="D1649" s="40" t="s">
        <v>76</v>
      </c>
      <c r="E1649" s="40" t="s">
        <v>5263</v>
      </c>
      <c r="F1649" s="38" t="n">
        <v>2018</v>
      </c>
      <c r="G1649" s="31" t="s">
        <v>5272</v>
      </c>
    </row>
    <row r="1650" s="13" customFormat="true" ht="13.8" hidden="false" customHeight="false" outlineLevel="0" collapsed="false">
      <c r="A1650" s="49" t="s">
        <v>52</v>
      </c>
      <c r="B1650" s="48" t="s">
        <v>5346</v>
      </c>
      <c r="C1650" s="48" t="s">
        <v>5347</v>
      </c>
      <c r="D1650" s="48" t="s">
        <v>5348</v>
      </c>
      <c r="E1650" s="48" t="s">
        <v>5263</v>
      </c>
      <c r="F1650" s="49" t="n">
        <v>2019</v>
      </c>
      <c r="G1650" s="13" t="s">
        <v>5349</v>
      </c>
    </row>
    <row r="1651" customFormat="false" ht="13.8" hidden="false" customHeight="false" outlineLevel="0" collapsed="false">
      <c r="A1651" s="4"/>
      <c r="B1651" s="22"/>
      <c r="C1651" s="28"/>
      <c r="D1651" s="28"/>
      <c r="E1651" s="28"/>
      <c r="F1651" s="4"/>
      <c r="G1651" s="7"/>
    </row>
    <row r="1652" customFormat="false" ht="13.8" hidden="false" customHeight="false" outlineLevel="0" collapsed="false">
      <c r="A1652" s="4" t="s">
        <v>52</v>
      </c>
      <c r="B1652" s="7" t="s">
        <v>980</v>
      </c>
      <c r="C1652" s="7" t="s">
        <v>4610</v>
      </c>
      <c r="D1652" s="7"/>
      <c r="E1652" s="7" t="s">
        <v>4611</v>
      </c>
      <c r="F1652" s="4" t="n">
        <v>2010</v>
      </c>
      <c r="G1652" s="7" t="s">
        <v>4612</v>
      </c>
    </row>
    <row r="1653" customFormat="false" ht="13.8" hidden="false" customHeight="false" outlineLevel="0" collapsed="false">
      <c r="A1653" s="4" t="s">
        <v>52</v>
      </c>
      <c r="B1653" s="7" t="s">
        <v>4624</v>
      </c>
      <c r="C1653" s="7" t="s">
        <v>1593</v>
      </c>
      <c r="D1653" s="7" t="s">
        <v>1191</v>
      </c>
      <c r="E1653" s="7" t="s">
        <v>4611</v>
      </c>
      <c r="F1653" s="4" t="n">
        <v>2010</v>
      </c>
      <c r="G1653" s="7" t="s">
        <v>4625</v>
      </c>
    </row>
    <row r="1654" customFormat="false" ht="13.8" hidden="false" customHeight="false" outlineLevel="0" collapsed="false">
      <c r="A1654" s="4" t="s">
        <v>52</v>
      </c>
      <c r="B1654" s="7" t="s">
        <v>3023</v>
      </c>
      <c r="C1654" s="7" t="s">
        <v>4654</v>
      </c>
      <c r="D1654" s="7" t="s">
        <v>4655</v>
      </c>
      <c r="E1654" s="7" t="s">
        <v>4611</v>
      </c>
      <c r="F1654" s="4" t="n">
        <v>2011</v>
      </c>
      <c r="G1654" s="7" t="s">
        <v>4656</v>
      </c>
    </row>
    <row r="1655" customFormat="false" ht="13.8" hidden="false" customHeight="false" outlineLevel="0" collapsed="false">
      <c r="A1655" s="4" t="s">
        <v>52</v>
      </c>
      <c r="B1655" s="7" t="s">
        <v>4702</v>
      </c>
      <c r="C1655" s="7" t="s">
        <v>4703</v>
      </c>
      <c r="D1655" s="7"/>
      <c r="E1655" s="7" t="s">
        <v>4611</v>
      </c>
      <c r="F1655" s="4" t="n">
        <v>2011</v>
      </c>
      <c r="G1655" s="7" t="s">
        <v>4704</v>
      </c>
    </row>
    <row r="1656" customFormat="false" ht="13.8" hidden="false" customHeight="false" outlineLevel="0" collapsed="false">
      <c r="A1656" s="4" t="s">
        <v>52</v>
      </c>
      <c r="B1656" s="28" t="s">
        <v>4949</v>
      </c>
      <c r="C1656" s="7" t="s">
        <v>4950</v>
      </c>
      <c r="D1656" s="7"/>
      <c r="E1656" s="7" t="s">
        <v>4611</v>
      </c>
      <c r="F1656" s="4" t="n">
        <v>2013</v>
      </c>
      <c r="G1656" s="7" t="s">
        <v>4951</v>
      </c>
    </row>
    <row r="1657" customFormat="false" ht="13.8" hidden="false" customHeight="false" outlineLevel="0" collapsed="false">
      <c r="A1657" s="4" t="s">
        <v>52</v>
      </c>
      <c r="B1657" s="28" t="s">
        <v>4952</v>
      </c>
      <c r="C1657" s="7" t="s">
        <v>109</v>
      </c>
      <c r="D1657" s="7" t="s">
        <v>4953</v>
      </c>
      <c r="E1657" s="7" t="s">
        <v>4611</v>
      </c>
      <c r="F1657" s="4" t="n">
        <v>2013</v>
      </c>
      <c r="G1657" s="7" t="s">
        <v>4954</v>
      </c>
    </row>
    <row r="1658" customFormat="false" ht="13.8" hidden="false" customHeight="false" outlineLevel="0" collapsed="false">
      <c r="A1658" s="4" t="s">
        <v>52</v>
      </c>
      <c r="B1658" s="28" t="s">
        <v>2343</v>
      </c>
      <c r="C1658" s="7" t="s">
        <v>4955</v>
      </c>
      <c r="D1658" s="7"/>
      <c r="E1658" s="7" t="s">
        <v>4611</v>
      </c>
      <c r="F1658" s="4" t="n">
        <v>2013</v>
      </c>
      <c r="G1658" s="7" t="s">
        <v>4956</v>
      </c>
    </row>
    <row r="1659" customFormat="false" ht="13.8" hidden="false" customHeight="false" outlineLevel="0" collapsed="false">
      <c r="A1659" s="44" t="s">
        <v>52</v>
      </c>
      <c r="B1659" s="39" t="s">
        <v>5095</v>
      </c>
      <c r="C1659" s="40" t="s">
        <v>5096</v>
      </c>
      <c r="D1659" s="40"/>
      <c r="E1659" s="40" t="s">
        <v>4611</v>
      </c>
      <c r="F1659" s="38" t="n">
        <v>2015</v>
      </c>
      <c r="G1659" s="31" t="s">
        <v>5097</v>
      </c>
    </row>
    <row r="1660" customFormat="false" ht="13.8" hidden="false" customHeight="false" outlineLevel="0" collapsed="false">
      <c r="A1660" s="38" t="s">
        <v>52</v>
      </c>
      <c r="B1660" s="39" t="s">
        <v>744</v>
      </c>
      <c r="C1660" s="40" t="s">
        <v>5136</v>
      </c>
      <c r="D1660" s="40"/>
      <c r="E1660" s="40" t="s">
        <v>4611</v>
      </c>
      <c r="F1660" s="38" t="n">
        <v>2016</v>
      </c>
      <c r="G1660" s="31" t="s">
        <v>5137</v>
      </c>
    </row>
    <row r="1661" customFormat="false" ht="13.8" hidden="false" customHeight="false" outlineLevel="0" collapsed="false">
      <c r="A1661" s="38" t="s">
        <v>52</v>
      </c>
      <c r="B1661" s="39" t="s">
        <v>5155</v>
      </c>
      <c r="C1661" s="40" t="s">
        <v>380</v>
      </c>
      <c r="D1661" s="40"/>
      <c r="E1661" s="40" t="s">
        <v>4611</v>
      </c>
      <c r="F1661" s="38" t="n">
        <v>2016</v>
      </c>
      <c r="G1661" s="31" t="s">
        <v>5156</v>
      </c>
    </row>
    <row r="1662" s="13" customFormat="true" ht="13.8" hidden="false" customHeight="false" outlineLevel="0" collapsed="false">
      <c r="A1662" s="49" t="s">
        <v>245</v>
      </c>
      <c r="B1662" s="48" t="s">
        <v>744</v>
      </c>
      <c r="C1662" s="48" t="s">
        <v>5136</v>
      </c>
      <c r="D1662" s="48"/>
      <c r="E1662" s="48" t="s">
        <v>5415</v>
      </c>
      <c r="F1662" s="49" t="n">
        <v>2020</v>
      </c>
      <c r="G1662" s="13" t="s">
        <v>5416</v>
      </c>
    </row>
    <row r="1663" s="13" customFormat="true" ht="13.8" hidden="false" customHeight="false" outlineLevel="0" collapsed="false">
      <c r="A1663" s="49"/>
      <c r="B1663" s="48"/>
      <c r="C1663" s="48"/>
      <c r="D1663" s="48"/>
      <c r="E1663" s="48"/>
      <c r="F1663" s="49"/>
    </row>
    <row r="1664" customFormat="false" ht="13.8" hidden="false" customHeight="false" outlineLevel="0" collapsed="false">
      <c r="A1664" s="4" t="s">
        <v>52</v>
      </c>
      <c r="B1664" s="22" t="s">
        <v>2460</v>
      </c>
      <c r="C1664" s="28" t="s">
        <v>593</v>
      </c>
      <c r="D1664" s="28" t="s">
        <v>2461</v>
      </c>
      <c r="E1664" s="28" t="s">
        <v>1854</v>
      </c>
      <c r="F1664" s="4" t="n">
        <v>1985</v>
      </c>
      <c r="G1664" s="7" t="s">
        <v>2462</v>
      </c>
    </row>
    <row r="1665" customFormat="false" ht="13.8" hidden="false" customHeight="false" outlineLevel="0" collapsed="false">
      <c r="A1665" s="4" t="s">
        <v>245</v>
      </c>
      <c r="B1665" s="22" t="s">
        <v>809</v>
      </c>
      <c r="C1665" s="28" t="s">
        <v>2676</v>
      </c>
      <c r="D1665" s="28" t="s">
        <v>802</v>
      </c>
      <c r="E1665" s="28" t="s">
        <v>1854</v>
      </c>
      <c r="F1665" s="4" t="n">
        <v>1987</v>
      </c>
      <c r="G1665" s="7" t="s">
        <v>2677</v>
      </c>
    </row>
    <row r="1666" customFormat="false" ht="13.8" hidden="false" customHeight="false" outlineLevel="0" collapsed="false">
      <c r="A1666" s="4" t="s">
        <v>52</v>
      </c>
      <c r="B1666" s="28" t="s">
        <v>2692</v>
      </c>
      <c r="C1666" s="28" t="s">
        <v>1715</v>
      </c>
      <c r="D1666" s="22"/>
      <c r="E1666" s="22" t="s">
        <v>1854</v>
      </c>
      <c r="F1666" s="4" t="n">
        <v>1988</v>
      </c>
      <c r="G1666" s="7" t="s">
        <v>2693</v>
      </c>
    </row>
    <row r="1667" customFormat="false" ht="13.8" hidden="false" customHeight="false" outlineLevel="0" collapsed="false">
      <c r="A1667" s="4" t="s">
        <v>245</v>
      </c>
      <c r="B1667" s="22" t="s">
        <v>2741</v>
      </c>
      <c r="C1667" s="28" t="s">
        <v>2742</v>
      </c>
      <c r="D1667" s="28" t="s">
        <v>711</v>
      </c>
      <c r="E1667" s="28" t="s">
        <v>1854</v>
      </c>
      <c r="F1667" s="4" t="n">
        <v>1988</v>
      </c>
      <c r="G1667" s="7" t="s">
        <v>2743</v>
      </c>
    </row>
    <row r="1668" customFormat="false" ht="13.8" hidden="false" customHeight="false" outlineLevel="0" collapsed="false">
      <c r="A1668" s="4" t="s">
        <v>52</v>
      </c>
      <c r="B1668" s="22" t="s">
        <v>2756</v>
      </c>
      <c r="C1668" s="28" t="s">
        <v>101</v>
      </c>
      <c r="D1668" s="28" t="s">
        <v>463</v>
      </c>
      <c r="E1668" s="28" t="s">
        <v>1854</v>
      </c>
      <c r="F1668" s="4" t="n">
        <v>1989</v>
      </c>
      <c r="G1668" s="7" t="s">
        <v>2757</v>
      </c>
    </row>
    <row r="1669" customFormat="false" ht="13.8" hidden="false" customHeight="false" outlineLevel="0" collapsed="false">
      <c r="A1669" s="4" t="s">
        <v>52</v>
      </c>
      <c r="B1669" s="22" t="s">
        <v>2769</v>
      </c>
      <c r="C1669" s="28" t="s">
        <v>2118</v>
      </c>
      <c r="D1669" s="28" t="s">
        <v>881</v>
      </c>
      <c r="E1669" s="28" t="s">
        <v>1854</v>
      </c>
      <c r="F1669" s="4" t="n">
        <v>1989</v>
      </c>
      <c r="G1669" s="7" t="s">
        <v>2770</v>
      </c>
    </row>
    <row r="1670" customFormat="false" ht="13.8" hidden="false" customHeight="false" outlineLevel="0" collapsed="false">
      <c r="A1670" s="4" t="s">
        <v>52</v>
      </c>
      <c r="B1670" s="22" t="s">
        <v>2836</v>
      </c>
      <c r="C1670" s="28" t="s">
        <v>2837</v>
      </c>
      <c r="D1670" s="28"/>
      <c r="E1670" s="28" t="s">
        <v>1854</v>
      </c>
      <c r="F1670" s="4" t="n">
        <v>1990</v>
      </c>
      <c r="G1670" s="7" t="s">
        <v>2838</v>
      </c>
    </row>
    <row r="1671" customFormat="false" ht="13.8" hidden="false" customHeight="false" outlineLevel="0" collapsed="false">
      <c r="A1671" s="4" t="s">
        <v>52</v>
      </c>
      <c r="B1671" s="22" t="s">
        <v>2921</v>
      </c>
      <c r="C1671" s="28" t="s">
        <v>2922</v>
      </c>
      <c r="D1671" s="28" t="s">
        <v>1191</v>
      </c>
      <c r="E1671" s="28" t="s">
        <v>1854</v>
      </c>
      <c r="F1671" s="4" t="n">
        <v>1991</v>
      </c>
      <c r="G1671" s="7" t="s">
        <v>2923</v>
      </c>
    </row>
    <row r="1672" customFormat="false" ht="13.8" hidden="false" customHeight="false" outlineLevel="0" collapsed="false">
      <c r="A1672" s="4" t="s">
        <v>52</v>
      </c>
      <c r="B1672" s="22" t="s">
        <v>196</v>
      </c>
      <c r="C1672" s="28" t="s">
        <v>2451</v>
      </c>
      <c r="D1672" s="28" t="s">
        <v>1432</v>
      </c>
      <c r="E1672" s="28" t="s">
        <v>1854</v>
      </c>
      <c r="F1672" s="4" t="n">
        <v>1991</v>
      </c>
      <c r="G1672" s="7" t="s">
        <v>2933</v>
      </c>
    </row>
    <row r="1673" customFormat="false" ht="13.8" hidden="false" customHeight="false" outlineLevel="0" collapsed="false">
      <c r="A1673" s="4" t="s">
        <v>52</v>
      </c>
      <c r="B1673" s="28" t="s">
        <v>105</v>
      </c>
      <c r="C1673" s="28" t="s">
        <v>1715</v>
      </c>
      <c r="D1673" s="22"/>
      <c r="E1673" s="22" t="s">
        <v>1854</v>
      </c>
      <c r="F1673" s="4" t="n">
        <v>1992</v>
      </c>
      <c r="G1673" s="7" t="s">
        <v>2980</v>
      </c>
    </row>
    <row r="1674" customFormat="false" ht="13.8" hidden="false" customHeight="false" outlineLevel="0" collapsed="false">
      <c r="A1674" s="4" t="s">
        <v>245</v>
      </c>
      <c r="B1674" s="22" t="s">
        <v>3046</v>
      </c>
      <c r="C1674" s="28" t="s">
        <v>3047</v>
      </c>
      <c r="D1674" s="28" t="s">
        <v>17</v>
      </c>
      <c r="E1674" s="28" t="s">
        <v>1854</v>
      </c>
      <c r="F1674" s="4" t="n">
        <v>1992</v>
      </c>
      <c r="G1674" s="7" t="s">
        <v>3048</v>
      </c>
    </row>
    <row r="1675" customFormat="false" ht="13.8" hidden="false" customHeight="false" outlineLevel="0" collapsed="false">
      <c r="A1675" s="4" t="s">
        <v>52</v>
      </c>
      <c r="B1675" s="7" t="s">
        <v>3083</v>
      </c>
      <c r="C1675" s="7" t="s">
        <v>811</v>
      </c>
      <c r="D1675" s="7" t="s">
        <v>881</v>
      </c>
      <c r="E1675" s="7" t="s">
        <v>1854</v>
      </c>
      <c r="F1675" s="4" t="n">
        <v>1993</v>
      </c>
      <c r="G1675" s="7" t="s">
        <v>3084</v>
      </c>
    </row>
    <row r="1676" customFormat="false" ht="13.8" hidden="false" customHeight="false" outlineLevel="0" collapsed="false">
      <c r="A1676" s="4" t="s">
        <v>52</v>
      </c>
      <c r="B1676" s="7" t="s">
        <v>3090</v>
      </c>
      <c r="C1676" s="7" t="s">
        <v>3091</v>
      </c>
      <c r="D1676" s="7" t="s">
        <v>3092</v>
      </c>
      <c r="E1676" s="7" t="s">
        <v>1854</v>
      </c>
      <c r="F1676" s="4" t="n">
        <v>1993</v>
      </c>
      <c r="G1676" s="7" t="s">
        <v>3093</v>
      </c>
    </row>
    <row r="1677" customFormat="false" ht="13.8" hidden="false" customHeight="false" outlineLevel="0" collapsed="false">
      <c r="A1677" s="4" t="s">
        <v>52</v>
      </c>
      <c r="B1677" s="7" t="s">
        <v>1047</v>
      </c>
      <c r="C1677" s="7" t="s">
        <v>191</v>
      </c>
      <c r="D1677" s="7" t="s">
        <v>113</v>
      </c>
      <c r="E1677" s="7" t="s">
        <v>1854</v>
      </c>
      <c r="F1677" s="4" t="n">
        <v>1995</v>
      </c>
      <c r="G1677" s="7" t="s">
        <v>3289</v>
      </c>
    </row>
    <row r="1678" customFormat="false" ht="13.8" hidden="false" customHeight="false" outlineLevel="0" collapsed="false">
      <c r="A1678" s="4" t="s">
        <v>245</v>
      </c>
      <c r="B1678" s="7" t="s">
        <v>3659</v>
      </c>
      <c r="C1678" s="7" t="s">
        <v>1570</v>
      </c>
      <c r="D1678" s="7" t="s">
        <v>773</v>
      </c>
      <c r="E1678" s="7" t="s">
        <v>1854</v>
      </c>
      <c r="F1678" s="4" t="n">
        <v>1999</v>
      </c>
      <c r="G1678" s="7" t="s">
        <v>3660</v>
      </c>
    </row>
    <row r="1679" customFormat="false" ht="13.8" hidden="false" customHeight="false" outlineLevel="0" collapsed="false">
      <c r="A1679" s="4" t="s">
        <v>52</v>
      </c>
      <c r="B1679" s="7" t="s">
        <v>1255</v>
      </c>
      <c r="C1679" s="7" t="s">
        <v>3704</v>
      </c>
      <c r="D1679" s="7" t="s">
        <v>466</v>
      </c>
      <c r="E1679" s="7" t="s">
        <v>1854</v>
      </c>
      <c r="F1679" s="4" t="n">
        <v>2000</v>
      </c>
      <c r="G1679" s="7" t="s">
        <v>3705</v>
      </c>
    </row>
    <row r="1680" customFormat="false" ht="13.8" hidden="false" customHeight="false" outlineLevel="0" collapsed="false">
      <c r="A1680" s="4" t="s">
        <v>52</v>
      </c>
      <c r="B1680" s="7" t="s">
        <v>2083</v>
      </c>
      <c r="C1680" s="7" t="s">
        <v>2834</v>
      </c>
      <c r="D1680" s="7" t="s">
        <v>773</v>
      </c>
      <c r="E1680" s="7" t="s">
        <v>1854</v>
      </c>
      <c r="F1680" s="4" t="n">
        <v>2001</v>
      </c>
      <c r="G1680" s="7" t="s">
        <v>3785</v>
      </c>
    </row>
    <row r="1681" customFormat="false" ht="13.8" hidden="false" customHeight="false" outlineLevel="0" collapsed="false">
      <c r="A1681" s="4" t="s">
        <v>52</v>
      </c>
      <c r="B1681" s="7" t="s">
        <v>3220</v>
      </c>
      <c r="C1681" s="7" t="s">
        <v>3279</v>
      </c>
      <c r="D1681" s="7" t="s">
        <v>773</v>
      </c>
      <c r="E1681" s="7" t="s">
        <v>1854</v>
      </c>
      <c r="F1681" s="4" t="n">
        <v>2001</v>
      </c>
      <c r="G1681" s="7" t="s">
        <v>3822</v>
      </c>
    </row>
    <row r="1682" customFormat="false" ht="13.8" hidden="false" customHeight="false" outlineLevel="0" collapsed="false">
      <c r="A1682" s="4" t="s">
        <v>245</v>
      </c>
      <c r="B1682" s="7" t="s">
        <v>3945</v>
      </c>
      <c r="C1682" s="7" t="s">
        <v>239</v>
      </c>
      <c r="D1682" s="7" t="s">
        <v>487</v>
      </c>
      <c r="E1682" s="7" t="s">
        <v>1854</v>
      </c>
      <c r="F1682" s="4" t="n">
        <v>2002</v>
      </c>
      <c r="G1682" s="7" t="s">
        <v>3946</v>
      </c>
    </row>
    <row r="1683" customFormat="false" ht="13.8" hidden="false" customHeight="false" outlineLevel="0" collapsed="false">
      <c r="A1683" s="4" t="s">
        <v>52</v>
      </c>
      <c r="B1683" s="7" t="s">
        <v>4187</v>
      </c>
      <c r="C1683" s="7" t="s">
        <v>4188</v>
      </c>
      <c r="D1683" s="7" t="s">
        <v>463</v>
      </c>
      <c r="E1683" s="7" t="s">
        <v>1854</v>
      </c>
      <c r="F1683" s="4" t="n">
        <v>2005</v>
      </c>
      <c r="G1683" s="7" t="s">
        <v>4189</v>
      </c>
    </row>
    <row r="1684" customFormat="false" ht="13.8" hidden="false" customHeight="false" outlineLevel="0" collapsed="false">
      <c r="A1684" s="4" t="s">
        <v>52</v>
      </c>
      <c r="B1684" s="7" t="s">
        <v>454</v>
      </c>
      <c r="C1684" s="7" t="s">
        <v>20</v>
      </c>
      <c r="D1684" s="7" t="s">
        <v>881</v>
      </c>
      <c r="E1684" s="7" t="s">
        <v>1854</v>
      </c>
      <c r="F1684" s="4" t="n">
        <v>2005</v>
      </c>
      <c r="G1684" s="7" t="s">
        <v>4221</v>
      </c>
    </row>
    <row r="1685" customFormat="false" ht="13.8" hidden="false" customHeight="false" outlineLevel="0" collapsed="false">
      <c r="A1685" s="4" t="s">
        <v>52</v>
      </c>
      <c r="B1685" s="7" t="s">
        <v>4553</v>
      </c>
      <c r="C1685" s="7" t="s">
        <v>3122</v>
      </c>
      <c r="D1685" s="7" t="s">
        <v>881</v>
      </c>
      <c r="E1685" s="7" t="s">
        <v>1854</v>
      </c>
      <c r="F1685" s="4" t="n">
        <v>2009</v>
      </c>
      <c r="G1685" s="7" t="s">
        <v>4554</v>
      </c>
    </row>
    <row r="1686" customFormat="false" ht="13.8" hidden="false" customHeight="false" outlineLevel="0" collapsed="false">
      <c r="A1686" s="4" t="s">
        <v>52</v>
      </c>
      <c r="B1686" s="7" t="s">
        <v>4581</v>
      </c>
      <c r="C1686" s="7" t="s">
        <v>109</v>
      </c>
      <c r="D1686" s="7" t="s">
        <v>1162</v>
      </c>
      <c r="E1686" s="7" t="s">
        <v>1854</v>
      </c>
      <c r="F1686" s="4" t="n">
        <v>2010</v>
      </c>
      <c r="G1686" s="7" t="s">
        <v>4582</v>
      </c>
    </row>
    <row r="1687" customFormat="false" ht="13.8" hidden="false" customHeight="false" outlineLevel="0" collapsed="false">
      <c r="A1687" s="4" t="s">
        <v>52</v>
      </c>
      <c r="B1687" s="7" t="s">
        <v>4707</v>
      </c>
      <c r="C1687" s="7" t="s">
        <v>3983</v>
      </c>
      <c r="D1687" s="7" t="s">
        <v>4708</v>
      </c>
      <c r="E1687" s="7" t="s">
        <v>1854</v>
      </c>
      <c r="F1687" s="4" t="n">
        <v>2011</v>
      </c>
      <c r="G1687" s="7" t="s">
        <v>4709</v>
      </c>
    </row>
    <row r="1688" customFormat="false" ht="13.8" hidden="false" customHeight="false" outlineLevel="0" collapsed="false">
      <c r="A1688" s="4"/>
      <c r="B1688" s="7"/>
      <c r="C1688" s="7"/>
      <c r="D1688" s="7"/>
      <c r="E1688" s="7"/>
      <c r="F1688" s="4"/>
      <c r="G1688" s="7"/>
    </row>
    <row r="1689" customFormat="false" ht="13.8" hidden="false" customHeight="false" outlineLevel="0" collapsed="false">
      <c r="A1689" s="4" t="s">
        <v>52</v>
      </c>
      <c r="B1689" s="7" t="s">
        <v>781</v>
      </c>
      <c r="C1689" s="7" t="s">
        <v>3600</v>
      </c>
      <c r="D1689" s="7" t="s">
        <v>3601</v>
      </c>
      <c r="E1689" s="7" t="s">
        <v>2773</v>
      </c>
      <c r="F1689" s="4" t="n">
        <v>1999</v>
      </c>
      <c r="G1689" s="7" t="s">
        <v>3602</v>
      </c>
    </row>
    <row r="1690" customFormat="false" ht="13.8" hidden="false" customHeight="false" outlineLevel="0" collapsed="false">
      <c r="A1690" s="4" t="s">
        <v>52</v>
      </c>
      <c r="B1690" s="7" t="s">
        <v>3762</v>
      </c>
      <c r="C1690" s="7" t="s">
        <v>3635</v>
      </c>
      <c r="D1690" s="7" t="s">
        <v>3714</v>
      </c>
      <c r="E1690" s="7" t="s">
        <v>2773</v>
      </c>
      <c r="F1690" s="4" t="n">
        <v>2001</v>
      </c>
      <c r="G1690" s="7" t="s">
        <v>3763</v>
      </c>
    </row>
    <row r="1691" customFormat="false" ht="13.8" hidden="false" customHeight="false" outlineLevel="0" collapsed="false">
      <c r="A1691" s="4" t="s">
        <v>52</v>
      </c>
      <c r="B1691" s="7" t="s">
        <v>3861</v>
      </c>
      <c r="C1691" s="7" t="s">
        <v>2625</v>
      </c>
      <c r="D1691" s="7" t="s">
        <v>773</v>
      </c>
      <c r="E1691" s="7" t="s">
        <v>2773</v>
      </c>
      <c r="F1691" s="4" t="n">
        <v>2002</v>
      </c>
      <c r="G1691" s="7" t="s">
        <v>3862</v>
      </c>
    </row>
    <row r="1692" customFormat="false" ht="13.8" hidden="false" customHeight="false" outlineLevel="0" collapsed="false">
      <c r="A1692" s="4" t="s">
        <v>52</v>
      </c>
      <c r="B1692" s="7" t="s">
        <v>3884</v>
      </c>
      <c r="C1692" s="7" t="s">
        <v>3506</v>
      </c>
      <c r="D1692" s="7" t="s">
        <v>3885</v>
      </c>
      <c r="E1692" s="7" t="s">
        <v>2773</v>
      </c>
      <c r="F1692" s="4" t="n">
        <v>2002</v>
      </c>
      <c r="G1692" s="7" t="s">
        <v>3886</v>
      </c>
    </row>
    <row r="1693" customFormat="false" ht="13.8" hidden="false" customHeight="false" outlineLevel="0" collapsed="false">
      <c r="A1693" s="4" t="s">
        <v>52</v>
      </c>
      <c r="B1693" s="7" t="s">
        <v>3899</v>
      </c>
      <c r="C1693" s="7" t="s">
        <v>3900</v>
      </c>
      <c r="D1693" s="7" t="s">
        <v>17</v>
      </c>
      <c r="E1693" s="7" t="s">
        <v>2773</v>
      </c>
      <c r="F1693" s="4" t="n">
        <v>2002</v>
      </c>
      <c r="G1693" s="7" t="s">
        <v>3901</v>
      </c>
    </row>
    <row r="1694" customFormat="false" ht="13.8" hidden="false" customHeight="false" outlineLevel="0" collapsed="false">
      <c r="A1694" s="4" t="s">
        <v>52</v>
      </c>
      <c r="B1694" s="7" t="s">
        <v>3973</v>
      </c>
      <c r="C1694" s="7" t="s">
        <v>321</v>
      </c>
      <c r="D1694" s="7" t="s">
        <v>571</v>
      </c>
      <c r="E1694" s="7" t="s">
        <v>2773</v>
      </c>
      <c r="F1694" s="4" t="n">
        <v>2003</v>
      </c>
      <c r="G1694" s="7" t="s">
        <v>3974</v>
      </c>
    </row>
    <row r="1695" customFormat="false" ht="13.8" hidden="false" customHeight="false" outlineLevel="0" collapsed="false">
      <c r="A1695" s="4" t="s">
        <v>245</v>
      </c>
      <c r="B1695" s="7" t="s">
        <v>4034</v>
      </c>
      <c r="C1695" s="7" t="s">
        <v>4035</v>
      </c>
      <c r="D1695" s="7" t="s">
        <v>1432</v>
      </c>
      <c r="E1695" s="7" t="s">
        <v>2773</v>
      </c>
      <c r="F1695" s="4" t="n">
        <v>2003</v>
      </c>
      <c r="G1695" s="7" t="s">
        <v>4036</v>
      </c>
    </row>
    <row r="1696" customFormat="false" ht="13.8" hidden="false" customHeight="false" outlineLevel="0" collapsed="false">
      <c r="A1696" s="4" t="s">
        <v>52</v>
      </c>
      <c r="B1696" s="7" t="s">
        <v>4087</v>
      </c>
      <c r="C1696" s="7" t="s">
        <v>2586</v>
      </c>
      <c r="D1696" s="7" t="s">
        <v>881</v>
      </c>
      <c r="E1696" s="7" t="s">
        <v>2773</v>
      </c>
      <c r="F1696" s="4" t="n">
        <v>2004</v>
      </c>
      <c r="G1696" s="7" t="s">
        <v>4088</v>
      </c>
    </row>
    <row r="1697" customFormat="false" ht="13.8" hidden="false" customHeight="false" outlineLevel="0" collapsed="false">
      <c r="A1697" s="4" t="s">
        <v>52</v>
      </c>
      <c r="B1697" s="7" t="s">
        <v>660</v>
      </c>
      <c r="C1697" s="7" t="s">
        <v>3600</v>
      </c>
      <c r="D1697" s="7" t="s">
        <v>168</v>
      </c>
      <c r="E1697" s="7" t="s">
        <v>2773</v>
      </c>
      <c r="F1697" s="4" t="n">
        <v>2004</v>
      </c>
      <c r="G1697" s="7" t="s">
        <v>4157</v>
      </c>
    </row>
    <row r="1698" customFormat="false" ht="13.8" hidden="false" customHeight="false" outlineLevel="0" collapsed="false">
      <c r="A1698" s="4" t="s">
        <v>52</v>
      </c>
      <c r="B1698" s="7" t="s">
        <v>4183</v>
      </c>
      <c r="C1698" s="7" t="s">
        <v>3122</v>
      </c>
      <c r="D1698" s="7" t="s">
        <v>3361</v>
      </c>
      <c r="E1698" s="7" t="s">
        <v>2773</v>
      </c>
      <c r="F1698" s="4" t="n">
        <v>2005</v>
      </c>
      <c r="G1698" s="7" t="s">
        <v>4184</v>
      </c>
    </row>
    <row r="1699" customFormat="false" ht="13.8" hidden="false" customHeight="false" outlineLevel="0" collapsed="false">
      <c r="A1699" s="4" t="s">
        <v>52</v>
      </c>
      <c r="B1699" s="7" t="s">
        <v>612</v>
      </c>
      <c r="C1699" s="7" t="s">
        <v>868</v>
      </c>
      <c r="D1699" s="7" t="s">
        <v>101</v>
      </c>
      <c r="E1699" s="7" t="s">
        <v>2773</v>
      </c>
      <c r="F1699" s="4" t="n">
        <v>2005</v>
      </c>
      <c r="G1699" s="7" t="s">
        <v>4208</v>
      </c>
    </row>
    <row r="1700" customFormat="false" ht="13.8" hidden="false" customHeight="false" outlineLevel="0" collapsed="false">
      <c r="A1700" s="4" t="s">
        <v>52</v>
      </c>
      <c r="B1700" s="7" t="s">
        <v>593</v>
      </c>
      <c r="C1700" s="7" t="s">
        <v>4239</v>
      </c>
      <c r="D1700" s="7"/>
      <c r="E1700" s="7" t="s">
        <v>2773</v>
      </c>
      <c r="F1700" s="4" t="n">
        <v>2005</v>
      </c>
      <c r="G1700" s="7" t="s">
        <v>4240</v>
      </c>
    </row>
    <row r="1701" customFormat="false" ht="13.8" hidden="false" customHeight="false" outlineLevel="0" collapsed="false">
      <c r="A1701" s="4" t="s">
        <v>52</v>
      </c>
      <c r="B1701" s="7" t="s">
        <v>3311</v>
      </c>
      <c r="C1701" s="7" t="s">
        <v>4311</v>
      </c>
      <c r="D1701" s="7"/>
      <c r="E1701" s="7" t="s">
        <v>2773</v>
      </c>
      <c r="F1701" s="4" t="n">
        <v>2006</v>
      </c>
      <c r="G1701" s="7" t="s">
        <v>4312</v>
      </c>
    </row>
    <row r="1702" customFormat="false" ht="13.8" hidden="false" customHeight="false" outlineLevel="0" collapsed="false">
      <c r="A1702" s="4" t="s">
        <v>52</v>
      </c>
      <c r="B1702" s="7" t="s">
        <v>4321</v>
      </c>
      <c r="C1702" s="7" t="s">
        <v>4263</v>
      </c>
      <c r="D1702" s="7" t="s">
        <v>4322</v>
      </c>
      <c r="E1702" s="7" t="s">
        <v>2773</v>
      </c>
      <c r="F1702" s="4" t="n">
        <v>2006</v>
      </c>
      <c r="G1702" s="7" t="s">
        <v>4323</v>
      </c>
    </row>
    <row r="1703" customFormat="false" ht="13.8" hidden="false" customHeight="false" outlineLevel="0" collapsed="false">
      <c r="A1703" s="4" t="s">
        <v>245</v>
      </c>
      <c r="B1703" s="7" t="s">
        <v>4330</v>
      </c>
      <c r="C1703" s="7" t="s">
        <v>4331</v>
      </c>
      <c r="D1703" s="7" t="s">
        <v>2790</v>
      </c>
      <c r="E1703" s="7" t="s">
        <v>2773</v>
      </c>
      <c r="F1703" s="4" t="n">
        <v>2006</v>
      </c>
      <c r="G1703" s="7" t="s">
        <v>4332</v>
      </c>
    </row>
    <row r="1704" customFormat="false" ht="13.8" hidden="false" customHeight="false" outlineLevel="0" collapsed="false">
      <c r="A1704" s="4" t="s">
        <v>52</v>
      </c>
      <c r="B1704" s="7" t="s">
        <v>477</v>
      </c>
      <c r="C1704" s="7" t="s">
        <v>3601</v>
      </c>
      <c r="D1704" s="7" t="s">
        <v>4337</v>
      </c>
      <c r="E1704" s="7" t="s">
        <v>2773</v>
      </c>
      <c r="F1704" s="4" t="n">
        <v>2007</v>
      </c>
      <c r="G1704" s="7" t="s">
        <v>4338</v>
      </c>
    </row>
    <row r="1705" customFormat="false" ht="13.8" hidden="false" customHeight="false" outlineLevel="0" collapsed="false">
      <c r="A1705" s="4" t="s">
        <v>52</v>
      </c>
      <c r="B1705" s="7" t="s">
        <v>1348</v>
      </c>
      <c r="C1705" s="7" t="s">
        <v>4405</v>
      </c>
      <c r="D1705" s="7"/>
      <c r="E1705" s="7" t="s">
        <v>2773</v>
      </c>
      <c r="F1705" s="4" t="n">
        <v>2007</v>
      </c>
      <c r="G1705" s="7" t="s">
        <v>4406</v>
      </c>
    </row>
    <row r="1706" customFormat="false" ht="13.8" hidden="false" customHeight="false" outlineLevel="0" collapsed="false">
      <c r="A1706" s="4" t="s">
        <v>52</v>
      </c>
      <c r="B1706" s="7" t="s">
        <v>4442</v>
      </c>
      <c r="C1706" s="7" t="s">
        <v>773</v>
      </c>
      <c r="D1706" s="7" t="s">
        <v>4443</v>
      </c>
      <c r="E1706" s="7" t="s">
        <v>2773</v>
      </c>
      <c r="F1706" s="4" t="n">
        <v>2008</v>
      </c>
      <c r="G1706" s="7" t="s">
        <v>4444</v>
      </c>
    </row>
    <row r="1707" customFormat="false" ht="13.8" hidden="false" customHeight="false" outlineLevel="0" collapsed="false">
      <c r="A1707" s="4" t="s">
        <v>52</v>
      </c>
      <c r="B1707" s="7" t="s">
        <v>323</v>
      </c>
      <c r="C1707" s="7" t="s">
        <v>4482</v>
      </c>
      <c r="D1707" s="7" t="s">
        <v>2127</v>
      </c>
      <c r="E1707" s="7" t="s">
        <v>2773</v>
      </c>
      <c r="F1707" s="4" t="n">
        <v>2008</v>
      </c>
      <c r="G1707" s="7" t="s">
        <v>4483</v>
      </c>
    </row>
    <row r="1708" customFormat="false" ht="13.8" hidden="false" customHeight="false" outlineLevel="0" collapsed="false">
      <c r="A1708" s="4" t="s">
        <v>245</v>
      </c>
      <c r="B1708" s="7" t="s">
        <v>3481</v>
      </c>
      <c r="C1708" s="7" t="s">
        <v>3482</v>
      </c>
      <c r="D1708" s="7" t="s">
        <v>1191</v>
      </c>
      <c r="E1708" s="7" t="s">
        <v>2773</v>
      </c>
      <c r="F1708" s="4" t="n">
        <v>2008</v>
      </c>
      <c r="G1708" s="7" t="s">
        <v>4513</v>
      </c>
    </row>
    <row r="1709" customFormat="false" ht="13.8" hidden="false" customHeight="false" outlineLevel="0" collapsed="false">
      <c r="A1709" s="4" t="s">
        <v>52</v>
      </c>
      <c r="B1709" s="7" t="s">
        <v>4586</v>
      </c>
      <c r="C1709" s="7" t="s">
        <v>3600</v>
      </c>
      <c r="D1709" s="7" t="s">
        <v>552</v>
      </c>
      <c r="E1709" s="7" t="s">
        <v>2773</v>
      </c>
      <c r="F1709" s="4" t="n">
        <v>2010</v>
      </c>
      <c r="G1709" s="7" t="s">
        <v>4587</v>
      </c>
    </row>
    <row r="1710" customFormat="false" ht="13.8" hidden="false" customHeight="false" outlineLevel="0" collapsed="false">
      <c r="A1710" s="4" t="s">
        <v>52</v>
      </c>
      <c r="B1710" s="7" t="s">
        <v>3068</v>
      </c>
      <c r="C1710" s="7" t="s">
        <v>4484</v>
      </c>
      <c r="D1710" s="7"/>
      <c r="E1710" s="7" t="s">
        <v>2773</v>
      </c>
      <c r="F1710" s="4" t="n">
        <v>2010</v>
      </c>
      <c r="G1710" s="7" t="s">
        <v>4592</v>
      </c>
    </row>
    <row r="1711" customFormat="false" ht="13.8" hidden="false" customHeight="false" outlineLevel="0" collapsed="false">
      <c r="A1711" s="4" t="s">
        <v>245</v>
      </c>
      <c r="B1711" s="7" t="s">
        <v>4183</v>
      </c>
      <c r="C1711" s="7" t="s">
        <v>3122</v>
      </c>
      <c r="D1711" s="7" t="s">
        <v>3361</v>
      </c>
      <c r="E1711" s="7" t="s">
        <v>2773</v>
      </c>
      <c r="F1711" s="4" t="n">
        <v>2011</v>
      </c>
      <c r="G1711" s="7" t="s">
        <v>4727</v>
      </c>
    </row>
    <row r="1712" customFormat="false" ht="13.8" hidden="false" customHeight="false" outlineLevel="0" collapsed="false">
      <c r="A1712" s="4" t="s">
        <v>245</v>
      </c>
      <c r="B1712" s="7" t="s">
        <v>4321</v>
      </c>
      <c r="C1712" s="7" t="s">
        <v>4263</v>
      </c>
      <c r="D1712" s="7" t="s">
        <v>4322</v>
      </c>
      <c r="E1712" s="7" t="s">
        <v>2773</v>
      </c>
      <c r="F1712" s="4" t="n">
        <v>2011</v>
      </c>
      <c r="G1712" s="7" t="s">
        <v>4751</v>
      </c>
    </row>
    <row r="1713" customFormat="false" ht="13.8" hidden="false" customHeight="false" outlineLevel="0" collapsed="false">
      <c r="A1713" s="4" t="s">
        <v>52</v>
      </c>
      <c r="B1713" s="28" t="s">
        <v>1099</v>
      </c>
      <c r="C1713" s="7" t="s">
        <v>3361</v>
      </c>
      <c r="D1713" s="7" t="s">
        <v>4806</v>
      </c>
      <c r="E1713" s="7" t="s">
        <v>2773</v>
      </c>
      <c r="F1713" s="4" t="n">
        <v>2012</v>
      </c>
      <c r="G1713" s="7" t="s">
        <v>4807</v>
      </c>
    </row>
    <row r="1714" customFormat="false" ht="13.8" hidden="false" customHeight="false" outlineLevel="0" collapsed="false">
      <c r="A1714" s="4" t="s">
        <v>52</v>
      </c>
      <c r="B1714" s="28" t="s">
        <v>1079</v>
      </c>
      <c r="C1714" s="7" t="s">
        <v>4874</v>
      </c>
      <c r="D1714" s="7" t="s">
        <v>1363</v>
      </c>
      <c r="E1714" s="7" t="s">
        <v>2773</v>
      </c>
      <c r="F1714" s="4" t="n">
        <v>2013</v>
      </c>
      <c r="G1714" s="7" t="s">
        <v>4875</v>
      </c>
    </row>
    <row r="1715" customFormat="false" ht="13.8" hidden="false" customHeight="false" outlineLevel="0" collapsed="false">
      <c r="A1715" s="4" t="s">
        <v>52</v>
      </c>
      <c r="B1715" s="28" t="s">
        <v>892</v>
      </c>
      <c r="C1715" s="7" t="s">
        <v>1510</v>
      </c>
      <c r="D1715" s="7" t="s">
        <v>4927</v>
      </c>
      <c r="E1715" s="7" t="s">
        <v>2773</v>
      </c>
      <c r="F1715" s="4" t="n">
        <v>2013</v>
      </c>
      <c r="G1715" s="7" t="s">
        <v>4928</v>
      </c>
    </row>
    <row r="1716" customFormat="false" ht="13.8" hidden="false" customHeight="false" outlineLevel="0" collapsed="false">
      <c r="A1716" s="38" t="s">
        <v>52</v>
      </c>
      <c r="B1716" s="40" t="s">
        <v>3610</v>
      </c>
      <c r="C1716" s="40" t="s">
        <v>409</v>
      </c>
      <c r="D1716" s="40"/>
      <c r="E1716" s="40" t="s">
        <v>2773</v>
      </c>
      <c r="F1716" s="38" t="n">
        <v>2015</v>
      </c>
      <c r="G1716" s="13" t="s">
        <v>5047</v>
      </c>
    </row>
    <row r="1717" customFormat="false" ht="13.8" hidden="false" customHeight="false" outlineLevel="0" collapsed="false">
      <c r="A1717" s="38" t="s">
        <v>52</v>
      </c>
      <c r="B1717" s="39" t="s">
        <v>5048</v>
      </c>
      <c r="C1717" s="40" t="s">
        <v>3606</v>
      </c>
      <c r="D1717" s="40"/>
      <c r="E1717" s="40" t="s">
        <v>2773</v>
      </c>
      <c r="F1717" s="38" t="n">
        <v>2015</v>
      </c>
      <c r="G1717" s="31" t="s">
        <v>5049</v>
      </c>
    </row>
    <row r="1718" customFormat="false" ht="13.8" hidden="false" customHeight="false" outlineLevel="0" collapsed="false">
      <c r="A1718" s="38" t="s">
        <v>52</v>
      </c>
      <c r="B1718" s="39" t="s">
        <v>106</v>
      </c>
      <c r="C1718" s="40" t="s">
        <v>4263</v>
      </c>
      <c r="D1718" s="40" t="s">
        <v>881</v>
      </c>
      <c r="E1718" s="40" t="s">
        <v>2773</v>
      </c>
      <c r="F1718" s="38" t="n">
        <v>2015</v>
      </c>
      <c r="G1718" s="41" t="s">
        <v>5050</v>
      </c>
    </row>
    <row r="1719" customFormat="false" ht="13.8" hidden="false" customHeight="false" outlineLevel="0" collapsed="false">
      <c r="A1719" s="38" t="s">
        <v>52</v>
      </c>
      <c r="B1719" s="39" t="s">
        <v>5086</v>
      </c>
      <c r="C1719" s="40" t="s">
        <v>5087</v>
      </c>
      <c r="D1719" s="40" t="s">
        <v>5088</v>
      </c>
      <c r="E1719" s="40" t="s">
        <v>2773</v>
      </c>
      <c r="F1719" s="38" t="n">
        <v>2015</v>
      </c>
      <c r="G1719" s="31" t="s">
        <v>5089</v>
      </c>
    </row>
    <row r="1720" customFormat="false" ht="13.8" hidden="false" customHeight="false" outlineLevel="0" collapsed="false">
      <c r="A1720" s="38" t="s">
        <v>52</v>
      </c>
      <c r="B1720" s="39" t="s">
        <v>238</v>
      </c>
      <c r="C1720" s="40" t="s">
        <v>3618</v>
      </c>
      <c r="D1720" s="40"/>
      <c r="E1720" s="40" t="s">
        <v>2773</v>
      </c>
      <c r="F1720" s="38" t="n">
        <v>2016</v>
      </c>
      <c r="G1720" s="31" t="s">
        <v>5135</v>
      </c>
    </row>
    <row r="1721" customFormat="false" ht="13.8" hidden="false" customHeight="false" outlineLevel="0" collapsed="false">
      <c r="A1721" s="38"/>
      <c r="B1721" s="39"/>
      <c r="C1721" s="40"/>
      <c r="D1721" s="40"/>
      <c r="E1721" s="40"/>
      <c r="F1721" s="38"/>
      <c r="G1721" s="31"/>
    </row>
    <row r="1722" customFormat="false" ht="13.8" hidden="false" customHeight="false" outlineLevel="0" collapsed="false">
      <c r="A1722" s="32" t="s">
        <v>52</v>
      </c>
      <c r="B1722" s="33" t="s">
        <v>931</v>
      </c>
      <c r="C1722" s="34" t="s">
        <v>28</v>
      </c>
      <c r="D1722" s="34" t="s">
        <v>417</v>
      </c>
      <c r="E1722" s="34" t="s">
        <v>5013</v>
      </c>
      <c r="F1722" s="32" t="n">
        <v>2014</v>
      </c>
      <c r="G1722" s="35" t="s">
        <v>5014</v>
      </c>
    </row>
    <row r="1723" customFormat="false" ht="13.8" hidden="false" customHeight="false" outlineLevel="0" collapsed="false">
      <c r="A1723" s="38" t="s">
        <v>52</v>
      </c>
      <c r="B1723" s="39" t="s">
        <v>5152</v>
      </c>
      <c r="C1723" s="40" t="s">
        <v>5153</v>
      </c>
      <c r="D1723" s="40"/>
      <c r="E1723" s="40" t="s">
        <v>5013</v>
      </c>
      <c r="F1723" s="38" t="n">
        <v>2016</v>
      </c>
      <c r="G1723" s="31" t="s">
        <v>5154</v>
      </c>
    </row>
    <row r="1724" customFormat="false" ht="13.8" hidden="false" customHeight="false" outlineLevel="0" collapsed="false">
      <c r="A1724" s="38" t="s">
        <v>245</v>
      </c>
      <c r="B1724" s="39" t="s">
        <v>5227</v>
      </c>
      <c r="C1724" s="40" t="s">
        <v>28</v>
      </c>
      <c r="D1724" s="40"/>
      <c r="E1724" s="40" t="s">
        <v>5013</v>
      </c>
      <c r="F1724" s="38" t="n">
        <v>2017</v>
      </c>
      <c r="G1724" s="31" t="s">
        <v>5228</v>
      </c>
    </row>
    <row r="1725" customFormat="false" ht="13.8" hidden="false" customHeight="false" outlineLevel="0" collapsed="false">
      <c r="A1725" s="38" t="s">
        <v>52</v>
      </c>
      <c r="B1725" s="39" t="s">
        <v>2882</v>
      </c>
      <c r="C1725" s="40" t="s">
        <v>3900</v>
      </c>
      <c r="D1725" s="40"/>
      <c r="E1725" s="40" t="s">
        <v>5013</v>
      </c>
      <c r="F1725" s="38" t="n">
        <v>2018</v>
      </c>
      <c r="G1725" s="31" t="s">
        <v>5246</v>
      </c>
    </row>
    <row r="1726" customFormat="false" ht="25.3" hidden="false" customHeight="false" outlineLevel="0" collapsed="false">
      <c r="A1726" s="38" t="s">
        <v>52</v>
      </c>
      <c r="B1726" s="39" t="s">
        <v>5284</v>
      </c>
      <c r="C1726" s="40" t="s">
        <v>2300</v>
      </c>
      <c r="D1726" s="40"/>
      <c r="E1726" s="40" t="s">
        <v>5013</v>
      </c>
      <c r="F1726" s="38" t="n">
        <v>2018</v>
      </c>
      <c r="G1726" s="41" t="s">
        <v>5285</v>
      </c>
    </row>
    <row r="1727" customFormat="false" ht="13.8" hidden="false" customHeight="false" outlineLevel="0" collapsed="false">
      <c r="A1727" s="44" t="s">
        <v>52</v>
      </c>
      <c r="B1727" s="39" t="s">
        <v>5289</v>
      </c>
      <c r="C1727" s="40" t="s">
        <v>2363</v>
      </c>
      <c r="D1727" s="40" t="s">
        <v>5290</v>
      </c>
      <c r="E1727" s="40" t="s">
        <v>5291</v>
      </c>
      <c r="F1727" s="38" t="n">
        <v>2018</v>
      </c>
      <c r="G1727" s="31" t="s">
        <v>5292</v>
      </c>
    </row>
    <row r="1728" customFormat="false" ht="13.8" hidden="false" customHeight="false" outlineLevel="0" collapsed="false">
      <c r="A1728" s="44"/>
      <c r="B1728" s="39"/>
      <c r="C1728" s="40"/>
      <c r="D1728" s="40"/>
      <c r="E1728" s="40"/>
      <c r="F1728" s="38"/>
      <c r="G1728" s="31"/>
    </row>
    <row r="1729" customFormat="false" ht="13.8" hidden="false" customHeight="false" outlineLevel="0" collapsed="false">
      <c r="A1729" s="4" t="s">
        <v>79</v>
      </c>
      <c r="B1729" s="7" t="s">
        <v>398</v>
      </c>
      <c r="C1729" s="7" t="s">
        <v>399</v>
      </c>
      <c r="D1729" s="7"/>
      <c r="E1729" s="7" t="s">
        <v>400</v>
      </c>
      <c r="F1729" s="4" t="n">
        <v>1949</v>
      </c>
      <c r="G1729" s="7" t="str">
        <f aca="false">HYPERLINK("http://uwashingtonworldcatorgoffcampuslibwashingtonedu/title/use-of-plants-as-site-indicators-for-douglas-fir-in-coos-county-oregon-and-the-correlation-of-site-with-soil-properties/oclc/7327711&amp;referer=brief_results","The use of plants as site indicators for Douglas fir in Coos county, Oregon, and the correlation of site with soil properties")</f>
        <v>The use of plants as site indicators for Douglas fir in Coos county, Oregon, and the correlation of site with soil properties</v>
      </c>
    </row>
    <row r="1730" customFormat="false" ht="13.8" hidden="false" customHeight="false" outlineLevel="0" collapsed="false">
      <c r="A1730" s="4" t="s">
        <v>79</v>
      </c>
      <c r="B1730" s="22" t="s">
        <v>476</v>
      </c>
      <c r="C1730" s="7" t="s">
        <v>20</v>
      </c>
      <c r="D1730" s="7" t="s">
        <v>477</v>
      </c>
      <c r="E1730" s="7" t="s">
        <v>478</v>
      </c>
      <c r="F1730" s="4" t="n">
        <v>1952</v>
      </c>
      <c r="G1730" s="7" t="s">
        <v>479</v>
      </c>
    </row>
    <row r="1731" customFormat="false" ht="13.8" hidden="false" customHeight="false" outlineLevel="0" collapsed="false">
      <c r="A1731" s="4" t="s">
        <v>79</v>
      </c>
      <c r="B1731" s="22" t="s">
        <v>492</v>
      </c>
      <c r="C1731" s="7" t="s">
        <v>493</v>
      </c>
      <c r="D1731" s="7"/>
      <c r="E1731" s="7" t="s">
        <v>478</v>
      </c>
      <c r="F1731" s="4" t="n">
        <v>1952</v>
      </c>
      <c r="G1731" s="7" t="s">
        <v>494</v>
      </c>
    </row>
    <row r="1732" customFormat="false" ht="13.8" hidden="false" customHeight="false" outlineLevel="0" collapsed="false">
      <c r="A1732" s="4" t="s">
        <v>79</v>
      </c>
      <c r="B1732" s="7" t="s">
        <v>958</v>
      </c>
      <c r="C1732" s="7" t="s">
        <v>959</v>
      </c>
      <c r="D1732" s="7" t="s">
        <v>960</v>
      </c>
      <c r="E1732" s="7" t="s">
        <v>478</v>
      </c>
      <c r="F1732" s="4" t="n">
        <v>1967</v>
      </c>
      <c r="G1732" s="7" t="s">
        <v>961</v>
      </c>
    </row>
    <row r="1733" customFormat="false" ht="13.8" hidden="false" customHeight="false" outlineLevel="0" collapsed="false">
      <c r="A1733" s="4" t="s">
        <v>79</v>
      </c>
      <c r="B1733" s="7" t="s">
        <v>315</v>
      </c>
      <c r="C1733" s="7" t="s">
        <v>316</v>
      </c>
      <c r="D1733" s="7"/>
      <c r="E1733" s="7" t="s">
        <v>243</v>
      </c>
      <c r="F1733" s="4" t="n">
        <v>1946</v>
      </c>
      <c r="G1733" s="7" t="s">
        <v>317</v>
      </c>
    </row>
    <row r="1734" customFormat="false" ht="13.8" hidden="false" customHeight="false" outlineLevel="0" collapsed="false">
      <c r="A1734" s="4" t="s">
        <v>79</v>
      </c>
      <c r="B1734" s="7" t="s">
        <v>9</v>
      </c>
      <c r="C1734" s="7" t="s">
        <v>102</v>
      </c>
      <c r="D1734" s="7" t="s">
        <v>347</v>
      </c>
      <c r="E1734" s="7" t="s">
        <v>243</v>
      </c>
      <c r="F1734" s="4" t="n">
        <v>1947</v>
      </c>
      <c r="G1734" s="7" t="s">
        <v>348</v>
      </c>
    </row>
    <row r="1735" customFormat="false" ht="13.8" hidden="false" customHeight="false" outlineLevel="0" collapsed="false">
      <c r="A1735" s="4" t="s">
        <v>79</v>
      </c>
      <c r="B1735" s="7" t="s">
        <v>353</v>
      </c>
      <c r="C1735" s="7" t="s">
        <v>20</v>
      </c>
      <c r="D1735" s="7" t="s">
        <v>272</v>
      </c>
      <c r="E1735" s="7" t="s">
        <v>243</v>
      </c>
      <c r="F1735" s="4" t="n">
        <v>1947</v>
      </c>
      <c r="G1735" s="7" t="s">
        <v>354</v>
      </c>
    </row>
    <row r="1736" customFormat="false" ht="13.8" hidden="false" customHeight="false" outlineLevel="0" collapsed="false">
      <c r="A1736" s="4" t="s">
        <v>79</v>
      </c>
      <c r="B1736" s="7" t="s">
        <v>368</v>
      </c>
      <c r="C1736" s="7" t="s">
        <v>239</v>
      </c>
      <c r="D1736" s="7" t="s">
        <v>369</v>
      </c>
      <c r="E1736" s="7" t="s">
        <v>243</v>
      </c>
      <c r="F1736" s="4" t="n">
        <v>1948</v>
      </c>
      <c r="G1736" s="7" t="s">
        <v>370</v>
      </c>
    </row>
    <row r="1737" customFormat="false" ht="13.8" hidden="false" customHeight="false" outlineLevel="0" collapsed="false">
      <c r="A1737" s="4" t="s">
        <v>79</v>
      </c>
      <c r="B1737" s="7" t="s">
        <v>371</v>
      </c>
      <c r="C1737" s="7" t="s">
        <v>102</v>
      </c>
      <c r="D1737" s="7" t="s">
        <v>372</v>
      </c>
      <c r="E1737" s="7" t="s">
        <v>243</v>
      </c>
      <c r="F1737" s="4"/>
      <c r="G1737" s="7"/>
    </row>
    <row r="1738" customFormat="false" ht="13.8" hidden="false" customHeight="false" outlineLevel="0" collapsed="false">
      <c r="A1738" s="4" t="s">
        <v>79</v>
      </c>
      <c r="B1738" s="7" t="s">
        <v>408</v>
      </c>
      <c r="C1738" s="7" t="s">
        <v>409</v>
      </c>
      <c r="D1738" s="7" t="s">
        <v>410</v>
      </c>
      <c r="E1738" s="7" t="s">
        <v>243</v>
      </c>
      <c r="F1738" s="4" t="n">
        <v>1949</v>
      </c>
      <c r="G1738" s="7" t="s">
        <v>411</v>
      </c>
    </row>
    <row r="1739" customFormat="false" ht="13.8" hidden="false" customHeight="false" outlineLevel="0" collapsed="false">
      <c r="A1739" s="4" t="s">
        <v>79</v>
      </c>
      <c r="B1739" s="7" t="s">
        <v>456</v>
      </c>
      <c r="C1739" s="7" t="s">
        <v>457</v>
      </c>
      <c r="D1739" s="7"/>
      <c r="E1739" s="7" t="s">
        <v>243</v>
      </c>
      <c r="F1739" s="4" t="n">
        <v>1950</v>
      </c>
      <c r="G1739" s="7" t="s">
        <v>458</v>
      </c>
    </row>
    <row r="1740" customFormat="false" ht="13.8" hidden="false" customHeight="false" outlineLevel="0" collapsed="false">
      <c r="A1740" s="4" t="s">
        <v>245</v>
      </c>
      <c r="B1740" s="7" t="s">
        <v>579</v>
      </c>
      <c r="C1740" s="7" t="s">
        <v>109</v>
      </c>
      <c r="D1740" s="7" t="s">
        <v>580</v>
      </c>
      <c r="E1740" s="7" t="s">
        <v>243</v>
      </c>
      <c r="F1740" s="4" t="n">
        <v>1956</v>
      </c>
      <c r="G1740" s="7" t="s">
        <v>581</v>
      </c>
    </row>
    <row r="1741" customFormat="false" ht="13.8" hidden="false" customHeight="false" outlineLevel="0" collapsed="false">
      <c r="A1741" s="4" t="s">
        <v>79</v>
      </c>
      <c r="B1741" s="7" t="s">
        <v>616</v>
      </c>
      <c r="C1741" s="7" t="s">
        <v>77</v>
      </c>
      <c r="D1741" s="7" t="s">
        <v>580</v>
      </c>
      <c r="E1741" s="7" t="s">
        <v>243</v>
      </c>
      <c r="F1741" s="4" t="n">
        <v>1958</v>
      </c>
      <c r="G1741" s="7" t="s">
        <v>617</v>
      </c>
    </row>
    <row r="1742" customFormat="false" ht="13.8" hidden="false" customHeight="false" outlineLevel="0" collapsed="false">
      <c r="A1742" s="4" t="s">
        <v>79</v>
      </c>
      <c r="B1742" s="7" t="s">
        <v>691</v>
      </c>
      <c r="C1742" s="7" t="s">
        <v>657</v>
      </c>
      <c r="D1742" s="7" t="s">
        <v>519</v>
      </c>
      <c r="E1742" s="7" t="s">
        <v>243</v>
      </c>
      <c r="F1742" s="4" t="n">
        <v>1961</v>
      </c>
      <c r="G1742" s="7" t="s">
        <v>692</v>
      </c>
    </row>
    <row r="1743" customFormat="false" ht="13.8" hidden="false" customHeight="false" outlineLevel="0" collapsed="false">
      <c r="A1743" s="4" t="s">
        <v>79</v>
      </c>
      <c r="B1743" s="7" t="s">
        <v>755</v>
      </c>
      <c r="C1743" s="7" t="s">
        <v>715</v>
      </c>
      <c r="D1743" s="7" t="s">
        <v>467</v>
      </c>
      <c r="E1743" s="7" t="s">
        <v>243</v>
      </c>
      <c r="F1743" s="4" t="n">
        <v>1962</v>
      </c>
      <c r="G1743" s="7" t="s">
        <v>756</v>
      </c>
    </row>
    <row r="1744" customFormat="false" ht="13.8" hidden="false" customHeight="false" outlineLevel="0" collapsed="false">
      <c r="A1744" s="4"/>
      <c r="B1744" s="7"/>
      <c r="C1744" s="7"/>
      <c r="D1744" s="7"/>
      <c r="E1744" s="7"/>
      <c r="F1744" s="4"/>
      <c r="G1744" s="7"/>
    </row>
    <row r="1745" customFormat="false" ht="13.8" hidden="false" customHeight="false" outlineLevel="0" collapsed="false">
      <c r="A1745" s="4" t="s">
        <v>52</v>
      </c>
      <c r="B1745" s="7" t="s">
        <v>1717</v>
      </c>
      <c r="C1745" s="7" t="s">
        <v>506</v>
      </c>
      <c r="D1745" s="7" t="s">
        <v>1718</v>
      </c>
      <c r="E1745" s="7" t="s">
        <v>1673</v>
      </c>
      <c r="F1745" s="4" t="n">
        <v>1978</v>
      </c>
      <c r="G1745" s="7" t="s">
        <v>1720</v>
      </c>
    </row>
    <row r="1746" customFormat="false" ht="13.8" hidden="false" customHeight="false" outlineLevel="0" collapsed="false">
      <c r="A1746" s="4" t="s">
        <v>52</v>
      </c>
      <c r="B1746" s="7" t="s">
        <v>1672</v>
      </c>
      <c r="C1746" s="7" t="s">
        <v>1005</v>
      </c>
      <c r="D1746" s="7" t="s">
        <v>773</v>
      </c>
      <c r="E1746" s="7" t="s">
        <v>1673</v>
      </c>
      <c r="F1746" s="4" t="n">
        <v>1978</v>
      </c>
      <c r="G1746" s="7" t="s">
        <v>1674</v>
      </c>
    </row>
    <row r="1747" customFormat="false" ht="13.8" hidden="false" customHeight="false" outlineLevel="0" collapsed="false">
      <c r="A1747" s="4" t="s">
        <v>245</v>
      </c>
      <c r="B1747" s="22" t="s">
        <v>2580</v>
      </c>
      <c r="C1747" s="28" t="s">
        <v>2581</v>
      </c>
      <c r="D1747" s="28"/>
      <c r="E1747" s="28" t="s">
        <v>1673</v>
      </c>
      <c r="F1747" s="4" t="n">
        <v>1986</v>
      </c>
      <c r="G1747" s="7" t="s">
        <v>2582</v>
      </c>
    </row>
    <row r="1748" customFormat="false" ht="13.8" hidden="false" customHeight="false" outlineLevel="0" collapsed="false">
      <c r="A1748" s="4" t="s">
        <v>245</v>
      </c>
      <c r="B1748" s="22" t="s">
        <v>2590</v>
      </c>
      <c r="C1748" s="28" t="s">
        <v>2591</v>
      </c>
      <c r="D1748" s="28" t="s">
        <v>2592</v>
      </c>
      <c r="E1748" s="28" t="s">
        <v>1673</v>
      </c>
      <c r="F1748" s="4" t="n">
        <v>1986</v>
      </c>
      <c r="G1748" s="7" t="s">
        <v>2593</v>
      </c>
    </row>
    <row r="1749" customFormat="false" ht="13.8" hidden="false" customHeight="false" outlineLevel="0" collapsed="false">
      <c r="A1749" s="4" t="s">
        <v>245</v>
      </c>
      <c r="B1749" s="28" t="s">
        <v>422</v>
      </c>
      <c r="C1749" s="28" t="s">
        <v>2887</v>
      </c>
      <c r="D1749" s="22"/>
      <c r="E1749" s="22" t="s">
        <v>1673</v>
      </c>
      <c r="F1749" s="4" t="n">
        <v>1990</v>
      </c>
      <c r="G1749" s="7" t="s">
        <v>2888</v>
      </c>
    </row>
    <row r="1750" customFormat="false" ht="13.8" hidden="false" customHeight="false" outlineLevel="0" collapsed="false">
      <c r="A1750" s="4" t="s">
        <v>245</v>
      </c>
      <c r="B1750" s="7" t="s">
        <v>3249</v>
      </c>
      <c r="C1750" s="7" t="s">
        <v>20</v>
      </c>
      <c r="D1750" s="7" t="s">
        <v>466</v>
      </c>
      <c r="E1750" s="7" t="s">
        <v>1673</v>
      </c>
      <c r="F1750" s="4" t="n">
        <v>1994</v>
      </c>
      <c r="G1750" s="7" t="s">
        <v>3250</v>
      </c>
    </row>
    <row r="1751" customFormat="false" ht="13.8" hidden="false" customHeight="false" outlineLevel="0" collapsed="false">
      <c r="A1751" s="4"/>
      <c r="B1751" s="7"/>
      <c r="C1751" s="7"/>
      <c r="D1751" s="7"/>
      <c r="E1751" s="7"/>
      <c r="F1751" s="4"/>
      <c r="G1751" s="7"/>
    </row>
    <row r="1752" customFormat="false" ht="13.8" hidden="false" customHeight="false" outlineLevel="0" collapsed="false">
      <c r="A1752" s="4" t="s">
        <v>52</v>
      </c>
      <c r="B1752" s="7" t="s">
        <v>3595</v>
      </c>
      <c r="C1752" s="7" t="s">
        <v>2063</v>
      </c>
      <c r="D1752" s="7" t="s">
        <v>466</v>
      </c>
      <c r="E1752" s="7" t="s">
        <v>2336</v>
      </c>
      <c r="F1752" s="4" t="n">
        <v>1999</v>
      </c>
      <c r="G1752" s="7" t="s">
        <v>3596</v>
      </c>
    </row>
    <row r="1753" customFormat="false" ht="13.8" hidden="false" customHeight="false" outlineLevel="0" collapsed="false">
      <c r="A1753" s="4" t="s">
        <v>52</v>
      </c>
      <c r="B1753" s="7" t="s">
        <v>1513</v>
      </c>
      <c r="C1753" s="7" t="s">
        <v>2973</v>
      </c>
      <c r="D1753" s="7" t="s">
        <v>463</v>
      </c>
      <c r="E1753" s="7" t="s">
        <v>2336</v>
      </c>
      <c r="F1753" s="4" t="n">
        <v>2000</v>
      </c>
      <c r="G1753" s="7" t="s">
        <v>3680</v>
      </c>
    </row>
    <row r="1754" customFormat="false" ht="13.8" hidden="false" customHeight="false" outlineLevel="0" collapsed="false">
      <c r="A1754" s="4" t="s">
        <v>52</v>
      </c>
      <c r="B1754" s="7" t="s">
        <v>3791</v>
      </c>
      <c r="C1754" s="7" t="s">
        <v>2664</v>
      </c>
      <c r="D1754" s="7" t="s">
        <v>466</v>
      </c>
      <c r="E1754" s="7" t="s">
        <v>2336</v>
      </c>
      <c r="F1754" s="4" t="n">
        <v>2001</v>
      </c>
      <c r="G1754" s="7" t="s">
        <v>3792</v>
      </c>
    </row>
    <row r="1755" customFormat="false" ht="13.8" hidden="false" customHeight="false" outlineLevel="0" collapsed="false">
      <c r="A1755" s="4" t="s">
        <v>52</v>
      </c>
      <c r="B1755" s="7" t="s">
        <v>3830</v>
      </c>
      <c r="C1755" s="7" t="s">
        <v>3725</v>
      </c>
      <c r="D1755" s="7" t="s">
        <v>3831</v>
      </c>
      <c r="E1755" s="7" t="s">
        <v>2336</v>
      </c>
      <c r="F1755" s="4" t="n">
        <v>2001</v>
      </c>
      <c r="G1755" s="7" t="s">
        <v>3832</v>
      </c>
    </row>
    <row r="1756" customFormat="false" ht="13.8" hidden="false" customHeight="false" outlineLevel="0" collapsed="false">
      <c r="A1756" s="4" t="s">
        <v>52</v>
      </c>
      <c r="B1756" s="7" t="s">
        <v>3964</v>
      </c>
      <c r="C1756" s="7" t="s">
        <v>2336</v>
      </c>
      <c r="D1756" s="7"/>
      <c r="E1756" s="7" t="s">
        <v>2336</v>
      </c>
      <c r="F1756" s="4" t="n">
        <v>2003</v>
      </c>
      <c r="G1756" s="7" t="s">
        <v>3965</v>
      </c>
    </row>
    <row r="1757" customFormat="false" ht="13.8" hidden="false" customHeight="false" outlineLevel="0" collapsed="false">
      <c r="A1757" s="4" t="s">
        <v>52</v>
      </c>
      <c r="B1757" s="7" t="s">
        <v>3987</v>
      </c>
      <c r="C1757" s="7" t="s">
        <v>3988</v>
      </c>
      <c r="D1757" s="7" t="s">
        <v>466</v>
      </c>
      <c r="E1757" s="7" t="s">
        <v>2336</v>
      </c>
      <c r="F1757" s="4" t="n">
        <v>2003</v>
      </c>
      <c r="G1757" s="7" t="s">
        <v>3989</v>
      </c>
    </row>
    <row r="1758" customFormat="false" ht="13.8" hidden="false" customHeight="false" outlineLevel="0" collapsed="false">
      <c r="A1758" s="4" t="s">
        <v>52</v>
      </c>
      <c r="B1758" s="7" t="s">
        <v>4006</v>
      </c>
      <c r="C1758" s="7" t="s">
        <v>1715</v>
      </c>
      <c r="D1758" s="7" t="s">
        <v>552</v>
      </c>
      <c r="E1758" s="7" t="s">
        <v>2336</v>
      </c>
      <c r="F1758" s="4" t="n">
        <v>2003</v>
      </c>
      <c r="G1758" s="7" t="s">
        <v>4007</v>
      </c>
    </row>
    <row r="1759" customFormat="false" ht="13.8" hidden="false" customHeight="false" outlineLevel="0" collapsed="false">
      <c r="A1759" s="4" t="s">
        <v>52</v>
      </c>
      <c r="B1759" s="7" t="s">
        <v>4075</v>
      </c>
      <c r="C1759" s="7" t="s">
        <v>4076</v>
      </c>
      <c r="D1759" s="7" t="s">
        <v>8</v>
      </c>
      <c r="E1759" s="7" t="s">
        <v>2336</v>
      </c>
      <c r="F1759" s="4" t="n">
        <v>2004</v>
      </c>
      <c r="G1759" s="7" t="s">
        <v>4077</v>
      </c>
    </row>
    <row r="1760" customFormat="false" ht="13.8" hidden="false" customHeight="false" outlineLevel="0" collapsed="false">
      <c r="A1760" s="4" t="s">
        <v>52</v>
      </c>
      <c r="B1760" s="7" t="s">
        <v>412</v>
      </c>
      <c r="C1760" s="7" t="s">
        <v>2451</v>
      </c>
      <c r="D1760" s="7" t="s">
        <v>552</v>
      </c>
      <c r="E1760" s="7" t="s">
        <v>2336</v>
      </c>
      <c r="F1760" s="4" t="n">
        <v>2005</v>
      </c>
      <c r="G1760" s="7" t="s">
        <v>4225</v>
      </c>
    </row>
    <row r="1761" customFormat="false" ht="13.8" hidden="false" customHeight="false" outlineLevel="0" collapsed="false">
      <c r="A1761" s="4" t="s">
        <v>52</v>
      </c>
      <c r="B1761" s="7" t="s">
        <v>1513</v>
      </c>
      <c r="C1761" s="7" t="s">
        <v>409</v>
      </c>
      <c r="D1761" s="7" t="s">
        <v>619</v>
      </c>
      <c r="E1761" s="7" t="s">
        <v>2336</v>
      </c>
      <c r="F1761" s="4" t="n">
        <v>2006</v>
      </c>
      <c r="G1761" s="7" t="s">
        <v>4292</v>
      </c>
    </row>
    <row r="1762" customFormat="false" ht="13.8" hidden="false" customHeight="false" outlineLevel="0" collapsed="false">
      <c r="A1762" s="4" t="s">
        <v>52</v>
      </c>
      <c r="B1762" s="7" t="s">
        <v>627</v>
      </c>
      <c r="C1762" s="7" t="s">
        <v>4305</v>
      </c>
      <c r="D1762" s="7"/>
      <c r="E1762" s="7" t="s">
        <v>2336</v>
      </c>
      <c r="F1762" s="4" t="n">
        <v>2006</v>
      </c>
      <c r="G1762" s="7" t="s">
        <v>4306</v>
      </c>
    </row>
    <row r="1763" customFormat="false" ht="13.8" hidden="false" customHeight="false" outlineLevel="0" collapsed="false">
      <c r="A1763" s="4" t="s">
        <v>52</v>
      </c>
      <c r="B1763" s="7" t="s">
        <v>3878</v>
      </c>
      <c r="C1763" s="7" t="s">
        <v>4356</v>
      </c>
      <c r="D1763" s="7" t="s">
        <v>4357</v>
      </c>
      <c r="E1763" s="7" t="s">
        <v>2336</v>
      </c>
      <c r="F1763" s="4" t="n">
        <v>2007</v>
      </c>
      <c r="G1763" s="7" t="s">
        <v>4358</v>
      </c>
    </row>
    <row r="1764" customFormat="false" ht="13.8" hidden="false" customHeight="false" outlineLevel="0" collapsed="false">
      <c r="A1764" s="4" t="s">
        <v>52</v>
      </c>
      <c r="B1764" s="7" t="s">
        <v>4362</v>
      </c>
      <c r="C1764" s="7" t="s">
        <v>2161</v>
      </c>
      <c r="D1764" s="7" t="s">
        <v>1676</v>
      </c>
      <c r="E1764" s="7" t="s">
        <v>2336</v>
      </c>
      <c r="F1764" s="4" t="n">
        <v>2007</v>
      </c>
      <c r="G1764" s="7" t="s">
        <v>4363</v>
      </c>
    </row>
    <row r="1765" customFormat="false" ht="13.8" hidden="false" customHeight="false" outlineLevel="0" collapsed="false">
      <c r="A1765" s="4" t="s">
        <v>52</v>
      </c>
      <c r="B1765" s="7" t="s">
        <v>4418</v>
      </c>
      <c r="C1765" s="7" t="s">
        <v>2893</v>
      </c>
      <c r="D1765" s="7" t="s">
        <v>417</v>
      </c>
      <c r="E1765" s="7" t="s">
        <v>2336</v>
      </c>
      <c r="F1765" s="4" t="n">
        <v>2007</v>
      </c>
      <c r="G1765" s="7" t="s">
        <v>4419</v>
      </c>
    </row>
    <row r="1766" customFormat="false" ht="13.8" hidden="false" customHeight="false" outlineLevel="0" collapsed="false">
      <c r="A1766" s="4" t="s">
        <v>245</v>
      </c>
      <c r="B1766" s="7" t="s">
        <v>4437</v>
      </c>
      <c r="C1766" s="7" t="s">
        <v>1296</v>
      </c>
      <c r="D1766" s="7" t="s">
        <v>487</v>
      </c>
      <c r="E1766" s="7" t="s">
        <v>2336</v>
      </c>
      <c r="F1766" s="4" t="n">
        <v>2007</v>
      </c>
      <c r="G1766" s="7" t="s">
        <v>4438</v>
      </c>
    </row>
    <row r="1767" customFormat="false" ht="13.8" hidden="false" customHeight="false" outlineLevel="0" collapsed="false">
      <c r="A1767" s="4" t="s">
        <v>52</v>
      </c>
      <c r="B1767" s="7" t="s">
        <v>4613</v>
      </c>
      <c r="C1767" s="7" t="s">
        <v>2537</v>
      </c>
      <c r="D1767" s="7"/>
      <c r="E1767" s="7" t="s">
        <v>2336</v>
      </c>
      <c r="F1767" s="4" t="n">
        <v>2010</v>
      </c>
      <c r="G1767" s="7" t="s">
        <v>4614</v>
      </c>
    </row>
    <row r="1768" customFormat="false" ht="13.8" hidden="false" customHeight="false" outlineLevel="0" collapsed="false">
      <c r="A1768" s="4" t="s">
        <v>245</v>
      </c>
      <c r="B1768" s="7" t="s">
        <v>3209</v>
      </c>
      <c r="C1768" s="7" t="s">
        <v>1318</v>
      </c>
      <c r="D1768" s="7" t="s">
        <v>729</v>
      </c>
      <c r="E1768" s="7" t="s">
        <v>2336</v>
      </c>
      <c r="F1768" s="4" t="n">
        <v>2010</v>
      </c>
      <c r="G1768" s="7" t="s">
        <v>4640</v>
      </c>
    </row>
    <row r="1769" customFormat="false" ht="13.8" hidden="false" customHeight="false" outlineLevel="0" collapsed="false">
      <c r="A1769" s="4" t="s">
        <v>52</v>
      </c>
      <c r="B1769" s="7" t="s">
        <v>4657</v>
      </c>
      <c r="C1769" s="7" t="s">
        <v>347</v>
      </c>
      <c r="D1769" s="7" t="s">
        <v>4658</v>
      </c>
      <c r="E1769" s="7" t="s">
        <v>2336</v>
      </c>
      <c r="F1769" s="4" t="n">
        <v>2011</v>
      </c>
      <c r="G1769" s="7" t="s">
        <v>4659</v>
      </c>
    </row>
    <row r="1770" customFormat="false" ht="13.8" hidden="false" customHeight="false" outlineLevel="0" collapsed="false">
      <c r="A1770" s="4" t="s">
        <v>52</v>
      </c>
      <c r="B1770" s="7" t="s">
        <v>4660</v>
      </c>
      <c r="C1770" s="7" t="s">
        <v>4661</v>
      </c>
      <c r="D1770" s="7" t="s">
        <v>487</v>
      </c>
      <c r="E1770" s="7" t="s">
        <v>2336</v>
      </c>
      <c r="F1770" s="4" t="n">
        <v>2011</v>
      </c>
      <c r="G1770" s="7" t="s">
        <v>4662</v>
      </c>
    </row>
    <row r="1771" customFormat="false" ht="13.8" hidden="false" customHeight="false" outlineLevel="0" collapsed="false">
      <c r="A1771" s="4" t="s">
        <v>52</v>
      </c>
      <c r="B1771" s="7" t="s">
        <v>4673</v>
      </c>
      <c r="C1771" s="7" t="s">
        <v>2136</v>
      </c>
      <c r="D1771" s="7" t="s">
        <v>4674</v>
      </c>
      <c r="E1771" s="7" t="s">
        <v>2336</v>
      </c>
      <c r="F1771" s="4" t="n">
        <v>2011</v>
      </c>
      <c r="G1771" s="7" t="s">
        <v>4675</v>
      </c>
    </row>
    <row r="1772" customFormat="false" ht="13.8" hidden="false" customHeight="false" outlineLevel="0" collapsed="false">
      <c r="A1772" s="4" t="s">
        <v>52</v>
      </c>
      <c r="B1772" s="28" t="s">
        <v>4759</v>
      </c>
      <c r="C1772" s="7" t="s">
        <v>4760</v>
      </c>
      <c r="D1772" s="7" t="s">
        <v>3635</v>
      </c>
      <c r="E1772" s="7" t="s">
        <v>2336</v>
      </c>
      <c r="F1772" s="4" t="n">
        <v>2012</v>
      </c>
      <c r="G1772" s="7" t="s">
        <v>4761</v>
      </c>
    </row>
    <row r="1773" customFormat="false" ht="13.8" hidden="false" customHeight="false" outlineLevel="0" collapsed="false">
      <c r="A1773" s="4" t="s">
        <v>52</v>
      </c>
      <c r="B1773" s="28" t="s">
        <v>4762</v>
      </c>
      <c r="C1773" s="7" t="s">
        <v>238</v>
      </c>
      <c r="D1773" s="7" t="s">
        <v>4763</v>
      </c>
      <c r="E1773" s="7" t="s">
        <v>2336</v>
      </c>
      <c r="F1773" s="4" t="n">
        <v>2012</v>
      </c>
      <c r="G1773" s="7" t="s">
        <v>4764</v>
      </c>
    </row>
    <row r="1774" customFormat="false" ht="13.8" hidden="false" customHeight="false" outlineLevel="0" collapsed="false">
      <c r="A1774" s="4" t="s">
        <v>52</v>
      </c>
      <c r="B1774" s="28" t="s">
        <v>4924</v>
      </c>
      <c r="C1774" s="7" t="s">
        <v>4475</v>
      </c>
      <c r="D1774" s="7" t="s">
        <v>4925</v>
      </c>
      <c r="E1774" s="7" t="s">
        <v>2336</v>
      </c>
      <c r="F1774" s="4" t="n">
        <v>2013</v>
      </c>
      <c r="G1774" s="7" t="s">
        <v>4926</v>
      </c>
    </row>
    <row r="1775" customFormat="false" ht="13.8" hidden="false" customHeight="false" outlineLevel="0" collapsed="false">
      <c r="A1775" s="32" t="s">
        <v>52</v>
      </c>
      <c r="B1775" s="33" t="s">
        <v>5010</v>
      </c>
      <c r="C1775" s="34" t="s">
        <v>1922</v>
      </c>
      <c r="D1775" s="34" t="s">
        <v>802</v>
      </c>
      <c r="E1775" s="34" t="s">
        <v>2336</v>
      </c>
      <c r="F1775" s="32" t="n">
        <v>2014</v>
      </c>
      <c r="G1775" s="35" t="s">
        <v>5011</v>
      </c>
    </row>
    <row r="1776" customFormat="false" ht="13.8" hidden="false" customHeight="false" outlineLevel="0" collapsed="false">
      <c r="A1776" s="32" t="s">
        <v>52</v>
      </c>
      <c r="B1776" s="37" t="s">
        <v>5020</v>
      </c>
      <c r="C1776" s="34" t="s">
        <v>3745</v>
      </c>
      <c r="D1776" s="34"/>
      <c r="E1776" s="34" t="s">
        <v>2336</v>
      </c>
      <c r="F1776" s="32" t="n">
        <v>2014</v>
      </c>
      <c r="G1776" s="35" t="s">
        <v>5021</v>
      </c>
    </row>
    <row r="1777" customFormat="false" ht="13.8" hidden="false" customHeight="false" outlineLevel="0" collapsed="false">
      <c r="A1777" s="32" t="s">
        <v>52</v>
      </c>
      <c r="B1777" s="33" t="s">
        <v>5022</v>
      </c>
      <c r="C1777" s="34" t="s">
        <v>4475</v>
      </c>
      <c r="D1777" s="34" t="s">
        <v>5023</v>
      </c>
      <c r="E1777" s="34" t="s">
        <v>2336</v>
      </c>
      <c r="F1777" s="32" t="n">
        <v>2014</v>
      </c>
      <c r="G1777" s="35" t="s">
        <v>5024</v>
      </c>
    </row>
    <row r="1778" customFormat="false" ht="13.8" hidden="false" customHeight="false" outlineLevel="0" collapsed="false">
      <c r="A1778" s="38" t="s">
        <v>52</v>
      </c>
      <c r="B1778" s="39" t="s">
        <v>306</v>
      </c>
      <c r="C1778" s="40" t="s">
        <v>4475</v>
      </c>
      <c r="D1778" s="40" t="s">
        <v>773</v>
      </c>
      <c r="E1778" s="40" t="s">
        <v>2336</v>
      </c>
      <c r="F1778" s="38" t="n">
        <v>2015</v>
      </c>
      <c r="G1778" s="31" t="s">
        <v>5085</v>
      </c>
    </row>
    <row r="1779" customFormat="false" ht="13.8" hidden="false" customHeight="false" outlineLevel="0" collapsed="false">
      <c r="A1779" s="38" t="s">
        <v>52</v>
      </c>
      <c r="B1779" s="39" t="s">
        <v>5138</v>
      </c>
      <c r="C1779" s="40" t="s">
        <v>5139</v>
      </c>
      <c r="D1779" s="40"/>
      <c r="E1779" s="40" t="s">
        <v>2336</v>
      </c>
      <c r="F1779" s="38" t="n">
        <v>2016</v>
      </c>
      <c r="G1779" s="31" t="s">
        <v>5140</v>
      </c>
    </row>
    <row r="1780" customFormat="false" ht="13.8" hidden="false" customHeight="false" outlineLevel="0" collapsed="false">
      <c r="A1780" s="44" t="s">
        <v>52</v>
      </c>
      <c r="B1780" s="39" t="s">
        <v>5143</v>
      </c>
      <c r="C1780" s="40" t="s">
        <v>2451</v>
      </c>
      <c r="D1780" s="40" t="s">
        <v>1676</v>
      </c>
      <c r="E1780" s="40" t="s">
        <v>2336</v>
      </c>
      <c r="F1780" s="38" t="n">
        <v>2016</v>
      </c>
      <c r="G1780" s="31" t="s">
        <v>5144</v>
      </c>
    </row>
    <row r="1781" customFormat="false" ht="13.8" hidden="false" customHeight="false" outlineLevel="0" collapsed="false">
      <c r="A1781" s="38" t="s">
        <v>52</v>
      </c>
      <c r="B1781" s="39" t="s">
        <v>5209</v>
      </c>
      <c r="C1781" s="40" t="s">
        <v>4602</v>
      </c>
      <c r="D1781" s="40" t="s">
        <v>347</v>
      </c>
      <c r="E1781" s="40" t="s">
        <v>2336</v>
      </c>
      <c r="F1781" s="38" t="n">
        <v>2017</v>
      </c>
      <c r="G1781" s="31" t="s">
        <v>5210</v>
      </c>
    </row>
    <row r="1782" s="13" customFormat="true" ht="13.8" hidden="false" customHeight="false" outlineLevel="0" collapsed="false">
      <c r="A1782" s="49" t="s">
        <v>245</v>
      </c>
      <c r="B1782" s="48" t="s">
        <v>5355</v>
      </c>
      <c r="C1782" s="48" t="s">
        <v>5356</v>
      </c>
      <c r="D1782" s="48" t="s">
        <v>5333</v>
      </c>
      <c r="E1782" s="48" t="s">
        <v>2336</v>
      </c>
      <c r="F1782" s="49" t="n">
        <v>2019</v>
      </c>
      <c r="G1782" s="13" t="s">
        <v>5357</v>
      </c>
    </row>
    <row r="1783" customFormat="false" ht="15" hidden="false" customHeight="false" outlineLevel="0" collapsed="false">
      <c r="A1783" s="45"/>
      <c r="B1783" s="46"/>
      <c r="C1783" s="46"/>
      <c r="D1783" s="46"/>
      <c r="E1783" s="46"/>
      <c r="F1783" s="45"/>
      <c r="G1783" s="47"/>
    </row>
    <row r="1784" customFormat="false" ht="13.8" hidden="false" customHeight="false" outlineLevel="0" collapsed="false">
      <c r="A1784" s="4" t="s">
        <v>52</v>
      </c>
      <c r="B1784" s="22" t="s">
        <v>680</v>
      </c>
      <c r="C1784" s="28" t="s">
        <v>76</v>
      </c>
      <c r="D1784" s="28" t="s">
        <v>239</v>
      </c>
      <c r="E1784" s="28" t="s">
        <v>2508</v>
      </c>
      <c r="F1784" s="4" t="n">
        <v>1989</v>
      </c>
      <c r="G1784" s="7" t="s">
        <v>2755</v>
      </c>
    </row>
    <row r="1785" customFormat="false" ht="13.8" hidden="false" customHeight="false" outlineLevel="0" collapsed="false">
      <c r="A1785" s="4" t="s">
        <v>52</v>
      </c>
      <c r="B1785" s="22" t="s">
        <v>2859</v>
      </c>
      <c r="C1785" s="28" t="s">
        <v>2860</v>
      </c>
      <c r="D1785" s="28" t="s">
        <v>711</v>
      </c>
      <c r="E1785" s="28" t="s">
        <v>2508</v>
      </c>
      <c r="F1785" s="4" t="n">
        <v>1990</v>
      </c>
      <c r="G1785" s="7" t="s">
        <v>2861</v>
      </c>
    </row>
    <row r="1786" customFormat="false" ht="13.8" hidden="false" customHeight="false" outlineLevel="0" collapsed="false">
      <c r="A1786" s="4" t="s">
        <v>52</v>
      </c>
      <c r="B1786" s="28" t="s">
        <v>2871</v>
      </c>
      <c r="C1786" s="28" t="s">
        <v>19</v>
      </c>
      <c r="D1786" s="22"/>
      <c r="E1786" s="22" t="s">
        <v>2508</v>
      </c>
      <c r="F1786" s="4" t="n">
        <v>1990</v>
      </c>
      <c r="G1786" s="7" t="s">
        <v>2872</v>
      </c>
    </row>
    <row r="1787" customFormat="false" ht="13.8" hidden="false" customHeight="false" outlineLevel="0" collapsed="false">
      <c r="A1787" s="4" t="s">
        <v>52</v>
      </c>
      <c r="B1787" s="28" t="s">
        <v>2879</v>
      </c>
      <c r="C1787" s="28" t="s">
        <v>2880</v>
      </c>
      <c r="D1787" s="22" t="s">
        <v>466</v>
      </c>
      <c r="E1787" s="22" t="s">
        <v>2508</v>
      </c>
      <c r="F1787" s="4" t="n">
        <v>1990</v>
      </c>
      <c r="G1787" s="7" t="str">
        <f aca="false">HYPERLINK("http://uwashingtonworldcatorgoffcampuslibwashingtonedu/title/land-use-regulation-property-and-the-law/oclc/23438762&amp;referer=brief_results","Land use regulation, property and the law")</f>
        <v>Land use regulation, property and the law</v>
      </c>
    </row>
    <row r="1788" customFormat="false" ht="13.8" hidden="false" customHeight="false" outlineLevel="0" collapsed="false">
      <c r="A1788" s="4"/>
      <c r="B1788" s="28"/>
      <c r="C1788" s="28"/>
      <c r="D1788" s="22"/>
      <c r="E1788" s="22"/>
      <c r="F1788" s="4"/>
      <c r="G1788" s="7"/>
    </row>
    <row r="1789" customFormat="false" ht="13.8" hidden="false" customHeight="false" outlineLevel="0" collapsed="false">
      <c r="A1789" s="4" t="s">
        <v>79</v>
      </c>
      <c r="B1789" s="7" t="s">
        <v>786</v>
      </c>
      <c r="C1789" s="7" t="s">
        <v>787</v>
      </c>
      <c r="D1789" s="7"/>
      <c r="E1789" s="7" t="s">
        <v>788</v>
      </c>
      <c r="F1789" s="4" t="n">
        <v>1963</v>
      </c>
      <c r="G1789" s="7" t="s">
        <v>789</v>
      </c>
    </row>
    <row r="1790" customFormat="false" ht="13.8" hidden="false" customHeight="false" outlineLevel="0" collapsed="false">
      <c r="A1790" s="4" t="s">
        <v>6</v>
      </c>
      <c r="B1790" s="7" t="s">
        <v>937</v>
      </c>
      <c r="C1790" s="7" t="s">
        <v>938</v>
      </c>
      <c r="D1790" s="7"/>
      <c r="E1790" s="7" t="s">
        <v>788</v>
      </c>
      <c r="F1790" s="4" t="n">
        <v>1966</v>
      </c>
      <c r="G1790" s="7" t="s">
        <v>939</v>
      </c>
    </row>
    <row r="1791" customFormat="false" ht="13.8" hidden="false" customHeight="false" outlineLevel="0" collapsed="false">
      <c r="A1791" s="4" t="s">
        <v>245</v>
      </c>
      <c r="B1791" s="7" t="s">
        <v>946</v>
      </c>
      <c r="C1791" s="7" t="s">
        <v>947</v>
      </c>
      <c r="D1791" s="7" t="s">
        <v>948</v>
      </c>
      <c r="E1791" s="7" t="s">
        <v>788</v>
      </c>
      <c r="F1791" s="4" t="n">
        <v>1966</v>
      </c>
      <c r="G1791" s="7" t="s">
        <v>949</v>
      </c>
    </row>
    <row r="1792" customFormat="false" ht="13.8" hidden="false" customHeight="false" outlineLevel="0" collapsed="false">
      <c r="A1792" s="4" t="s">
        <v>6</v>
      </c>
      <c r="B1792" s="7" t="s">
        <v>347</v>
      </c>
      <c r="C1792" s="7" t="s">
        <v>1015</v>
      </c>
      <c r="D1792" s="7" t="s">
        <v>1016</v>
      </c>
      <c r="E1792" s="7" t="s">
        <v>788</v>
      </c>
      <c r="F1792" s="4" t="n">
        <v>1968</v>
      </c>
      <c r="G1792" s="7" t="s">
        <v>1017</v>
      </c>
    </row>
    <row r="1793" customFormat="false" ht="13.8" hidden="false" customHeight="false" outlineLevel="0" collapsed="false">
      <c r="A1793" s="4" t="s">
        <v>245</v>
      </c>
      <c r="B1793" s="7" t="s">
        <v>420</v>
      </c>
      <c r="C1793" s="7" t="s">
        <v>1033</v>
      </c>
      <c r="D1793" s="7"/>
      <c r="E1793" s="7" t="s">
        <v>788</v>
      </c>
      <c r="F1793" s="4" t="n">
        <v>1968</v>
      </c>
      <c r="G1793" s="7" t="s">
        <v>1034</v>
      </c>
    </row>
    <row r="1794" customFormat="false" ht="13.8" hidden="false" customHeight="false" outlineLevel="0" collapsed="false">
      <c r="A1794" s="4" t="s">
        <v>245</v>
      </c>
      <c r="B1794" s="7" t="s">
        <v>937</v>
      </c>
      <c r="C1794" s="7" t="s">
        <v>938</v>
      </c>
      <c r="D1794" s="7"/>
      <c r="E1794" s="7" t="s">
        <v>788</v>
      </c>
      <c r="F1794" s="4" t="n">
        <v>1968</v>
      </c>
      <c r="G1794" s="7" t="s">
        <v>1035</v>
      </c>
    </row>
    <row r="1795" customFormat="false" ht="13.8" hidden="false" customHeight="false" outlineLevel="0" collapsed="false">
      <c r="A1795" s="4" t="s">
        <v>245</v>
      </c>
      <c r="B1795" s="7" t="s">
        <v>1036</v>
      </c>
      <c r="C1795" s="7" t="s">
        <v>1037</v>
      </c>
      <c r="D1795" s="7" t="s">
        <v>878</v>
      </c>
      <c r="E1795" s="7" t="s">
        <v>788</v>
      </c>
      <c r="F1795" s="4" t="n">
        <v>1968</v>
      </c>
      <c r="G1795" s="7" t="s">
        <v>1038</v>
      </c>
    </row>
    <row r="1796" customFormat="false" ht="13.8" hidden="false" customHeight="false" outlineLevel="0" collapsed="false">
      <c r="A1796" s="4" t="s">
        <v>52</v>
      </c>
      <c r="B1796" s="7" t="s">
        <v>1102</v>
      </c>
      <c r="C1796" s="7" t="s">
        <v>1103</v>
      </c>
      <c r="D1796" s="7" t="s">
        <v>1104</v>
      </c>
      <c r="E1796" s="7" t="s">
        <v>788</v>
      </c>
      <c r="F1796" s="4" t="n">
        <v>1970</v>
      </c>
      <c r="G1796" s="7" t="s">
        <v>1105</v>
      </c>
    </row>
    <row r="1797" customFormat="false" ht="13.8" hidden="false" customHeight="false" outlineLevel="0" collapsed="false">
      <c r="A1797" s="4" t="s">
        <v>6</v>
      </c>
      <c r="B1797" s="7" t="s">
        <v>1121</v>
      </c>
      <c r="C1797" s="7" t="s">
        <v>109</v>
      </c>
      <c r="D1797" s="7" t="s">
        <v>463</v>
      </c>
      <c r="E1797" s="7" t="s">
        <v>788</v>
      </c>
      <c r="F1797" s="4" t="n">
        <v>1970</v>
      </c>
      <c r="G1797" s="7" t="s">
        <v>1122</v>
      </c>
    </row>
    <row r="1798" customFormat="false" ht="13.8" hidden="false" customHeight="false" outlineLevel="0" collapsed="false">
      <c r="A1798" s="4" t="s">
        <v>245</v>
      </c>
      <c r="B1798" s="7" t="s">
        <v>1234</v>
      </c>
      <c r="C1798" s="7" t="s">
        <v>239</v>
      </c>
      <c r="D1798" s="7" t="s">
        <v>101</v>
      </c>
      <c r="E1798" s="7" t="s">
        <v>788</v>
      </c>
      <c r="F1798" s="4" t="n">
        <v>1972</v>
      </c>
      <c r="G1798" s="22" t="s">
        <v>1235</v>
      </c>
    </row>
    <row r="1799" customFormat="false" ht="13.8" hidden="false" customHeight="false" outlineLevel="0" collapsed="false">
      <c r="A1799" s="4" t="s">
        <v>52</v>
      </c>
      <c r="B1799" s="7" t="s">
        <v>1195</v>
      </c>
      <c r="C1799" s="7" t="s">
        <v>109</v>
      </c>
      <c r="D1799" s="7" t="s">
        <v>1048</v>
      </c>
      <c r="E1799" s="7" t="s">
        <v>1196</v>
      </c>
      <c r="F1799" s="4" t="n">
        <v>1972</v>
      </c>
      <c r="G1799" s="22" t="s">
        <v>1197</v>
      </c>
    </row>
    <row r="1800" customFormat="false" ht="13.8" hidden="false" customHeight="false" outlineLevel="0" collapsed="false">
      <c r="A1800" s="4" t="s">
        <v>245</v>
      </c>
      <c r="B1800" s="7" t="s">
        <v>48</v>
      </c>
      <c r="C1800" s="7" t="s">
        <v>868</v>
      </c>
      <c r="D1800" s="7" t="s">
        <v>179</v>
      </c>
      <c r="E1800" s="7" t="s">
        <v>788</v>
      </c>
      <c r="F1800" s="4" t="n">
        <v>1973</v>
      </c>
      <c r="G1800" s="7" t="str">
        <f aca="false">HYPERLINK("http://uwashingtonworldcatorgoffcampuslibwashingtonedu/title/kinetics-and-structural-aspects-of-alkaline-degradation-of-polysaccharides/oclc/7565518&amp;referer=brief_results","Kinetics and structural aspects of alkaline degradation of polysaccharides")</f>
        <v>Kinetics and structural aspects of alkaline degradation of polysaccharides</v>
      </c>
    </row>
    <row r="1801" customFormat="false" ht="13.8" hidden="false" customHeight="false" outlineLevel="0" collapsed="false">
      <c r="A1801" s="4" t="s">
        <v>52</v>
      </c>
      <c r="B1801" s="7" t="s">
        <v>1102</v>
      </c>
      <c r="C1801" s="7" t="s">
        <v>1103</v>
      </c>
      <c r="D1801" s="7" t="s">
        <v>1104</v>
      </c>
      <c r="E1801" s="7" t="s">
        <v>788</v>
      </c>
      <c r="F1801" s="4" t="n">
        <v>1974</v>
      </c>
      <c r="G1801" s="7" t="s">
        <v>1331</v>
      </c>
    </row>
    <row r="1802" customFormat="false" ht="13.8" hidden="false" customHeight="false" outlineLevel="0" collapsed="false">
      <c r="A1802" s="4" t="s">
        <v>52</v>
      </c>
      <c r="B1802" s="7" t="s">
        <v>1376</v>
      </c>
      <c r="C1802" s="7" t="s">
        <v>580</v>
      </c>
      <c r="D1802" s="7"/>
      <c r="E1802" s="7" t="s">
        <v>788</v>
      </c>
      <c r="F1802" s="4" t="n">
        <v>1974</v>
      </c>
      <c r="G1802" s="7" t="s">
        <v>1377</v>
      </c>
    </row>
    <row r="1803" customFormat="false" ht="13.8" hidden="false" customHeight="false" outlineLevel="0" collapsed="false">
      <c r="A1803" s="4" t="s">
        <v>245</v>
      </c>
      <c r="B1803" s="7" t="s">
        <v>347</v>
      </c>
      <c r="C1803" s="7" t="s">
        <v>1015</v>
      </c>
      <c r="D1803" s="7" t="s">
        <v>410</v>
      </c>
      <c r="E1803" s="7" t="s">
        <v>788</v>
      </c>
      <c r="F1803" s="4" t="n">
        <v>1974</v>
      </c>
      <c r="G1803" s="7" t="s">
        <v>1390</v>
      </c>
    </row>
    <row r="1804" customFormat="false" ht="13.8" hidden="false" customHeight="false" outlineLevel="0" collapsed="false">
      <c r="A1804" s="4" t="s">
        <v>52</v>
      </c>
      <c r="B1804" s="7" t="s">
        <v>1434</v>
      </c>
      <c r="C1804" s="7" t="s">
        <v>580</v>
      </c>
      <c r="D1804" s="7" t="s">
        <v>438</v>
      </c>
      <c r="E1804" s="7" t="s">
        <v>788</v>
      </c>
      <c r="F1804" s="4" t="n">
        <v>1975</v>
      </c>
      <c r="G1804" s="7" t="s">
        <v>1435</v>
      </c>
    </row>
    <row r="1805" customFormat="false" ht="13.8" hidden="false" customHeight="false" outlineLevel="0" collapsed="false">
      <c r="A1805" s="4" t="s">
        <v>6</v>
      </c>
      <c r="B1805" s="7" t="s">
        <v>1526</v>
      </c>
      <c r="C1805" s="7" t="s">
        <v>593</v>
      </c>
      <c r="D1805" s="7" t="s">
        <v>76</v>
      </c>
      <c r="E1805" s="7" t="s">
        <v>788</v>
      </c>
      <c r="F1805" s="4" t="n">
        <v>1976</v>
      </c>
      <c r="G1805" s="7" t="s">
        <v>1527</v>
      </c>
    </row>
    <row r="1806" customFormat="false" ht="13.8" hidden="false" customHeight="false" outlineLevel="0" collapsed="false">
      <c r="A1806" s="4" t="s">
        <v>245</v>
      </c>
      <c r="B1806" s="7" t="s">
        <v>1195</v>
      </c>
      <c r="C1806" s="7" t="s">
        <v>109</v>
      </c>
      <c r="D1806" s="7" t="s">
        <v>1048</v>
      </c>
      <c r="E1806" s="7" t="s">
        <v>788</v>
      </c>
      <c r="F1806" s="4" t="n">
        <v>1976</v>
      </c>
      <c r="G1806" s="7" t="s">
        <v>1542</v>
      </c>
    </row>
    <row r="1807" customFormat="false" ht="13.8" hidden="false" customHeight="false" outlineLevel="0" collapsed="false">
      <c r="A1807" s="4" t="s">
        <v>52</v>
      </c>
      <c r="B1807" s="7" t="s">
        <v>1605</v>
      </c>
      <c r="C1807" s="7" t="s">
        <v>1606</v>
      </c>
      <c r="D1807" s="7" t="s">
        <v>1607</v>
      </c>
      <c r="E1807" s="7" t="s">
        <v>788</v>
      </c>
      <c r="F1807" s="4" t="n">
        <v>1977</v>
      </c>
      <c r="G1807" s="7" t="s">
        <v>1608</v>
      </c>
    </row>
    <row r="1808" customFormat="false" ht="13.8" hidden="false" customHeight="false" outlineLevel="0" collapsed="false">
      <c r="A1808" s="4" t="s">
        <v>52</v>
      </c>
      <c r="B1808" s="7" t="s">
        <v>1622</v>
      </c>
      <c r="C1808" s="7" t="s">
        <v>1623</v>
      </c>
      <c r="D1808" s="7" t="s">
        <v>1624</v>
      </c>
      <c r="E1808" s="7" t="s">
        <v>788</v>
      </c>
      <c r="F1808" s="4" t="n">
        <v>1977</v>
      </c>
      <c r="G1808" s="7" t="s">
        <v>1625</v>
      </c>
    </row>
    <row r="1809" customFormat="false" ht="13.8" hidden="false" customHeight="false" outlineLevel="0" collapsed="false">
      <c r="A1809" s="4" t="s">
        <v>52</v>
      </c>
      <c r="B1809" s="7" t="s">
        <v>1736</v>
      </c>
      <c r="C1809" s="7" t="s">
        <v>383</v>
      </c>
      <c r="D1809" s="7" t="s">
        <v>466</v>
      </c>
      <c r="E1809" s="7" t="s">
        <v>788</v>
      </c>
      <c r="F1809" s="4" t="n">
        <v>1978</v>
      </c>
      <c r="G1809" s="7" t="s">
        <v>1737</v>
      </c>
    </row>
    <row r="1810" customFormat="false" ht="13.8" hidden="false" customHeight="false" outlineLevel="0" collapsed="false">
      <c r="A1810" s="4" t="s">
        <v>52</v>
      </c>
      <c r="B1810" s="7" t="s">
        <v>1875</v>
      </c>
      <c r="C1810" s="7" t="s">
        <v>1876</v>
      </c>
      <c r="D1810" s="7"/>
      <c r="E1810" s="7" t="s">
        <v>788</v>
      </c>
      <c r="F1810" s="4" t="n">
        <v>1980</v>
      </c>
      <c r="G1810" s="7" t="s">
        <v>1877</v>
      </c>
    </row>
    <row r="1811" customFormat="false" ht="13.8" hidden="false" customHeight="false" outlineLevel="0" collapsed="false">
      <c r="A1811" s="4" t="s">
        <v>52</v>
      </c>
      <c r="B1811" s="7" t="s">
        <v>1889</v>
      </c>
      <c r="C1811" s="7" t="s">
        <v>1790</v>
      </c>
      <c r="D1811" s="7" t="s">
        <v>1890</v>
      </c>
      <c r="E1811" s="7" t="s">
        <v>788</v>
      </c>
      <c r="F1811" s="4" t="n">
        <v>1980</v>
      </c>
      <c r="G1811" s="7" t="s">
        <v>1891</v>
      </c>
    </row>
    <row r="1812" customFormat="false" ht="13.8" hidden="false" customHeight="false" outlineLevel="0" collapsed="false">
      <c r="A1812" s="4" t="s">
        <v>52</v>
      </c>
      <c r="B1812" s="7" t="s">
        <v>1912</v>
      </c>
      <c r="C1812" s="7" t="s">
        <v>1913</v>
      </c>
      <c r="D1812" s="7" t="s">
        <v>1914</v>
      </c>
      <c r="E1812" s="7" t="s">
        <v>788</v>
      </c>
      <c r="F1812" s="4" t="n">
        <v>1980</v>
      </c>
      <c r="G1812" s="7" t="s">
        <v>1915</v>
      </c>
    </row>
    <row r="1813" customFormat="false" ht="13.8" hidden="false" customHeight="false" outlineLevel="0" collapsed="false">
      <c r="A1813" s="4" t="s">
        <v>52</v>
      </c>
      <c r="B1813" s="7" t="s">
        <v>1969</v>
      </c>
      <c r="C1813" s="7" t="s">
        <v>1970</v>
      </c>
      <c r="D1813" s="7"/>
      <c r="E1813" s="7" t="s">
        <v>788</v>
      </c>
      <c r="F1813" s="4" t="n">
        <v>1980</v>
      </c>
      <c r="G1813" s="7" t="s">
        <v>1971</v>
      </c>
    </row>
    <row r="1814" customFormat="false" ht="13.8" hidden="false" customHeight="false" outlineLevel="0" collapsed="false">
      <c r="A1814" s="4" t="s">
        <v>52</v>
      </c>
      <c r="B1814" s="7" t="s">
        <v>1889</v>
      </c>
      <c r="C1814" s="12" t="s">
        <v>1790</v>
      </c>
      <c r="D1814" s="12" t="s">
        <v>2028</v>
      </c>
      <c r="E1814" s="12" t="s">
        <v>788</v>
      </c>
      <c r="F1814" s="4" t="n">
        <v>1981</v>
      </c>
      <c r="G1814" s="7" t="s">
        <v>1891</v>
      </c>
    </row>
    <row r="1815" customFormat="false" ht="13.8" hidden="false" customHeight="false" outlineLevel="0" collapsed="false">
      <c r="A1815" s="4" t="s">
        <v>52</v>
      </c>
      <c r="B1815" s="7" t="s">
        <v>2033</v>
      </c>
      <c r="C1815" s="12" t="s">
        <v>2034</v>
      </c>
      <c r="D1815" s="12" t="s">
        <v>2035</v>
      </c>
      <c r="E1815" s="12" t="s">
        <v>788</v>
      </c>
      <c r="F1815" s="4" t="n">
        <v>1981</v>
      </c>
      <c r="G1815" s="7" t="s">
        <v>2036</v>
      </c>
    </row>
    <row r="1816" customFormat="false" ht="13.8" hidden="false" customHeight="false" outlineLevel="0" collapsed="false">
      <c r="A1816" s="4" t="s">
        <v>52</v>
      </c>
      <c r="B1816" s="7" t="s">
        <v>2047</v>
      </c>
      <c r="C1816" s="12" t="s">
        <v>895</v>
      </c>
      <c r="D1816" s="12" t="s">
        <v>2048</v>
      </c>
      <c r="E1816" s="12" t="s">
        <v>788</v>
      </c>
      <c r="F1816" s="4" t="n">
        <v>1981</v>
      </c>
      <c r="G1816" s="7" t="s">
        <v>2049</v>
      </c>
    </row>
    <row r="1817" customFormat="false" ht="13.8" hidden="false" customHeight="false" outlineLevel="0" collapsed="false">
      <c r="A1817" s="4" t="s">
        <v>245</v>
      </c>
      <c r="B1817" s="7" t="s">
        <v>2090</v>
      </c>
      <c r="C1817" s="12" t="s">
        <v>980</v>
      </c>
      <c r="D1817" s="12" t="s">
        <v>2091</v>
      </c>
      <c r="E1817" s="12" t="s">
        <v>788</v>
      </c>
      <c r="F1817" s="4" t="n">
        <v>1981</v>
      </c>
      <c r="G1817" s="7" t="s">
        <v>2092</v>
      </c>
    </row>
    <row r="1818" customFormat="false" ht="13.8" hidden="false" customHeight="false" outlineLevel="0" collapsed="false">
      <c r="A1818" s="4" t="s">
        <v>245</v>
      </c>
      <c r="B1818" s="7" t="s">
        <v>1526</v>
      </c>
      <c r="C1818" s="7" t="s">
        <v>593</v>
      </c>
      <c r="D1818" s="7" t="s">
        <v>76</v>
      </c>
      <c r="E1818" s="7" t="s">
        <v>788</v>
      </c>
      <c r="F1818" s="4" t="n">
        <v>1981</v>
      </c>
      <c r="G1818" s="7" t="s">
        <v>2107</v>
      </c>
    </row>
    <row r="1819" customFormat="false" ht="13.8" hidden="false" customHeight="false" outlineLevel="0" collapsed="false">
      <c r="A1819" s="4" t="s">
        <v>52</v>
      </c>
      <c r="B1819" s="22" t="s">
        <v>2152</v>
      </c>
      <c r="C1819" s="28" t="s">
        <v>1593</v>
      </c>
      <c r="D1819" s="28" t="s">
        <v>2153</v>
      </c>
      <c r="E1819" s="28" t="s">
        <v>788</v>
      </c>
      <c r="F1819" s="4" t="n">
        <v>1982</v>
      </c>
      <c r="G1819" s="7" t="s">
        <v>2154</v>
      </c>
    </row>
    <row r="1820" customFormat="false" ht="13.8" hidden="false" customHeight="false" outlineLevel="0" collapsed="false">
      <c r="A1820" s="4" t="s">
        <v>52</v>
      </c>
      <c r="B1820" s="22" t="s">
        <v>422</v>
      </c>
      <c r="C1820" s="28" t="s">
        <v>1794</v>
      </c>
      <c r="D1820" s="28" t="s">
        <v>2184</v>
      </c>
      <c r="E1820" s="28" t="s">
        <v>788</v>
      </c>
      <c r="F1820" s="4" t="n">
        <v>1982</v>
      </c>
      <c r="G1820" s="7" t="s">
        <v>2185</v>
      </c>
    </row>
    <row r="1821" customFormat="false" ht="13.8" hidden="false" customHeight="false" outlineLevel="0" collapsed="false">
      <c r="A1821" s="4" t="s">
        <v>245</v>
      </c>
      <c r="B1821" s="7" t="s">
        <v>2212</v>
      </c>
      <c r="C1821" s="7" t="s">
        <v>2213</v>
      </c>
      <c r="D1821" s="7" t="s">
        <v>2214</v>
      </c>
      <c r="E1821" s="7" t="s">
        <v>788</v>
      </c>
      <c r="F1821" s="4" t="n">
        <v>1982</v>
      </c>
      <c r="G1821" s="7" t="s">
        <v>2215</v>
      </c>
    </row>
    <row r="1822" customFormat="false" ht="13.8" hidden="false" customHeight="false" outlineLevel="0" collapsed="false">
      <c r="A1822" s="4" t="s">
        <v>245</v>
      </c>
      <c r="B1822" s="28" t="s">
        <v>2216</v>
      </c>
      <c r="C1822" s="28" t="s">
        <v>2217</v>
      </c>
      <c r="D1822" s="22"/>
      <c r="E1822" s="22" t="s">
        <v>788</v>
      </c>
      <c r="F1822" s="4" t="n">
        <v>1982</v>
      </c>
      <c r="G1822" s="7" t="s">
        <v>2218</v>
      </c>
    </row>
    <row r="1823" customFormat="false" ht="13.8" hidden="false" customHeight="false" outlineLevel="0" collapsed="false">
      <c r="A1823" s="4" t="s">
        <v>245</v>
      </c>
      <c r="B1823" s="7" t="s">
        <v>2227</v>
      </c>
      <c r="C1823" s="7" t="s">
        <v>1183</v>
      </c>
      <c r="D1823" s="7"/>
      <c r="E1823" s="7" t="s">
        <v>788</v>
      </c>
      <c r="F1823" s="4" t="n">
        <v>1982</v>
      </c>
      <c r="G1823" s="7" t="s">
        <v>2228</v>
      </c>
    </row>
    <row r="1824" customFormat="false" ht="13.8" hidden="false" customHeight="false" outlineLevel="0" collapsed="false">
      <c r="A1824" s="4" t="s">
        <v>52</v>
      </c>
      <c r="B1824" s="7" t="s">
        <v>820</v>
      </c>
      <c r="C1824" s="7" t="s">
        <v>2247</v>
      </c>
      <c r="D1824" s="7" t="s">
        <v>1432</v>
      </c>
      <c r="E1824" s="7" t="s">
        <v>788</v>
      </c>
      <c r="F1824" s="4" t="n">
        <v>1983</v>
      </c>
      <c r="G1824" s="7" t="s">
        <v>2248</v>
      </c>
    </row>
    <row r="1825" customFormat="false" ht="13.8" hidden="false" customHeight="false" outlineLevel="0" collapsed="false">
      <c r="A1825" s="4" t="s">
        <v>52</v>
      </c>
      <c r="B1825" s="28" t="s">
        <v>2262</v>
      </c>
      <c r="C1825" s="28" t="s">
        <v>391</v>
      </c>
      <c r="D1825" s="22"/>
      <c r="E1825" s="22" t="s">
        <v>788</v>
      </c>
      <c r="F1825" s="4" t="n">
        <v>1983</v>
      </c>
      <c r="G1825" s="7" t="s">
        <v>2263</v>
      </c>
    </row>
    <row r="1826" customFormat="false" ht="13.8" hidden="false" customHeight="false" outlineLevel="0" collapsed="false">
      <c r="A1826" s="16" t="s">
        <v>245</v>
      </c>
      <c r="B1826" s="26" t="s">
        <v>1889</v>
      </c>
      <c r="C1826" s="29" t="s">
        <v>1790</v>
      </c>
      <c r="D1826" s="29" t="s">
        <v>1890</v>
      </c>
      <c r="E1826" s="29" t="s">
        <v>788</v>
      </c>
      <c r="F1826" s="16" t="n">
        <v>1983</v>
      </c>
      <c r="G1826" s="17" t="s">
        <v>2317</v>
      </c>
    </row>
    <row r="1827" customFormat="false" ht="13.8" hidden="false" customHeight="false" outlineLevel="0" collapsed="false">
      <c r="A1827" s="4" t="s">
        <v>52</v>
      </c>
      <c r="B1827" s="28" t="s">
        <v>2385</v>
      </c>
      <c r="C1827" s="28" t="s">
        <v>1722</v>
      </c>
      <c r="D1827" s="22"/>
      <c r="E1827" s="22" t="s">
        <v>788</v>
      </c>
      <c r="F1827" s="4" t="n">
        <v>1984</v>
      </c>
      <c r="G1827" s="7" t="s">
        <v>2386</v>
      </c>
    </row>
    <row r="1828" customFormat="false" ht="13.8" hidden="false" customHeight="false" outlineLevel="0" collapsed="false">
      <c r="A1828" s="4" t="s">
        <v>245</v>
      </c>
      <c r="B1828" s="22" t="s">
        <v>2484</v>
      </c>
      <c r="C1828" s="28" t="s">
        <v>2485</v>
      </c>
      <c r="D1828" s="28" t="s">
        <v>773</v>
      </c>
      <c r="E1828" s="28" t="s">
        <v>788</v>
      </c>
      <c r="F1828" s="4" t="n">
        <v>1985</v>
      </c>
      <c r="G1828" s="7" t="s">
        <v>2486</v>
      </c>
    </row>
    <row r="1829" customFormat="false" ht="13.8" hidden="false" customHeight="false" outlineLevel="0" collapsed="false">
      <c r="A1829" s="4" t="s">
        <v>245</v>
      </c>
      <c r="B1829" s="22" t="s">
        <v>820</v>
      </c>
      <c r="C1829" s="28" t="s">
        <v>2247</v>
      </c>
      <c r="D1829" s="28" t="s">
        <v>2576</v>
      </c>
      <c r="E1829" s="28" t="s">
        <v>788</v>
      </c>
      <c r="F1829" s="4" t="n">
        <v>1986</v>
      </c>
      <c r="G1829" s="7" t="s">
        <v>2577</v>
      </c>
    </row>
    <row r="1830" customFormat="false" ht="13.8" hidden="false" customHeight="false" outlineLevel="0" collapsed="false">
      <c r="A1830" s="4" t="s">
        <v>245</v>
      </c>
      <c r="B1830" s="28" t="s">
        <v>1969</v>
      </c>
      <c r="C1830" s="28" t="s">
        <v>1970</v>
      </c>
      <c r="D1830" s="22"/>
      <c r="E1830" s="22" t="s">
        <v>788</v>
      </c>
      <c r="F1830" s="4" t="n">
        <v>1986</v>
      </c>
      <c r="G1830" s="7" t="s">
        <v>2594</v>
      </c>
    </row>
    <row r="1831" customFormat="false" ht="13.8" hidden="false" customHeight="false" outlineLevel="0" collapsed="false">
      <c r="A1831" s="4" t="s">
        <v>52</v>
      </c>
      <c r="B1831" s="7" t="s">
        <v>2648</v>
      </c>
      <c r="C1831" s="7" t="s">
        <v>2649</v>
      </c>
      <c r="D1831" s="7" t="s">
        <v>773</v>
      </c>
      <c r="E1831" s="7" t="s">
        <v>788</v>
      </c>
      <c r="F1831" s="4" t="n">
        <v>1987</v>
      </c>
      <c r="G1831" s="7" t="s">
        <v>2650</v>
      </c>
    </row>
    <row r="1832" customFormat="false" ht="13.8" hidden="false" customHeight="false" outlineLevel="0" collapsed="false">
      <c r="A1832" s="4" t="s">
        <v>52</v>
      </c>
      <c r="B1832" s="28" t="s">
        <v>2694</v>
      </c>
      <c r="C1832" s="22" t="s">
        <v>2695</v>
      </c>
      <c r="D1832" s="28" t="s">
        <v>463</v>
      </c>
      <c r="E1832" s="28" t="s">
        <v>788</v>
      </c>
      <c r="F1832" s="4" t="n">
        <v>1988</v>
      </c>
      <c r="G1832" s="7" t="s">
        <v>2696</v>
      </c>
    </row>
    <row r="1833" customFormat="false" ht="13.8" hidden="false" customHeight="false" outlineLevel="0" collapsed="false">
      <c r="A1833" s="4" t="s">
        <v>245</v>
      </c>
      <c r="B1833" s="22" t="s">
        <v>2795</v>
      </c>
      <c r="C1833" s="28" t="s">
        <v>2438</v>
      </c>
      <c r="D1833" s="28" t="s">
        <v>2281</v>
      </c>
      <c r="E1833" s="28" t="s">
        <v>788</v>
      </c>
      <c r="F1833" s="4" t="n">
        <v>1989</v>
      </c>
      <c r="G1833" s="7" t="s">
        <v>2796</v>
      </c>
    </row>
    <row r="1834" customFormat="false" ht="13.8" hidden="false" customHeight="false" outlineLevel="0" collapsed="false">
      <c r="A1834" s="4" t="s">
        <v>52</v>
      </c>
      <c r="B1834" s="22" t="s">
        <v>2844</v>
      </c>
      <c r="C1834" s="28" t="s">
        <v>2845</v>
      </c>
      <c r="D1834" s="28" t="s">
        <v>1214</v>
      </c>
      <c r="E1834" s="28" t="s">
        <v>788</v>
      </c>
      <c r="F1834" s="4" t="n">
        <v>1990</v>
      </c>
      <c r="G1834" s="7" t="s">
        <v>2846</v>
      </c>
    </row>
    <row r="1835" customFormat="false" ht="13.8" hidden="false" customHeight="false" outlineLevel="0" collapsed="false">
      <c r="A1835" s="4"/>
      <c r="B1835" s="7"/>
      <c r="C1835" s="7"/>
      <c r="D1835" s="7"/>
      <c r="E1835" s="7"/>
      <c r="F1835" s="4"/>
      <c r="G1835" s="22"/>
    </row>
    <row r="1836" customFormat="false" ht="13.8" hidden="false" customHeight="false" outlineLevel="0" collapsed="false">
      <c r="A1836" s="4" t="s">
        <v>52</v>
      </c>
      <c r="B1836" s="22" t="s">
        <v>2309</v>
      </c>
      <c r="C1836" s="28" t="s">
        <v>711</v>
      </c>
      <c r="D1836" s="28" t="s">
        <v>2310</v>
      </c>
      <c r="E1836" s="28" t="s">
        <v>1479</v>
      </c>
      <c r="F1836" s="4" t="n">
        <v>1983</v>
      </c>
      <c r="G1836" s="7" t="s">
        <v>2311</v>
      </c>
    </row>
    <row r="1837" customFormat="false" ht="13.8" hidden="false" customHeight="false" outlineLevel="0" collapsed="false">
      <c r="A1837" s="4" t="s">
        <v>52</v>
      </c>
      <c r="B1837" s="22" t="s">
        <v>1776</v>
      </c>
      <c r="C1837" s="28" t="s">
        <v>2356</v>
      </c>
      <c r="D1837" s="28" t="s">
        <v>1176</v>
      </c>
      <c r="E1837" s="28" t="s">
        <v>1479</v>
      </c>
      <c r="F1837" s="4" t="n">
        <v>1984</v>
      </c>
      <c r="G1837" s="7" t="s">
        <v>2357</v>
      </c>
    </row>
    <row r="1838" customFormat="false" ht="13.8" hidden="false" customHeight="false" outlineLevel="0" collapsed="false">
      <c r="A1838" s="4" t="s">
        <v>245</v>
      </c>
      <c r="B1838" s="28" t="s">
        <v>2418</v>
      </c>
      <c r="C1838" s="28" t="s">
        <v>2419</v>
      </c>
      <c r="D1838" s="22"/>
      <c r="E1838" s="22" t="s">
        <v>1479</v>
      </c>
      <c r="F1838" s="4" t="n">
        <v>1984</v>
      </c>
      <c r="G1838" s="7" t="s">
        <v>2420</v>
      </c>
    </row>
    <row r="1839" customFormat="false" ht="13.8" hidden="false" customHeight="false" outlineLevel="0" collapsed="false">
      <c r="A1839" s="4" t="s">
        <v>52</v>
      </c>
      <c r="B1839" s="28" t="s">
        <v>2574</v>
      </c>
      <c r="C1839" s="28" t="s">
        <v>102</v>
      </c>
      <c r="D1839" s="22"/>
      <c r="E1839" s="22" t="s">
        <v>1479</v>
      </c>
      <c r="F1839" s="4" t="n">
        <v>1986</v>
      </c>
      <c r="G1839" s="7" t="s">
        <v>2575</v>
      </c>
    </row>
    <row r="1840" customFormat="false" ht="13.8" hidden="false" customHeight="false" outlineLevel="0" collapsed="false">
      <c r="A1840" s="4" t="s">
        <v>52</v>
      </c>
      <c r="B1840" s="22" t="s">
        <v>2910</v>
      </c>
      <c r="C1840" s="28" t="s">
        <v>1722</v>
      </c>
      <c r="D1840" s="28" t="s">
        <v>2445</v>
      </c>
      <c r="E1840" s="28" t="s">
        <v>1479</v>
      </c>
      <c r="F1840" s="4" t="n">
        <v>1991</v>
      </c>
      <c r="G1840" s="7" t="s">
        <v>2911</v>
      </c>
    </row>
    <row r="1841" customFormat="false" ht="13.8" hidden="false" customHeight="false" outlineLevel="0" collapsed="false">
      <c r="A1841" s="4" t="s">
        <v>245</v>
      </c>
      <c r="B1841" s="7" t="s">
        <v>3162</v>
      </c>
      <c r="C1841" s="7" t="s">
        <v>3163</v>
      </c>
      <c r="D1841" s="7"/>
      <c r="E1841" s="7" t="s">
        <v>1479</v>
      </c>
      <c r="F1841" s="4" t="n">
        <v>1993</v>
      </c>
      <c r="G1841" s="7" t="s">
        <v>3164</v>
      </c>
    </row>
    <row r="1842" customFormat="false" ht="13.8" hidden="false" customHeight="false" outlineLevel="0" collapsed="false">
      <c r="A1842" s="4" t="s">
        <v>245</v>
      </c>
      <c r="B1842" s="7" t="s">
        <v>434</v>
      </c>
      <c r="C1842" s="7" t="s">
        <v>321</v>
      </c>
      <c r="D1842" s="7" t="s">
        <v>2823</v>
      </c>
      <c r="E1842" s="7" t="s">
        <v>1479</v>
      </c>
      <c r="F1842" s="4" t="n">
        <v>1995</v>
      </c>
      <c r="G1842" s="7" t="s">
        <v>3342</v>
      </c>
    </row>
    <row r="1843" customFormat="false" ht="13.8" hidden="false" customHeight="false" outlineLevel="0" collapsed="false">
      <c r="A1843" s="4" t="s">
        <v>52</v>
      </c>
      <c r="B1843" s="7" t="s">
        <v>3890</v>
      </c>
      <c r="C1843" s="7" t="s">
        <v>3891</v>
      </c>
      <c r="D1843" s="7" t="s">
        <v>990</v>
      </c>
      <c r="E1843" s="7" t="s">
        <v>1479</v>
      </c>
      <c r="F1843" s="4" t="n">
        <v>2002</v>
      </c>
      <c r="G1843" s="7" t="s">
        <v>3892</v>
      </c>
    </row>
    <row r="1844" customFormat="false" ht="13.8" hidden="false" customHeight="false" outlineLevel="0" collapsed="false">
      <c r="A1844" s="4" t="s">
        <v>52</v>
      </c>
      <c r="B1844" s="7" t="s">
        <v>3970</v>
      </c>
      <c r="C1844" s="7" t="s">
        <v>3971</v>
      </c>
      <c r="D1844" s="7"/>
      <c r="E1844" s="7" t="s">
        <v>1479</v>
      </c>
      <c r="F1844" s="4" t="n">
        <v>2003</v>
      </c>
      <c r="G1844" s="7" t="s">
        <v>3972</v>
      </c>
    </row>
    <row r="1845" customFormat="false" ht="13.8" hidden="false" customHeight="false" outlineLevel="0" collapsed="false">
      <c r="A1845" s="4" t="s">
        <v>52</v>
      </c>
      <c r="B1845" s="7" t="s">
        <v>4222</v>
      </c>
      <c r="C1845" s="7" t="s">
        <v>4223</v>
      </c>
      <c r="D1845" s="7"/>
      <c r="E1845" s="7" t="s">
        <v>1479</v>
      </c>
      <c r="F1845" s="4" t="n">
        <v>2005</v>
      </c>
      <c r="G1845" s="7" t="s">
        <v>4224</v>
      </c>
    </row>
    <row r="1846" customFormat="false" ht="13.8" hidden="false" customHeight="false" outlineLevel="0" collapsed="false">
      <c r="A1846" s="4" t="s">
        <v>52</v>
      </c>
      <c r="B1846" s="7" t="s">
        <v>2646</v>
      </c>
      <c r="C1846" s="7" t="s">
        <v>4237</v>
      </c>
      <c r="D1846" s="7" t="s">
        <v>416</v>
      </c>
      <c r="E1846" s="7" t="s">
        <v>1479</v>
      </c>
      <c r="F1846" s="4" t="n">
        <v>2005</v>
      </c>
      <c r="G1846" s="7" t="s">
        <v>4238</v>
      </c>
    </row>
    <row r="1847" customFormat="false" ht="13.8" hidden="false" customHeight="false" outlineLevel="0" collapsed="false">
      <c r="A1847" s="4" t="s">
        <v>52</v>
      </c>
      <c r="B1847" s="7" t="s">
        <v>4480</v>
      </c>
      <c r="C1847" s="7" t="s">
        <v>4140</v>
      </c>
      <c r="D1847" s="7" t="s">
        <v>881</v>
      </c>
      <c r="E1847" s="7" t="s">
        <v>1479</v>
      </c>
      <c r="F1847" s="4" t="n">
        <v>2008</v>
      </c>
      <c r="G1847" s="7" t="s">
        <v>4481</v>
      </c>
    </row>
    <row r="1848" customFormat="false" ht="13.8" hidden="false" customHeight="false" outlineLevel="0" collapsed="false">
      <c r="A1848" s="4" t="s">
        <v>245</v>
      </c>
      <c r="B1848" s="7" t="s">
        <v>4502</v>
      </c>
      <c r="C1848" s="7" t="s">
        <v>4503</v>
      </c>
      <c r="D1848" s="7"/>
      <c r="E1848" s="7" t="s">
        <v>1479</v>
      </c>
      <c r="F1848" s="4" t="n">
        <v>2008</v>
      </c>
      <c r="G1848" s="7" t="s">
        <v>4504</v>
      </c>
    </row>
    <row r="1849" customFormat="false" ht="13.8" hidden="false" customHeight="false" outlineLevel="0" collapsed="false">
      <c r="A1849" s="38" t="s">
        <v>245</v>
      </c>
      <c r="B1849" s="39" t="s">
        <v>422</v>
      </c>
      <c r="C1849" s="40" t="s">
        <v>5128</v>
      </c>
      <c r="D1849" s="40"/>
      <c r="E1849" s="40" t="s">
        <v>1479</v>
      </c>
      <c r="F1849" s="38" t="n">
        <v>2015</v>
      </c>
      <c r="G1849" s="31" t="s">
        <v>5129</v>
      </c>
    </row>
    <row r="1850" customFormat="false" ht="13.8" hidden="false" customHeight="false" outlineLevel="0" collapsed="false">
      <c r="A1850" s="38"/>
      <c r="B1850" s="39"/>
      <c r="C1850" s="40"/>
      <c r="D1850" s="40"/>
      <c r="E1850" s="40"/>
      <c r="F1850" s="38"/>
      <c r="G1850" s="31"/>
    </row>
    <row r="1851" customFormat="false" ht="13.8" hidden="false" customHeight="false" outlineLevel="0" collapsed="false">
      <c r="A1851" s="4" t="s">
        <v>79</v>
      </c>
      <c r="B1851" s="7" t="s">
        <v>342</v>
      </c>
      <c r="C1851" s="7" t="s">
        <v>343</v>
      </c>
      <c r="D1851" s="7" t="s">
        <v>344</v>
      </c>
      <c r="E1851" s="7" t="s">
        <v>345</v>
      </c>
      <c r="F1851" s="4" t="n">
        <v>1947</v>
      </c>
      <c r="G1851" s="7" t="s">
        <v>346</v>
      </c>
    </row>
    <row r="1852" customFormat="false" ht="13.8" hidden="false" customHeight="false" outlineLevel="0" collapsed="false">
      <c r="A1852" s="4"/>
      <c r="B1852" s="7"/>
      <c r="C1852" s="7"/>
      <c r="D1852" s="7"/>
      <c r="E1852" s="7"/>
      <c r="F1852" s="4"/>
      <c r="G1852" s="7"/>
    </row>
    <row r="1853" customFormat="false" ht="13.8" hidden="false" customHeight="false" outlineLevel="0" collapsed="false">
      <c r="A1853" s="4" t="s">
        <v>52</v>
      </c>
      <c r="B1853" s="7" t="s">
        <v>1407</v>
      </c>
      <c r="C1853" s="7" t="s">
        <v>1408</v>
      </c>
      <c r="D1853" s="7"/>
      <c r="E1853" s="7" t="s">
        <v>1409</v>
      </c>
      <c r="F1853" s="4" t="n">
        <v>1975</v>
      </c>
      <c r="G1853" s="7" t="str">
        <f aca="false">HYPERLINK("http://uwashingtonworldcatorgoffcampuslibwashingtonedu/title/economic-impacts-of-forest-fires-the-entiat-case/oclc/4745423&amp;referer=brief_results","Economic impacts of forest fires, the Entiat case")</f>
        <v>Economic impacts of forest fires, the Entiat case</v>
      </c>
    </row>
    <row r="1854" customFormat="false" ht="13.8" hidden="false" customHeight="false" outlineLevel="0" collapsed="false">
      <c r="A1854" s="4" t="s">
        <v>52</v>
      </c>
      <c r="B1854" s="7" t="s">
        <v>1465</v>
      </c>
      <c r="C1854" s="7" t="s">
        <v>239</v>
      </c>
      <c r="D1854" s="7" t="s">
        <v>1466</v>
      </c>
      <c r="E1854" s="7" t="s">
        <v>1409</v>
      </c>
      <c r="F1854" s="4" t="n">
        <v>1975</v>
      </c>
      <c r="G1854" s="7" t="str">
        <f aca="false">HYPERLINK("http://uwashingtonworldcatorgoffcampuslibwashingtonedu/title/evaluation-of-orthophotos-in-forest-management-with-emphasis-on-current-programs-in-the-pacific-northwest/oclc/7565558&amp;referer=brief_results","An evaluation of orthophotos in forest management with emphasis on current programs in the Pacific Northwest")</f>
        <v>An evaluation of orthophotos in forest management with emphasis on current programs in the Pacific Northwest</v>
      </c>
    </row>
    <row r="1855" customFormat="false" ht="13.8" hidden="false" customHeight="false" outlineLevel="0" collapsed="false">
      <c r="A1855" s="4" t="s">
        <v>245</v>
      </c>
      <c r="B1855" s="7" t="s">
        <v>7</v>
      </c>
      <c r="C1855" s="7" t="s">
        <v>309</v>
      </c>
      <c r="D1855" s="7" t="s">
        <v>802</v>
      </c>
      <c r="E1855" s="7" t="s">
        <v>1409</v>
      </c>
      <c r="F1855" s="4" t="n">
        <v>1975</v>
      </c>
      <c r="G1855" s="7" t="s">
        <v>1474</v>
      </c>
    </row>
    <row r="1856" customFormat="false" ht="13.8" hidden="false" customHeight="false" outlineLevel="0" collapsed="false">
      <c r="A1856" s="4" t="s">
        <v>245</v>
      </c>
      <c r="B1856" s="7" t="s">
        <v>1645</v>
      </c>
      <c r="C1856" s="7" t="s">
        <v>101</v>
      </c>
      <c r="D1856" s="7" t="s">
        <v>20</v>
      </c>
      <c r="E1856" s="7" t="s">
        <v>1409</v>
      </c>
      <c r="F1856" s="4" t="n">
        <v>1977</v>
      </c>
      <c r="G1856" s="7" t="s">
        <v>1646</v>
      </c>
    </row>
    <row r="1857" customFormat="false" ht="13.8" hidden="false" customHeight="false" outlineLevel="0" collapsed="false">
      <c r="A1857" s="4" t="s">
        <v>52</v>
      </c>
      <c r="B1857" s="7" t="s">
        <v>1698</v>
      </c>
      <c r="C1857" s="7" t="s">
        <v>180</v>
      </c>
      <c r="D1857" s="7" t="s">
        <v>463</v>
      </c>
      <c r="E1857" s="7" t="s">
        <v>1409</v>
      </c>
      <c r="F1857" s="4" t="n">
        <v>1978</v>
      </c>
      <c r="G1857" s="7" t="s">
        <v>1699</v>
      </c>
    </row>
    <row r="1858" customFormat="false" ht="13.8" hidden="false" customHeight="false" outlineLevel="0" collapsed="false">
      <c r="A1858" s="4" t="s">
        <v>52</v>
      </c>
      <c r="B1858" s="7" t="s">
        <v>1714</v>
      </c>
      <c r="C1858" s="7" t="s">
        <v>1715</v>
      </c>
      <c r="D1858" s="7" t="s">
        <v>17</v>
      </c>
      <c r="E1858" s="7" t="s">
        <v>1409</v>
      </c>
      <c r="F1858" s="4" t="n">
        <v>1978</v>
      </c>
      <c r="G1858" s="7" t="s">
        <v>1716</v>
      </c>
    </row>
    <row r="1859" customFormat="false" ht="13.8" hidden="false" customHeight="false" outlineLevel="0" collapsed="false">
      <c r="A1859" s="4" t="s">
        <v>52</v>
      </c>
      <c r="B1859" s="7" t="s">
        <v>1958</v>
      </c>
      <c r="C1859" s="7" t="s">
        <v>654</v>
      </c>
      <c r="D1859" s="7" t="s">
        <v>711</v>
      </c>
      <c r="E1859" s="7" t="s">
        <v>1409</v>
      </c>
      <c r="F1859" s="4" t="n">
        <v>1980</v>
      </c>
      <c r="G1859" s="7" t="s">
        <v>1959</v>
      </c>
    </row>
    <row r="1860" customFormat="false" ht="13.8" hidden="false" customHeight="false" outlineLevel="0" collapsed="false">
      <c r="A1860" s="4" t="s">
        <v>52</v>
      </c>
      <c r="B1860" s="7" t="s">
        <v>1976</v>
      </c>
      <c r="C1860" s="7" t="s">
        <v>1977</v>
      </c>
      <c r="D1860" s="7"/>
      <c r="E1860" s="7" t="s">
        <v>1409</v>
      </c>
      <c r="F1860" s="4" t="n">
        <v>1980</v>
      </c>
      <c r="G1860" s="7" t="s">
        <v>1978</v>
      </c>
    </row>
    <row r="1861" customFormat="false" ht="13.8" hidden="false" customHeight="false" outlineLevel="0" collapsed="false">
      <c r="A1861" s="4" t="s">
        <v>52</v>
      </c>
      <c r="B1861" s="7" t="s">
        <v>1979</v>
      </c>
      <c r="C1861" s="7" t="s">
        <v>309</v>
      </c>
      <c r="D1861" s="7" t="s">
        <v>881</v>
      </c>
      <c r="E1861" s="7" t="s">
        <v>1409</v>
      </c>
      <c r="F1861" s="4" t="n">
        <v>1980</v>
      </c>
      <c r="G1861" s="7" t="s">
        <v>1980</v>
      </c>
    </row>
    <row r="1862" customFormat="false" ht="13.8" hidden="false" customHeight="false" outlineLevel="0" collapsed="false">
      <c r="A1862" s="4" t="s">
        <v>245</v>
      </c>
      <c r="B1862" s="7" t="s">
        <v>760</v>
      </c>
      <c r="C1862" s="7" t="s">
        <v>1992</v>
      </c>
      <c r="D1862" s="7" t="s">
        <v>552</v>
      </c>
      <c r="E1862" s="7" t="s">
        <v>1409</v>
      </c>
      <c r="F1862" s="4" t="n">
        <v>1980</v>
      </c>
      <c r="G1862" s="7" t="s">
        <v>1993</v>
      </c>
    </row>
    <row r="1863" customFormat="false" ht="13.8" hidden="false" customHeight="false" outlineLevel="0" collapsed="false">
      <c r="A1863" s="4" t="s">
        <v>245</v>
      </c>
      <c r="B1863" s="7" t="s">
        <v>2009</v>
      </c>
      <c r="C1863" s="7" t="s">
        <v>2010</v>
      </c>
      <c r="D1863" s="7" t="s">
        <v>2011</v>
      </c>
      <c r="E1863" s="7" t="s">
        <v>1409</v>
      </c>
      <c r="F1863" s="4" t="n">
        <v>1980</v>
      </c>
      <c r="G1863" s="7" t="s">
        <v>2012</v>
      </c>
    </row>
    <row r="1864" customFormat="false" ht="13.8" hidden="false" customHeight="false" outlineLevel="0" collapsed="false">
      <c r="A1864" s="4" t="s">
        <v>245</v>
      </c>
      <c r="B1864" s="7" t="s">
        <v>2018</v>
      </c>
      <c r="C1864" s="7" t="s">
        <v>2019</v>
      </c>
      <c r="D1864" s="7" t="s">
        <v>2020</v>
      </c>
      <c r="E1864" s="7" t="s">
        <v>1409</v>
      </c>
      <c r="F1864" s="4" t="n">
        <v>1980</v>
      </c>
      <c r="G1864" s="7" t="s">
        <v>2021</v>
      </c>
    </row>
    <row r="1865" customFormat="false" ht="13.8" hidden="false" customHeight="false" outlineLevel="0" collapsed="false">
      <c r="A1865" s="4" t="s">
        <v>52</v>
      </c>
      <c r="B1865" s="7" t="s">
        <v>2043</v>
      </c>
      <c r="C1865" s="12" t="s">
        <v>2044</v>
      </c>
      <c r="D1865" s="12" t="s">
        <v>802</v>
      </c>
      <c r="E1865" s="12" t="s">
        <v>1409</v>
      </c>
      <c r="F1865" s="4" t="n">
        <v>1981</v>
      </c>
      <c r="G1865" s="7" t="s">
        <v>2045</v>
      </c>
    </row>
    <row r="1866" customFormat="false" ht="13.8" hidden="false" customHeight="false" outlineLevel="0" collapsed="false">
      <c r="A1866" s="4" t="s">
        <v>245</v>
      </c>
      <c r="B1866" s="22" t="s">
        <v>2404</v>
      </c>
      <c r="C1866" s="28" t="s">
        <v>66</v>
      </c>
      <c r="D1866" s="28" t="s">
        <v>239</v>
      </c>
      <c r="E1866" s="28" t="s">
        <v>1409</v>
      </c>
      <c r="F1866" s="4" t="n">
        <v>1984</v>
      </c>
      <c r="G1866" s="7" t="s">
        <v>2405</v>
      </c>
    </row>
    <row r="1867" customFormat="false" ht="13.8" hidden="false" customHeight="false" outlineLevel="0" collapsed="false">
      <c r="A1867" s="4" t="s">
        <v>245</v>
      </c>
      <c r="B1867" s="22" t="s">
        <v>2407</v>
      </c>
      <c r="C1867" s="28" t="s">
        <v>54</v>
      </c>
      <c r="D1867" s="28" t="s">
        <v>959</v>
      </c>
      <c r="E1867" s="28" t="s">
        <v>1409</v>
      </c>
      <c r="F1867" s="4" t="n">
        <v>1984</v>
      </c>
      <c r="G1867" s="7" t="s">
        <v>2408</v>
      </c>
    </row>
    <row r="1868" customFormat="false" ht="13.8" hidden="false" customHeight="false" outlineLevel="0" collapsed="false">
      <c r="A1868" s="4" t="s">
        <v>245</v>
      </c>
      <c r="B1868" s="22" t="s">
        <v>2411</v>
      </c>
      <c r="C1868" s="28" t="s">
        <v>619</v>
      </c>
      <c r="D1868" s="28" t="s">
        <v>548</v>
      </c>
      <c r="E1868" s="28" t="s">
        <v>1409</v>
      </c>
      <c r="F1868" s="4" t="n">
        <v>1984</v>
      </c>
      <c r="G1868" s="7" t="s">
        <v>2412</v>
      </c>
    </row>
    <row r="1869" customFormat="false" ht="13.8" hidden="false" customHeight="false" outlineLevel="0" collapsed="false">
      <c r="A1869" s="4" t="s">
        <v>245</v>
      </c>
      <c r="B1869" s="28" t="s">
        <v>2744</v>
      </c>
      <c r="C1869" s="28" t="s">
        <v>2745</v>
      </c>
      <c r="D1869" s="7"/>
      <c r="E1869" s="22" t="s">
        <v>1409</v>
      </c>
      <c r="F1869" s="4" t="n">
        <v>1988</v>
      </c>
      <c r="G1869" s="7" t="s">
        <v>2746</v>
      </c>
    </row>
    <row r="1870" customFormat="false" ht="13.8" hidden="false" customHeight="false" outlineLevel="0" collapsed="false">
      <c r="A1870" s="4" t="s">
        <v>245</v>
      </c>
      <c r="B1870" s="22" t="s">
        <v>2749</v>
      </c>
      <c r="C1870" s="28" t="s">
        <v>2750</v>
      </c>
      <c r="D1870" s="28"/>
      <c r="E1870" s="28" t="s">
        <v>1409</v>
      </c>
      <c r="F1870" s="4" t="n">
        <v>1988</v>
      </c>
      <c r="G1870" s="7" t="s">
        <v>2751</v>
      </c>
    </row>
    <row r="1871" customFormat="false" ht="13.8" hidden="false" customHeight="false" outlineLevel="0" collapsed="false">
      <c r="A1871" s="4" t="s">
        <v>52</v>
      </c>
      <c r="B1871" s="28" t="s">
        <v>2779</v>
      </c>
      <c r="C1871" s="28" t="s">
        <v>2289</v>
      </c>
      <c r="D1871" s="22"/>
      <c r="E1871" s="22" t="s">
        <v>1409</v>
      </c>
      <c r="F1871" s="4" t="n">
        <v>1989</v>
      </c>
      <c r="G1871" s="7" t="s">
        <v>2780</v>
      </c>
    </row>
    <row r="1872" customFormat="false" ht="13.8" hidden="false" customHeight="false" outlineLevel="0" collapsed="false">
      <c r="A1872" s="4" t="s">
        <v>245</v>
      </c>
      <c r="B1872" s="28" t="s">
        <v>2884</v>
      </c>
      <c r="C1872" s="28" t="s">
        <v>2885</v>
      </c>
      <c r="D1872" s="22"/>
      <c r="E1872" s="22" t="s">
        <v>1409</v>
      </c>
      <c r="F1872" s="4" t="n">
        <v>1990</v>
      </c>
      <c r="G1872" s="7" t="s">
        <v>2886</v>
      </c>
    </row>
    <row r="1873" customFormat="false" ht="13.8" hidden="false" customHeight="false" outlineLevel="0" collapsed="false">
      <c r="A1873" s="4" t="s">
        <v>245</v>
      </c>
      <c r="B1873" s="22" t="s">
        <v>3029</v>
      </c>
      <c r="C1873" s="28" t="s">
        <v>3030</v>
      </c>
      <c r="D1873" s="28" t="s">
        <v>3031</v>
      </c>
      <c r="E1873" s="28" t="s">
        <v>1409</v>
      </c>
      <c r="F1873" s="4" t="n">
        <v>1992</v>
      </c>
      <c r="G1873" s="7" t="s">
        <v>3032</v>
      </c>
    </row>
    <row r="1874" customFormat="false" ht="13.8" hidden="false" customHeight="false" outlineLevel="0" collapsed="false">
      <c r="A1874" s="4" t="s">
        <v>245</v>
      </c>
      <c r="B1874" s="28" t="s">
        <v>3036</v>
      </c>
      <c r="C1874" s="28" t="s">
        <v>3037</v>
      </c>
      <c r="D1874" s="22"/>
      <c r="E1874" s="22" t="s">
        <v>1409</v>
      </c>
      <c r="F1874" s="4" t="n">
        <v>1992</v>
      </c>
      <c r="G1874" s="7" t="s">
        <v>3038</v>
      </c>
    </row>
    <row r="1875" customFormat="false" ht="13.8" hidden="false" customHeight="false" outlineLevel="0" collapsed="false">
      <c r="A1875" s="4" t="s">
        <v>52</v>
      </c>
      <c r="B1875" s="7" t="s">
        <v>3096</v>
      </c>
      <c r="C1875" s="7" t="s">
        <v>2063</v>
      </c>
      <c r="D1875" s="7" t="s">
        <v>347</v>
      </c>
      <c r="E1875" s="7" t="s">
        <v>1409</v>
      </c>
      <c r="F1875" s="4" t="n">
        <v>1993</v>
      </c>
      <c r="G1875" s="7" t="s">
        <v>3097</v>
      </c>
    </row>
    <row r="1876" customFormat="false" ht="13.8" hidden="false" customHeight="false" outlineLevel="0" collapsed="false">
      <c r="A1876" s="4" t="s">
        <v>245</v>
      </c>
      <c r="B1876" s="7" t="s">
        <v>3159</v>
      </c>
      <c r="C1876" s="7" t="s">
        <v>3160</v>
      </c>
      <c r="D1876" s="7"/>
      <c r="E1876" s="7" t="s">
        <v>1409</v>
      </c>
      <c r="F1876" s="4" t="n">
        <v>1993</v>
      </c>
      <c r="G1876" s="7" t="s">
        <v>3161</v>
      </c>
    </row>
    <row r="1877" customFormat="false" ht="13.8" hidden="false" customHeight="false" outlineLevel="0" collapsed="false">
      <c r="A1877" s="4" t="s">
        <v>245</v>
      </c>
      <c r="B1877" s="7" t="s">
        <v>3265</v>
      </c>
      <c r="C1877" s="2"/>
      <c r="D1877" s="7"/>
      <c r="E1877" s="7" t="s">
        <v>1409</v>
      </c>
      <c r="F1877" s="4" t="n">
        <v>1994</v>
      </c>
      <c r="G1877" s="7" t="s">
        <v>3266</v>
      </c>
    </row>
    <row r="1878" customFormat="false" ht="13.8" hidden="false" customHeight="false" outlineLevel="0" collapsed="false">
      <c r="A1878" s="4" t="s">
        <v>245</v>
      </c>
      <c r="B1878" s="7" t="s">
        <v>3351</v>
      </c>
      <c r="C1878" s="7" t="s">
        <v>3352</v>
      </c>
      <c r="D1878" s="7" t="s">
        <v>3353</v>
      </c>
      <c r="E1878" s="7" t="s">
        <v>1409</v>
      </c>
      <c r="F1878" s="4" t="n">
        <v>1995</v>
      </c>
      <c r="G1878" s="7" t="s">
        <v>3354</v>
      </c>
    </row>
    <row r="1879" customFormat="false" ht="13.8" hidden="false" customHeight="false" outlineLevel="0" collapsed="false">
      <c r="A1879" s="4" t="s">
        <v>245</v>
      </c>
      <c r="B1879" s="7" t="s">
        <v>3438</v>
      </c>
      <c r="C1879" s="7" t="s">
        <v>5422</v>
      </c>
      <c r="D1879" s="7"/>
      <c r="E1879" s="7" t="s">
        <v>3440</v>
      </c>
      <c r="F1879" s="4" t="n">
        <v>1996</v>
      </c>
      <c r="G1879" s="7" t="s">
        <v>3441</v>
      </c>
    </row>
    <row r="1880" customFormat="false" ht="13.8" hidden="false" customHeight="false" outlineLevel="0" collapsed="false">
      <c r="A1880" s="4" t="s">
        <v>52</v>
      </c>
      <c r="B1880" s="7" t="s">
        <v>729</v>
      </c>
      <c r="C1880" s="7" t="s">
        <v>590</v>
      </c>
      <c r="D1880" s="7" t="s">
        <v>577</v>
      </c>
      <c r="E1880" s="7" t="s">
        <v>1409</v>
      </c>
      <c r="F1880" s="4" t="n">
        <v>1997</v>
      </c>
    </row>
    <row r="1881" customFormat="false" ht="13.8" hidden="false" customHeight="false" outlineLevel="0" collapsed="false">
      <c r="A1881" s="4" t="s">
        <v>52</v>
      </c>
      <c r="B1881" s="7" t="s">
        <v>3489</v>
      </c>
      <c r="C1881" s="7" t="s">
        <v>3490</v>
      </c>
      <c r="D1881" s="7"/>
      <c r="E1881" s="7" t="s">
        <v>1409</v>
      </c>
      <c r="F1881" s="4" t="n">
        <v>1997</v>
      </c>
      <c r="G1881" s="7" t="s">
        <v>3491</v>
      </c>
    </row>
    <row r="1882" customFormat="false" ht="13.8" hidden="false" customHeight="false" outlineLevel="0" collapsed="false">
      <c r="A1882" s="4" t="s">
        <v>245</v>
      </c>
      <c r="B1882" s="7" t="s">
        <v>3663</v>
      </c>
      <c r="C1882" s="7" t="s">
        <v>3664</v>
      </c>
      <c r="D1882" s="7"/>
      <c r="E1882" s="7" t="s">
        <v>1409</v>
      </c>
      <c r="F1882" s="4" t="n">
        <v>1999</v>
      </c>
      <c r="G1882" s="7" t="s">
        <v>3665</v>
      </c>
    </row>
    <row r="1883" customFormat="false" ht="13.8" hidden="false" customHeight="false" outlineLevel="0" collapsed="false">
      <c r="A1883" s="4" t="s">
        <v>52</v>
      </c>
      <c r="B1883" s="7" t="s">
        <v>347</v>
      </c>
      <c r="C1883" s="7" t="s">
        <v>3691</v>
      </c>
      <c r="D1883" s="7"/>
      <c r="E1883" s="7" t="s">
        <v>1409</v>
      </c>
      <c r="F1883" s="4" t="n">
        <v>2000</v>
      </c>
      <c r="G1883" s="7" t="s">
        <v>3692</v>
      </c>
    </row>
    <row r="1884" customFormat="false" ht="13.8" hidden="false" customHeight="false" outlineLevel="0" collapsed="false">
      <c r="A1884" s="4" t="s">
        <v>245</v>
      </c>
      <c r="B1884" s="7" t="s">
        <v>1456</v>
      </c>
      <c r="C1884" s="7" t="s">
        <v>239</v>
      </c>
      <c r="D1884" s="7" t="s">
        <v>17</v>
      </c>
      <c r="E1884" s="7" t="s">
        <v>1409</v>
      </c>
      <c r="F1884" s="4" t="n">
        <v>2000</v>
      </c>
      <c r="G1884" s="7" t="s">
        <v>3742</v>
      </c>
    </row>
    <row r="1885" customFormat="false" ht="13.8" hidden="false" customHeight="false" outlineLevel="0" collapsed="false">
      <c r="A1885" s="4" t="s">
        <v>245</v>
      </c>
      <c r="B1885" s="7" t="s">
        <v>3836</v>
      </c>
      <c r="C1885" s="7" t="s">
        <v>3837</v>
      </c>
      <c r="D1885" s="7"/>
      <c r="E1885" s="7" t="s">
        <v>1409</v>
      </c>
      <c r="F1885" s="4" t="n">
        <v>2001</v>
      </c>
      <c r="G1885" s="7" t="s">
        <v>3838</v>
      </c>
    </row>
    <row r="1886" customFormat="false" ht="13.8" hidden="false" customHeight="false" outlineLevel="0" collapsed="false">
      <c r="A1886" s="4" t="s">
        <v>245</v>
      </c>
      <c r="B1886" s="7" t="s">
        <v>3684</v>
      </c>
      <c r="C1886" s="7" t="s">
        <v>3847</v>
      </c>
      <c r="D1886" s="7"/>
      <c r="E1886" s="7" t="s">
        <v>1409</v>
      </c>
      <c r="F1886" s="4" t="n">
        <v>2001</v>
      </c>
      <c r="G1886" s="7" t="s">
        <v>3848</v>
      </c>
    </row>
    <row r="1887" customFormat="false" ht="13.8" hidden="false" customHeight="false" outlineLevel="0" collapsed="false">
      <c r="A1887" s="4" t="s">
        <v>52</v>
      </c>
      <c r="B1887" s="7" t="s">
        <v>2646</v>
      </c>
      <c r="C1887" s="7" t="s">
        <v>2363</v>
      </c>
      <c r="D1887" s="7" t="s">
        <v>467</v>
      </c>
      <c r="E1887" s="7" t="s">
        <v>1409</v>
      </c>
      <c r="F1887" s="4" t="n">
        <v>2003</v>
      </c>
      <c r="G1887" s="7" t="s">
        <v>4008</v>
      </c>
    </row>
    <row r="1888" customFormat="false" ht="13.8" hidden="false" customHeight="false" outlineLevel="0" collapsed="false">
      <c r="A1888" s="4" t="s">
        <v>245</v>
      </c>
      <c r="B1888" s="7" t="s">
        <v>4030</v>
      </c>
      <c r="C1888" s="7" t="s">
        <v>4031</v>
      </c>
      <c r="D1888" s="7"/>
      <c r="E1888" s="7" t="s">
        <v>1409</v>
      </c>
      <c r="F1888" s="4" t="n">
        <v>2003</v>
      </c>
      <c r="G1888" s="7" t="s">
        <v>4032</v>
      </c>
    </row>
    <row r="1889" customFormat="false" ht="13.8" hidden="false" customHeight="false" outlineLevel="0" collapsed="false">
      <c r="A1889" s="4" t="s">
        <v>245</v>
      </c>
      <c r="B1889" s="7" t="s">
        <v>1581</v>
      </c>
      <c r="C1889" s="7" t="s">
        <v>580</v>
      </c>
      <c r="D1889" s="7"/>
      <c r="E1889" s="7" t="s">
        <v>1409</v>
      </c>
      <c r="F1889" s="4" t="n">
        <v>2005</v>
      </c>
      <c r="G1889" s="7" t="s">
        <v>4254</v>
      </c>
    </row>
    <row r="1890" customFormat="false" ht="13.8" hidden="false" customHeight="false" outlineLevel="0" collapsed="false">
      <c r="A1890" s="4" t="s">
        <v>52</v>
      </c>
      <c r="B1890" s="7" t="s">
        <v>4346</v>
      </c>
      <c r="C1890" s="7" t="s">
        <v>4347</v>
      </c>
      <c r="D1890" s="7"/>
      <c r="E1890" s="7" t="s">
        <v>1409</v>
      </c>
      <c r="F1890" s="4" t="n">
        <v>2007</v>
      </c>
      <c r="G1890" s="7" t="s">
        <v>4348</v>
      </c>
    </row>
    <row r="1891" customFormat="false" ht="13.8" hidden="false" customHeight="false" outlineLevel="0" collapsed="false">
      <c r="A1891" s="4" t="s">
        <v>52</v>
      </c>
      <c r="B1891" s="7" t="s">
        <v>3237</v>
      </c>
      <c r="C1891" s="7" t="s">
        <v>654</v>
      </c>
      <c r="D1891" s="7" t="s">
        <v>734</v>
      </c>
      <c r="E1891" s="7" t="s">
        <v>1409</v>
      </c>
      <c r="F1891" s="4" t="n">
        <v>2008</v>
      </c>
      <c r="G1891" s="7" t="s">
        <v>4451</v>
      </c>
    </row>
    <row r="1892" customFormat="false" ht="13.8" hidden="false" customHeight="false" outlineLevel="0" collapsed="false">
      <c r="A1892" s="4" t="s">
        <v>245</v>
      </c>
      <c r="B1892" s="7" t="s">
        <v>3684</v>
      </c>
      <c r="C1892" s="7" t="s">
        <v>3985</v>
      </c>
      <c r="D1892" s="7"/>
      <c r="E1892" s="7" t="s">
        <v>1409</v>
      </c>
      <c r="F1892" s="4" t="n">
        <v>2008</v>
      </c>
      <c r="G1892" s="7" t="s">
        <v>4505</v>
      </c>
    </row>
    <row r="1893" customFormat="false" ht="13.8" hidden="false" customHeight="false" outlineLevel="0" collapsed="false">
      <c r="A1893" s="4" t="s">
        <v>245</v>
      </c>
      <c r="B1893" s="7" t="s">
        <v>2447</v>
      </c>
      <c r="C1893" s="7" t="s">
        <v>4209</v>
      </c>
      <c r="D1893" s="7"/>
      <c r="E1893" s="7" t="s">
        <v>1409</v>
      </c>
      <c r="F1893" s="4" t="n">
        <v>2009</v>
      </c>
      <c r="G1893" s="7" t="s">
        <v>4570</v>
      </c>
    </row>
    <row r="1894" customFormat="false" ht="13.8" hidden="false" customHeight="false" outlineLevel="0" collapsed="false">
      <c r="A1894" s="4"/>
      <c r="B1894" s="7"/>
      <c r="C1894" s="7"/>
      <c r="D1894" s="7"/>
      <c r="E1894" s="7"/>
      <c r="F1894" s="4"/>
      <c r="G1894" s="7"/>
    </row>
    <row r="1895" customFormat="false" ht="13.8" hidden="false" customHeight="false" outlineLevel="0" collapsed="false">
      <c r="A1895" s="4" t="s">
        <v>79</v>
      </c>
      <c r="B1895" s="7" t="s">
        <v>592</v>
      </c>
      <c r="C1895" s="7" t="s">
        <v>102</v>
      </c>
      <c r="D1895" s="7" t="s">
        <v>487</v>
      </c>
      <c r="E1895" s="7" t="s">
        <v>593</v>
      </c>
      <c r="F1895" s="4" t="n">
        <v>1957</v>
      </c>
      <c r="G1895" s="7" t="s">
        <v>594</v>
      </c>
    </row>
    <row r="1896" customFormat="false" ht="13.8" hidden="false" customHeight="false" outlineLevel="0" collapsed="false">
      <c r="A1896" s="4" t="s">
        <v>79</v>
      </c>
      <c r="B1896" s="7" t="s">
        <v>608</v>
      </c>
      <c r="C1896" s="7" t="s">
        <v>20</v>
      </c>
      <c r="D1896" s="7"/>
      <c r="E1896" s="7" t="s">
        <v>593</v>
      </c>
      <c r="F1896" s="4" t="n">
        <v>1958</v>
      </c>
      <c r="G1896" s="7" t="s">
        <v>609</v>
      </c>
    </row>
    <row r="1897" customFormat="false" ht="13.8" hidden="false" customHeight="false" outlineLevel="0" collapsed="false">
      <c r="A1897" s="4" t="s">
        <v>79</v>
      </c>
      <c r="B1897" s="7" t="s">
        <v>612</v>
      </c>
      <c r="C1897" s="7" t="s">
        <v>613</v>
      </c>
      <c r="D1897" s="7" t="s">
        <v>614</v>
      </c>
      <c r="E1897" s="7" t="s">
        <v>593</v>
      </c>
      <c r="F1897" s="4" t="n">
        <v>1958</v>
      </c>
      <c r="G1897" s="7" t="s">
        <v>615</v>
      </c>
    </row>
    <row r="1898" customFormat="false" ht="13.8" hidden="false" customHeight="false" outlineLevel="0" collapsed="false">
      <c r="A1898" s="4" t="s">
        <v>79</v>
      </c>
      <c r="B1898" s="7" t="s">
        <v>621</v>
      </c>
      <c r="C1898" s="7" t="s">
        <v>77</v>
      </c>
      <c r="D1898" s="7" t="s">
        <v>101</v>
      </c>
      <c r="E1898" s="7" t="s">
        <v>593</v>
      </c>
      <c r="F1898" s="4" t="n">
        <v>1958</v>
      </c>
      <c r="G1898" s="7" t="s">
        <v>622</v>
      </c>
    </row>
    <row r="1899" customFormat="false" ht="13.8" hidden="false" customHeight="false" outlineLevel="0" collapsed="false">
      <c r="A1899" s="4" t="s">
        <v>79</v>
      </c>
      <c r="B1899" s="7" t="s">
        <v>635</v>
      </c>
      <c r="C1899" s="7" t="s">
        <v>636</v>
      </c>
      <c r="D1899" s="7"/>
      <c r="E1899" s="7" t="s">
        <v>593</v>
      </c>
      <c r="F1899" s="4" t="n">
        <v>1959</v>
      </c>
      <c r="G1899" s="7" t="s">
        <v>637</v>
      </c>
    </row>
    <row r="1900" customFormat="false" ht="13.8" hidden="false" customHeight="false" outlineLevel="0" collapsed="false">
      <c r="A1900" s="4" t="s">
        <v>245</v>
      </c>
      <c r="B1900" s="7" t="s">
        <v>646</v>
      </c>
      <c r="C1900" s="7" t="s">
        <v>239</v>
      </c>
      <c r="D1900" s="7" t="s">
        <v>647</v>
      </c>
      <c r="E1900" s="7" t="s">
        <v>593</v>
      </c>
      <c r="F1900" s="4" t="n">
        <v>1959</v>
      </c>
      <c r="G1900" s="7" t="s">
        <v>648</v>
      </c>
    </row>
    <row r="1901" customFormat="false" ht="13.8" hidden="false" customHeight="false" outlineLevel="0" collapsed="false">
      <c r="A1901" s="4" t="s">
        <v>79</v>
      </c>
      <c r="B1901" s="7" t="s">
        <v>653</v>
      </c>
      <c r="C1901" s="7" t="s">
        <v>109</v>
      </c>
      <c r="D1901" s="7" t="s">
        <v>654</v>
      </c>
      <c r="E1901" s="7" t="s">
        <v>593</v>
      </c>
      <c r="F1901" s="4" t="n">
        <v>1960</v>
      </c>
      <c r="G1901" s="7" t="s">
        <v>655</v>
      </c>
    </row>
    <row r="1902" customFormat="false" ht="13.8" hidden="false" customHeight="false" outlineLevel="0" collapsed="false">
      <c r="A1902" s="4" t="s">
        <v>79</v>
      </c>
      <c r="B1902" s="7" t="s">
        <v>659</v>
      </c>
      <c r="C1902" s="7" t="s">
        <v>660</v>
      </c>
      <c r="D1902" s="7" t="s">
        <v>54</v>
      </c>
      <c r="E1902" s="7" t="s">
        <v>593</v>
      </c>
      <c r="F1902" s="4" t="n">
        <v>1960</v>
      </c>
      <c r="G1902" s="7" t="s">
        <v>661</v>
      </c>
    </row>
    <row r="1903" customFormat="false" ht="13.8" hidden="false" customHeight="false" outlineLevel="0" collapsed="false">
      <c r="A1903" s="4" t="s">
        <v>79</v>
      </c>
      <c r="B1903" s="7" t="s">
        <v>679</v>
      </c>
      <c r="C1903" s="7" t="s">
        <v>324</v>
      </c>
      <c r="D1903" s="7" t="s">
        <v>680</v>
      </c>
      <c r="E1903" s="7" t="s">
        <v>593</v>
      </c>
      <c r="F1903" s="4" t="n">
        <v>1961</v>
      </c>
      <c r="G1903" s="7" t="s">
        <v>681</v>
      </c>
    </row>
    <row r="1904" customFormat="false" ht="13.8" hidden="false" customHeight="false" outlineLevel="0" collapsed="false">
      <c r="A1904" s="4" t="s">
        <v>79</v>
      </c>
      <c r="B1904" s="7" t="s">
        <v>701</v>
      </c>
      <c r="C1904" s="7" t="s">
        <v>113</v>
      </c>
      <c r="D1904" s="7" t="s">
        <v>702</v>
      </c>
      <c r="E1904" s="7" t="s">
        <v>593</v>
      </c>
      <c r="F1904" s="4" t="n">
        <v>1961</v>
      </c>
      <c r="G1904" s="7" t="s">
        <v>703</v>
      </c>
    </row>
    <row r="1905" customFormat="false" ht="13.8" hidden="false" customHeight="false" outlineLevel="0" collapsed="false">
      <c r="A1905" s="4" t="s">
        <v>79</v>
      </c>
      <c r="B1905" s="7" t="s">
        <v>706</v>
      </c>
      <c r="C1905" s="7" t="s">
        <v>109</v>
      </c>
      <c r="D1905" s="7" t="s">
        <v>707</v>
      </c>
      <c r="E1905" s="7" t="s">
        <v>593</v>
      </c>
      <c r="F1905" s="4" t="n">
        <v>1961</v>
      </c>
      <c r="G1905" s="7" t="s">
        <v>708</v>
      </c>
    </row>
    <row r="1906" customFormat="false" ht="13.8" hidden="false" customHeight="false" outlineLevel="0" collapsed="false">
      <c r="A1906" s="4" t="s">
        <v>79</v>
      </c>
      <c r="B1906" s="7" t="s">
        <v>709</v>
      </c>
      <c r="C1906" s="7" t="s">
        <v>710</v>
      </c>
      <c r="D1906" s="7" t="s">
        <v>711</v>
      </c>
      <c r="E1906" s="7" t="s">
        <v>593</v>
      </c>
      <c r="F1906" s="4" t="n">
        <v>1961</v>
      </c>
      <c r="G1906" s="7" t="s">
        <v>712</v>
      </c>
    </row>
    <row r="1907" customFormat="false" ht="13.8" hidden="false" customHeight="false" outlineLevel="0" collapsed="false">
      <c r="A1907" s="4" t="s">
        <v>79</v>
      </c>
      <c r="B1907" s="7" t="s">
        <v>48</v>
      </c>
      <c r="C1907" s="7" t="s">
        <v>309</v>
      </c>
      <c r="D1907" s="7" t="s">
        <v>299</v>
      </c>
      <c r="E1907" s="7" t="s">
        <v>593</v>
      </c>
      <c r="F1907" s="4" t="n">
        <v>1961</v>
      </c>
      <c r="G1907" s="7" t="s">
        <v>713</v>
      </c>
    </row>
    <row r="1908" customFormat="false" ht="13.8" hidden="false" customHeight="false" outlineLevel="0" collapsed="false">
      <c r="A1908" s="4" t="s">
        <v>245</v>
      </c>
      <c r="B1908" s="7" t="s">
        <v>721</v>
      </c>
      <c r="C1908" s="7" t="s">
        <v>722</v>
      </c>
      <c r="D1908" s="7"/>
      <c r="E1908" s="7" t="s">
        <v>593</v>
      </c>
      <c r="F1908" s="4" t="n">
        <v>1961</v>
      </c>
      <c r="G1908" s="7" t="s">
        <v>723</v>
      </c>
    </row>
    <row r="1909" customFormat="false" ht="13.8" hidden="false" customHeight="false" outlineLevel="0" collapsed="false">
      <c r="A1909" s="4" t="s">
        <v>79</v>
      </c>
      <c r="B1909" s="7" t="s">
        <v>738</v>
      </c>
      <c r="C1909" s="7" t="s">
        <v>109</v>
      </c>
      <c r="D1909" s="7" t="s">
        <v>417</v>
      </c>
      <c r="E1909" s="7" t="s">
        <v>593</v>
      </c>
      <c r="F1909" s="4" t="n">
        <v>1962</v>
      </c>
      <c r="G1909" s="7" t="s">
        <v>739</v>
      </c>
    </row>
    <row r="1910" customFormat="false" ht="13.8" hidden="false" customHeight="false" outlineLevel="0" collapsed="false">
      <c r="A1910" s="4" t="s">
        <v>79</v>
      </c>
      <c r="B1910" s="7" t="s">
        <v>744</v>
      </c>
      <c r="C1910" s="7" t="s">
        <v>21</v>
      </c>
      <c r="D1910" s="7"/>
      <c r="E1910" s="7" t="s">
        <v>593</v>
      </c>
      <c r="F1910" s="4" t="n">
        <v>1962</v>
      </c>
      <c r="G1910" s="7" t="s">
        <v>745</v>
      </c>
    </row>
    <row r="1911" customFormat="false" ht="13.8" hidden="false" customHeight="false" outlineLevel="0" collapsed="false">
      <c r="A1911" s="4" t="s">
        <v>79</v>
      </c>
      <c r="B1911" s="7" t="s">
        <v>753</v>
      </c>
      <c r="C1911" s="7" t="s">
        <v>20</v>
      </c>
      <c r="D1911" s="7" t="s">
        <v>416</v>
      </c>
      <c r="E1911" s="7" t="s">
        <v>593</v>
      </c>
      <c r="F1911" s="4" t="n">
        <v>1962</v>
      </c>
      <c r="G1911" s="7" t="s">
        <v>754</v>
      </c>
    </row>
    <row r="1912" customFormat="false" ht="13.8" hidden="false" customHeight="false" outlineLevel="0" collapsed="false">
      <c r="A1912" s="4" t="s">
        <v>245</v>
      </c>
      <c r="B1912" s="7" t="s">
        <v>612</v>
      </c>
      <c r="C1912" s="7" t="s">
        <v>613</v>
      </c>
      <c r="D1912" s="7" t="s">
        <v>614</v>
      </c>
      <c r="E1912" s="7" t="s">
        <v>593</v>
      </c>
      <c r="F1912" s="4" t="n">
        <v>1962</v>
      </c>
      <c r="G1912" s="7" t="s">
        <v>768</v>
      </c>
    </row>
    <row r="1913" customFormat="false" ht="13.8" hidden="false" customHeight="false" outlineLevel="0" collapsed="false">
      <c r="A1913" s="4" t="s">
        <v>245</v>
      </c>
      <c r="B1913" s="7" t="s">
        <v>592</v>
      </c>
      <c r="C1913" s="7" t="s">
        <v>102</v>
      </c>
      <c r="D1913" s="7" t="s">
        <v>487</v>
      </c>
      <c r="E1913" s="7" t="s">
        <v>593</v>
      </c>
      <c r="F1913" s="4" t="n">
        <v>1962</v>
      </c>
      <c r="G1913" s="7" t="s">
        <v>769</v>
      </c>
    </row>
    <row r="1914" customFormat="false" ht="13.8" hidden="false" customHeight="false" outlineLevel="0" collapsed="false">
      <c r="A1914" s="4" t="s">
        <v>79</v>
      </c>
      <c r="B1914" s="7" t="s">
        <v>781</v>
      </c>
      <c r="C1914" s="7" t="s">
        <v>20</v>
      </c>
      <c r="D1914" s="7" t="s">
        <v>133</v>
      </c>
      <c r="E1914" s="7" t="s">
        <v>593</v>
      </c>
      <c r="F1914" s="4" t="n">
        <v>1963</v>
      </c>
      <c r="G1914" s="7" t="s">
        <v>782</v>
      </c>
    </row>
    <row r="1915" customFormat="false" ht="13.8" hidden="false" customHeight="false" outlineLevel="0" collapsed="false">
      <c r="A1915" s="4" t="s">
        <v>79</v>
      </c>
      <c r="B1915" s="7" t="s">
        <v>792</v>
      </c>
      <c r="C1915" s="7" t="s">
        <v>309</v>
      </c>
      <c r="D1915" s="7" t="s">
        <v>793</v>
      </c>
      <c r="E1915" s="7" t="s">
        <v>593</v>
      </c>
      <c r="F1915" s="4" t="n">
        <v>1963</v>
      </c>
      <c r="G1915" s="7" t="s">
        <v>794</v>
      </c>
    </row>
    <row r="1916" customFormat="false" ht="13.8" hidden="false" customHeight="false" outlineLevel="0" collapsed="false">
      <c r="A1916" s="4" t="s">
        <v>79</v>
      </c>
      <c r="B1916" s="7" t="s">
        <v>808</v>
      </c>
      <c r="C1916" s="7" t="s">
        <v>809</v>
      </c>
      <c r="D1916" s="7" t="s">
        <v>321</v>
      </c>
      <c r="E1916" s="7" t="s">
        <v>593</v>
      </c>
      <c r="F1916" s="4" t="n">
        <v>1963</v>
      </c>
      <c r="G1916" s="7" t="s">
        <v>810</v>
      </c>
    </row>
    <row r="1917" customFormat="false" ht="13.8" hidden="false" customHeight="false" outlineLevel="0" collapsed="false">
      <c r="A1917" s="4" t="s">
        <v>6</v>
      </c>
      <c r="B1917" s="7" t="s">
        <v>815</v>
      </c>
      <c r="C1917" s="7" t="s">
        <v>600</v>
      </c>
      <c r="D1917" s="7" t="s">
        <v>109</v>
      </c>
      <c r="E1917" s="7" t="s">
        <v>593</v>
      </c>
      <c r="F1917" s="4" t="n">
        <v>1963</v>
      </c>
      <c r="G1917" s="7" t="s">
        <v>816</v>
      </c>
    </row>
    <row r="1918" customFormat="false" ht="13.8" hidden="false" customHeight="false" outlineLevel="0" collapsed="false">
      <c r="A1918" s="4" t="s">
        <v>245</v>
      </c>
      <c r="B1918" s="7" t="s">
        <v>822</v>
      </c>
      <c r="C1918" s="7" t="s">
        <v>324</v>
      </c>
      <c r="D1918" s="7" t="s">
        <v>823</v>
      </c>
      <c r="E1918" s="7" t="s">
        <v>593</v>
      </c>
      <c r="F1918" s="4" t="n">
        <v>1963</v>
      </c>
      <c r="G1918" s="7" t="s">
        <v>824</v>
      </c>
    </row>
    <row r="1919" customFormat="false" ht="13.8" hidden="false" customHeight="false" outlineLevel="0" collapsed="false">
      <c r="A1919" s="4" t="s">
        <v>245</v>
      </c>
      <c r="B1919" s="7" t="s">
        <v>653</v>
      </c>
      <c r="C1919" s="7" t="s">
        <v>109</v>
      </c>
      <c r="D1919" s="7" t="s">
        <v>654</v>
      </c>
      <c r="E1919" s="7" t="s">
        <v>593</v>
      </c>
      <c r="F1919" s="4" t="n">
        <v>1963</v>
      </c>
      <c r="G1919" s="7" t="s">
        <v>825</v>
      </c>
    </row>
    <row r="1920" customFormat="false" ht="13.8" hidden="false" customHeight="false" outlineLevel="0" collapsed="false">
      <c r="A1920" s="4" t="s">
        <v>245</v>
      </c>
      <c r="B1920" s="7" t="s">
        <v>621</v>
      </c>
      <c r="C1920" s="7" t="s">
        <v>77</v>
      </c>
      <c r="D1920" s="7" t="s">
        <v>101</v>
      </c>
      <c r="E1920" s="7" t="s">
        <v>593</v>
      </c>
      <c r="F1920" s="4" t="n">
        <v>1963</v>
      </c>
      <c r="G1920" s="7" t="s">
        <v>828</v>
      </c>
    </row>
    <row r="1921" customFormat="false" ht="13.8" hidden="false" customHeight="false" outlineLevel="0" collapsed="false">
      <c r="A1921" s="4" t="s">
        <v>79</v>
      </c>
      <c r="B1921" s="7" t="s">
        <v>829</v>
      </c>
      <c r="C1921" s="7" t="s">
        <v>830</v>
      </c>
      <c r="D1921" s="7" t="s">
        <v>519</v>
      </c>
      <c r="E1921" s="7" t="s">
        <v>593</v>
      </c>
      <c r="F1921" s="4" t="n">
        <v>1964</v>
      </c>
      <c r="G1921" s="7" t="s">
        <v>831</v>
      </c>
    </row>
    <row r="1922" customFormat="false" ht="13.8" hidden="false" customHeight="false" outlineLevel="0" collapsed="false">
      <c r="A1922" s="4" t="s">
        <v>79</v>
      </c>
      <c r="B1922" s="7" t="s">
        <v>894</v>
      </c>
      <c r="C1922" s="7" t="s">
        <v>895</v>
      </c>
      <c r="D1922" s="7" t="s">
        <v>324</v>
      </c>
      <c r="E1922" s="7" t="s">
        <v>593</v>
      </c>
      <c r="F1922" s="4" t="n">
        <v>1965</v>
      </c>
      <c r="G1922" s="7" t="s">
        <v>896</v>
      </c>
    </row>
    <row r="1923" customFormat="false" ht="13.8" hidden="false" customHeight="false" outlineLevel="0" collapsed="false">
      <c r="A1923" s="4" t="s">
        <v>79</v>
      </c>
      <c r="B1923" s="7" t="s">
        <v>897</v>
      </c>
      <c r="C1923" s="7" t="s">
        <v>898</v>
      </c>
      <c r="D1923" s="7" t="s">
        <v>283</v>
      </c>
      <c r="E1923" s="7" t="s">
        <v>593</v>
      </c>
      <c r="F1923" s="4" t="n">
        <v>1965</v>
      </c>
      <c r="G1923" s="7" t="s">
        <v>899</v>
      </c>
    </row>
    <row r="1924" customFormat="false" ht="13.8" hidden="false" customHeight="false" outlineLevel="0" collapsed="false">
      <c r="A1924" s="4" t="s">
        <v>245</v>
      </c>
      <c r="B1924" s="7" t="s">
        <v>903</v>
      </c>
      <c r="C1924" s="7" t="s">
        <v>20</v>
      </c>
      <c r="D1924" s="7" t="s">
        <v>904</v>
      </c>
      <c r="E1924" s="7" t="s">
        <v>593</v>
      </c>
      <c r="F1924" s="4" t="n">
        <v>1965</v>
      </c>
      <c r="G1924" s="7" t="s">
        <v>905</v>
      </c>
    </row>
    <row r="1925" customFormat="false" ht="13.8" hidden="false" customHeight="false" outlineLevel="0" collapsed="false">
      <c r="A1925" s="4" t="s">
        <v>245</v>
      </c>
      <c r="B1925" s="7" t="s">
        <v>738</v>
      </c>
      <c r="C1925" s="7" t="s">
        <v>109</v>
      </c>
      <c r="D1925" s="7" t="s">
        <v>417</v>
      </c>
      <c r="E1925" s="7" t="s">
        <v>593</v>
      </c>
      <c r="F1925" s="4" t="n">
        <v>1965</v>
      </c>
      <c r="G1925" s="7" t="s">
        <v>909</v>
      </c>
    </row>
    <row r="1926" customFormat="false" ht="13.8" hidden="false" customHeight="false" outlineLevel="0" collapsed="false">
      <c r="A1926" s="4" t="s">
        <v>245</v>
      </c>
      <c r="B1926" s="7" t="s">
        <v>910</v>
      </c>
      <c r="C1926" s="7" t="s">
        <v>102</v>
      </c>
      <c r="D1926" s="7" t="s">
        <v>372</v>
      </c>
      <c r="E1926" s="7" t="s">
        <v>593</v>
      </c>
      <c r="F1926" s="4" t="n">
        <v>1965</v>
      </c>
      <c r="G1926" s="7" t="s">
        <v>911</v>
      </c>
    </row>
    <row r="1927" customFormat="false" ht="13.8" hidden="false" customHeight="false" outlineLevel="0" collapsed="false">
      <c r="A1927" s="4" t="s">
        <v>79</v>
      </c>
      <c r="B1927" s="7" t="s">
        <v>922</v>
      </c>
      <c r="C1927" s="7" t="s">
        <v>923</v>
      </c>
      <c r="D1927" s="7" t="s">
        <v>881</v>
      </c>
      <c r="E1927" s="7" t="s">
        <v>593</v>
      </c>
      <c r="F1927" s="4" t="n">
        <v>1966</v>
      </c>
      <c r="G1927" s="7" t="s">
        <v>924</v>
      </c>
    </row>
    <row r="1928" customFormat="false" ht="13.8" hidden="false" customHeight="false" outlineLevel="0" collapsed="false">
      <c r="A1928" s="4" t="s">
        <v>79</v>
      </c>
      <c r="B1928" s="7" t="s">
        <v>534</v>
      </c>
      <c r="C1928" s="7" t="s">
        <v>895</v>
      </c>
      <c r="D1928" s="7" t="s">
        <v>38</v>
      </c>
      <c r="E1928" s="7" t="s">
        <v>593</v>
      </c>
      <c r="F1928" s="4" t="n">
        <v>1966</v>
      </c>
      <c r="G1928" s="7" t="s">
        <v>925</v>
      </c>
    </row>
    <row r="1929" customFormat="false" ht="13.8" hidden="false" customHeight="false" outlineLevel="0" collapsed="false">
      <c r="A1929" s="4" t="s">
        <v>245</v>
      </c>
      <c r="B1929" s="7" t="s">
        <v>943</v>
      </c>
      <c r="C1929" s="7" t="s">
        <v>20</v>
      </c>
      <c r="D1929" s="7" t="s">
        <v>944</v>
      </c>
      <c r="E1929" s="7" t="s">
        <v>593</v>
      </c>
      <c r="F1929" s="4" t="n">
        <v>1966</v>
      </c>
      <c r="G1929" s="7" t="s">
        <v>945</v>
      </c>
    </row>
    <row r="1930" customFormat="false" ht="13.8" hidden="false" customHeight="false" outlineLevel="0" collapsed="false">
      <c r="A1930" s="4" t="s">
        <v>79</v>
      </c>
      <c r="B1930" s="7" t="s">
        <v>969</v>
      </c>
      <c r="C1930" s="7" t="s">
        <v>970</v>
      </c>
      <c r="D1930" s="7" t="s">
        <v>179</v>
      </c>
      <c r="E1930" s="7" t="s">
        <v>593</v>
      </c>
      <c r="F1930" s="4" t="n">
        <v>1967</v>
      </c>
      <c r="G1930" s="7" t="s">
        <v>971</v>
      </c>
    </row>
    <row r="1931" customFormat="false" ht="13.8" hidden="false" customHeight="false" outlineLevel="0" collapsed="false">
      <c r="A1931" s="4" t="s">
        <v>79</v>
      </c>
      <c r="B1931" s="7" t="s">
        <v>974</v>
      </c>
      <c r="C1931" s="7" t="s">
        <v>970</v>
      </c>
      <c r="D1931" s="7" t="s">
        <v>773</v>
      </c>
      <c r="E1931" s="7" t="s">
        <v>593</v>
      </c>
      <c r="F1931" s="4" t="n">
        <v>1967</v>
      </c>
      <c r="G1931" s="7" t="s">
        <v>975</v>
      </c>
    </row>
    <row r="1932" customFormat="false" ht="13.8" hidden="false" customHeight="false" outlineLevel="0" collapsed="false">
      <c r="A1932" s="4" t="s">
        <v>6</v>
      </c>
      <c r="B1932" s="7" t="s">
        <v>35</v>
      </c>
      <c r="C1932" s="7" t="s">
        <v>990</v>
      </c>
      <c r="D1932" s="7" t="s">
        <v>19</v>
      </c>
      <c r="E1932" s="7" t="s">
        <v>593</v>
      </c>
      <c r="F1932" s="4" t="n">
        <v>1967</v>
      </c>
      <c r="G1932" s="7" t="s">
        <v>991</v>
      </c>
    </row>
    <row r="1933" customFormat="false" ht="13.8" hidden="false" customHeight="false" outlineLevel="0" collapsed="false">
      <c r="A1933" s="4" t="s">
        <v>245</v>
      </c>
      <c r="B1933" s="7" t="s">
        <v>1043</v>
      </c>
      <c r="C1933" s="7" t="s">
        <v>101</v>
      </c>
      <c r="D1933" s="7" t="s">
        <v>627</v>
      </c>
      <c r="E1933" s="7" t="s">
        <v>593</v>
      </c>
      <c r="F1933" s="4" t="n">
        <v>1968</v>
      </c>
      <c r="G1933" s="7" t="s">
        <v>1044</v>
      </c>
    </row>
    <row r="1934" customFormat="false" ht="13.8" hidden="false" customHeight="false" outlineLevel="0" collapsed="false">
      <c r="A1934" s="4" t="s">
        <v>79</v>
      </c>
      <c r="B1934" s="7" t="s">
        <v>1045</v>
      </c>
      <c r="C1934" s="12" t="s">
        <v>898</v>
      </c>
      <c r="D1934" s="7" t="s">
        <v>915</v>
      </c>
      <c r="E1934" s="7" t="s">
        <v>593</v>
      </c>
      <c r="F1934" s="4" t="n">
        <v>1969</v>
      </c>
      <c r="G1934" s="12" t="s">
        <v>1046</v>
      </c>
    </row>
    <row r="1935" customFormat="false" ht="13.8" hidden="false" customHeight="false" outlineLevel="0" collapsed="false">
      <c r="A1935" s="4" t="s">
        <v>79</v>
      </c>
      <c r="B1935" s="7" t="s">
        <v>1050</v>
      </c>
      <c r="C1935" s="12" t="s">
        <v>102</v>
      </c>
      <c r="D1935" s="7" t="s">
        <v>184</v>
      </c>
      <c r="E1935" s="7" t="s">
        <v>593</v>
      </c>
      <c r="F1935" s="4" t="n">
        <v>1969</v>
      </c>
      <c r="G1935" s="12" t="s">
        <v>1051</v>
      </c>
    </row>
    <row r="1936" customFormat="false" ht="13.8" hidden="false" customHeight="false" outlineLevel="0" collapsed="false">
      <c r="A1936" s="4" t="s">
        <v>245</v>
      </c>
      <c r="B1936" s="7" t="s">
        <v>792</v>
      </c>
      <c r="C1936" s="12" t="s">
        <v>309</v>
      </c>
      <c r="D1936" s="7" t="s">
        <v>1076</v>
      </c>
      <c r="E1936" s="7" t="s">
        <v>593</v>
      </c>
      <c r="F1936" s="4" t="n">
        <v>1969</v>
      </c>
      <c r="G1936" s="12" t="s">
        <v>1077</v>
      </c>
    </row>
    <row r="1937" customFormat="false" ht="13.8" hidden="false" customHeight="false" outlineLevel="0" collapsed="false">
      <c r="A1937" s="4" t="s">
        <v>245</v>
      </c>
      <c r="B1937" s="7" t="s">
        <v>1088</v>
      </c>
      <c r="C1937" s="7" t="s">
        <v>535</v>
      </c>
      <c r="D1937" s="7" t="s">
        <v>881</v>
      </c>
      <c r="E1937" s="7" t="s">
        <v>593</v>
      </c>
      <c r="F1937" s="4" t="n">
        <v>1969</v>
      </c>
      <c r="G1937" s="7" t="s">
        <v>1089</v>
      </c>
    </row>
    <row r="1938" customFormat="false" ht="13.8" hidden="false" customHeight="false" outlineLevel="0" collapsed="false">
      <c r="A1938" s="4" t="s">
        <v>52</v>
      </c>
      <c r="B1938" s="7" t="s">
        <v>19</v>
      </c>
      <c r="C1938" s="7" t="s">
        <v>191</v>
      </c>
      <c r="D1938" s="7" t="s">
        <v>416</v>
      </c>
      <c r="E1938" s="7" t="s">
        <v>593</v>
      </c>
      <c r="F1938" s="4" t="n">
        <v>1970</v>
      </c>
      <c r="G1938" s="7" t="s">
        <v>1101</v>
      </c>
    </row>
    <row r="1939" customFormat="false" ht="13.8" hidden="false" customHeight="false" outlineLevel="0" collapsed="false">
      <c r="A1939" s="4" t="s">
        <v>6</v>
      </c>
      <c r="B1939" s="7" t="s">
        <v>1153</v>
      </c>
      <c r="C1939" s="7" t="s">
        <v>1154</v>
      </c>
      <c r="D1939" s="7" t="s">
        <v>969</v>
      </c>
      <c r="E1939" s="7" t="s">
        <v>593</v>
      </c>
      <c r="F1939" s="4" t="n">
        <v>1971</v>
      </c>
      <c r="G1939" s="7" t="str">
        <f aca="false">HYPERLINK("http://uwashingtonworldcatorgoffcampuslibwashingtonedu/title/employment-of-soils-information-in-land-use-decisions/oclc/7384424&amp;referer=brief_results","The employment of soils information in land use decisions")</f>
        <v>The employment of soils information in land use decisions</v>
      </c>
    </row>
    <row r="1940" customFormat="false" ht="13.8" hidden="false" customHeight="false" outlineLevel="0" collapsed="false">
      <c r="A1940" s="4" t="s">
        <v>245</v>
      </c>
      <c r="B1940" s="7" t="s">
        <v>1168</v>
      </c>
      <c r="C1940" s="7" t="s">
        <v>54</v>
      </c>
      <c r="D1940" s="7" t="s">
        <v>1169</v>
      </c>
      <c r="E1940" s="7" t="s">
        <v>593</v>
      </c>
      <c r="F1940" s="4" t="n">
        <v>1971</v>
      </c>
      <c r="G1940" s="7" t="s">
        <v>1170</v>
      </c>
    </row>
    <row r="1941" customFormat="false" ht="13.8" hidden="false" customHeight="false" outlineLevel="0" collapsed="false">
      <c r="A1941" s="4" t="s">
        <v>245</v>
      </c>
      <c r="B1941" s="7" t="s">
        <v>1173</v>
      </c>
      <c r="C1941" s="7" t="s">
        <v>596</v>
      </c>
      <c r="D1941" s="7" t="s">
        <v>466</v>
      </c>
      <c r="E1941" s="7" t="s">
        <v>593</v>
      </c>
      <c r="F1941" s="4" t="n">
        <v>1971</v>
      </c>
      <c r="G1941" s="7" t="s">
        <v>1174</v>
      </c>
    </row>
    <row r="1942" customFormat="false" ht="13.8" hidden="false" customHeight="false" outlineLevel="0" collapsed="false">
      <c r="A1942" s="4" t="s">
        <v>245</v>
      </c>
      <c r="B1942" s="7" t="s">
        <v>1178</v>
      </c>
      <c r="C1942" s="7" t="s">
        <v>923</v>
      </c>
      <c r="D1942" s="7" t="s">
        <v>881</v>
      </c>
      <c r="E1942" s="7" t="s">
        <v>593</v>
      </c>
      <c r="F1942" s="4" t="n">
        <v>1971</v>
      </c>
      <c r="G1942" s="7" t="s">
        <v>1179</v>
      </c>
    </row>
    <row r="1943" customFormat="false" ht="13.8" hidden="false" customHeight="false" outlineLevel="0" collapsed="false">
      <c r="A1943" s="4" t="s">
        <v>52</v>
      </c>
      <c r="B1943" s="7" t="s">
        <v>612</v>
      </c>
      <c r="C1943" s="7" t="s">
        <v>101</v>
      </c>
      <c r="D1943" s="7" t="s">
        <v>1198</v>
      </c>
      <c r="E1943" s="7" t="s">
        <v>593</v>
      </c>
      <c r="F1943" s="4" t="n">
        <v>1972</v>
      </c>
      <c r="G1943" s="22" t="s">
        <v>1199</v>
      </c>
    </row>
    <row r="1944" customFormat="false" ht="13.8" hidden="false" customHeight="false" outlineLevel="0" collapsed="false">
      <c r="A1944" s="4" t="s">
        <v>245</v>
      </c>
      <c r="B1944" s="7" t="s">
        <v>1248</v>
      </c>
      <c r="C1944" s="7" t="s">
        <v>109</v>
      </c>
      <c r="D1944" s="7"/>
      <c r="E1944" s="7" t="s">
        <v>593</v>
      </c>
      <c r="F1944" s="4" t="n">
        <v>1972</v>
      </c>
      <c r="G1944" s="22" t="s">
        <v>1249</v>
      </c>
    </row>
    <row r="1945" customFormat="false" ht="13.8" hidden="false" customHeight="false" outlineLevel="0" collapsed="false">
      <c r="A1945" s="4" t="s">
        <v>245</v>
      </c>
      <c r="B1945" s="7" t="s">
        <v>1252</v>
      </c>
      <c r="C1945" s="7" t="s">
        <v>20</v>
      </c>
      <c r="D1945" s="7" t="s">
        <v>343</v>
      </c>
      <c r="E1945" s="7" t="s">
        <v>593</v>
      </c>
      <c r="F1945" s="4" t="n">
        <v>1972</v>
      </c>
      <c r="G1945" s="22" t="s">
        <v>1253</v>
      </c>
    </row>
    <row r="1946" customFormat="false" ht="13.8" hidden="false" customHeight="false" outlineLevel="0" collapsed="false">
      <c r="A1946" s="4" t="s">
        <v>245</v>
      </c>
      <c r="B1946" s="7" t="s">
        <v>35</v>
      </c>
      <c r="C1946" s="7" t="s">
        <v>990</v>
      </c>
      <c r="D1946" s="7" t="s">
        <v>19</v>
      </c>
      <c r="E1946" s="7" t="s">
        <v>593</v>
      </c>
      <c r="F1946" s="4" t="n">
        <v>1972</v>
      </c>
      <c r="G1946" s="22" t="s">
        <v>1261</v>
      </c>
    </row>
    <row r="1947" customFormat="false" ht="13.8" hidden="false" customHeight="false" outlineLevel="0" collapsed="false">
      <c r="A1947" s="4" t="s">
        <v>245</v>
      </c>
      <c r="B1947" s="7" t="s">
        <v>659</v>
      </c>
      <c r="C1947" s="7" t="s">
        <v>660</v>
      </c>
      <c r="D1947" s="7" t="s">
        <v>54</v>
      </c>
      <c r="E1947" s="7" t="s">
        <v>593</v>
      </c>
      <c r="F1947" s="4" t="n">
        <v>1972</v>
      </c>
      <c r="G1947" s="22" t="s">
        <v>1262</v>
      </c>
    </row>
    <row r="1948" customFormat="false" ht="13.8" hidden="false" customHeight="false" outlineLevel="0" collapsed="false">
      <c r="A1948" s="4" t="s">
        <v>52</v>
      </c>
      <c r="B1948" s="7" t="s">
        <v>1284</v>
      </c>
      <c r="C1948" s="7" t="s">
        <v>101</v>
      </c>
      <c r="D1948" s="7" t="s">
        <v>1285</v>
      </c>
      <c r="E1948" s="7" t="s">
        <v>593</v>
      </c>
      <c r="F1948" s="4" t="n">
        <v>1973</v>
      </c>
      <c r="G1948" s="22" t="s">
        <v>1286</v>
      </c>
    </row>
    <row r="1949" customFormat="false" ht="13.8" hidden="false" customHeight="false" outlineLevel="0" collapsed="false">
      <c r="A1949" s="4" t="s">
        <v>52</v>
      </c>
      <c r="B1949" s="7" t="s">
        <v>1317</v>
      </c>
      <c r="C1949" s="7" t="s">
        <v>1318</v>
      </c>
      <c r="D1949" s="7" t="s">
        <v>1319</v>
      </c>
      <c r="E1949" s="7" t="s">
        <v>593</v>
      </c>
      <c r="F1949" s="4" t="n">
        <v>1974</v>
      </c>
      <c r="G1949" s="7" t="s">
        <v>1320</v>
      </c>
    </row>
    <row r="1950" customFormat="false" ht="13.8" hidden="false" customHeight="false" outlineLevel="0" collapsed="false">
      <c r="A1950" s="4" t="s">
        <v>52</v>
      </c>
      <c r="B1950" s="7" t="s">
        <v>1321</v>
      </c>
      <c r="C1950" s="7" t="s">
        <v>1322</v>
      </c>
      <c r="D1950" s="7" t="s">
        <v>21</v>
      </c>
      <c r="E1950" s="7" t="s">
        <v>593</v>
      </c>
      <c r="F1950" s="4" t="n">
        <v>1974</v>
      </c>
      <c r="G1950" s="7" t="s">
        <v>1323</v>
      </c>
    </row>
    <row r="1951" customFormat="false" ht="13.8" hidden="false" customHeight="false" outlineLevel="0" collapsed="false">
      <c r="A1951" s="4" t="s">
        <v>52</v>
      </c>
      <c r="B1951" s="7" t="s">
        <v>1345</v>
      </c>
      <c r="C1951" s="7" t="s">
        <v>165</v>
      </c>
      <c r="D1951" s="7" t="s">
        <v>191</v>
      </c>
      <c r="E1951" s="7" t="s">
        <v>593</v>
      </c>
      <c r="F1951" s="4" t="n">
        <v>1974</v>
      </c>
      <c r="G1951" s="7" t="s">
        <v>1346</v>
      </c>
    </row>
    <row r="1952" customFormat="false" ht="13.8" hidden="false" customHeight="false" outlineLevel="0" collapsed="false">
      <c r="A1952" s="4" t="s">
        <v>52</v>
      </c>
      <c r="B1952" s="7" t="s">
        <v>1348</v>
      </c>
      <c r="C1952" s="7" t="s">
        <v>1349</v>
      </c>
      <c r="D1952" s="7" t="s">
        <v>1348</v>
      </c>
      <c r="E1952" s="7" t="s">
        <v>593</v>
      </c>
      <c r="F1952" s="4" t="n">
        <v>1974</v>
      </c>
      <c r="G1952" s="7" t="s">
        <v>1350</v>
      </c>
    </row>
    <row r="1953" customFormat="false" ht="13.8" hidden="false" customHeight="false" outlineLevel="0" collapsed="false">
      <c r="A1953" s="4" t="s">
        <v>52</v>
      </c>
      <c r="B1953" s="7" t="s">
        <v>1430</v>
      </c>
      <c r="C1953" s="7" t="s">
        <v>1431</v>
      </c>
      <c r="D1953" s="7" t="s">
        <v>1432</v>
      </c>
      <c r="E1953" s="7" t="s">
        <v>593</v>
      </c>
      <c r="F1953" s="4" t="n">
        <v>1975</v>
      </c>
      <c r="G1953" s="7" t="s">
        <v>1433</v>
      </c>
    </row>
    <row r="1954" customFormat="false" ht="13.8" hidden="false" customHeight="false" outlineLevel="0" collapsed="false">
      <c r="A1954" s="4" t="s">
        <v>245</v>
      </c>
      <c r="B1954" s="7" t="s">
        <v>1477</v>
      </c>
      <c r="C1954" s="7" t="s">
        <v>101</v>
      </c>
      <c r="D1954" s="7" t="s">
        <v>141</v>
      </c>
      <c r="E1954" s="7" t="s">
        <v>593</v>
      </c>
      <c r="F1954" s="4" t="n">
        <v>1975</v>
      </c>
      <c r="G1954" s="7" t="s">
        <v>1478</v>
      </c>
    </row>
    <row r="1955" customFormat="false" ht="13.8" hidden="false" customHeight="false" outlineLevel="0" collapsed="false">
      <c r="A1955" s="4" t="s">
        <v>6</v>
      </c>
      <c r="B1955" s="7" t="s">
        <v>1489</v>
      </c>
      <c r="C1955" s="7" t="s">
        <v>109</v>
      </c>
      <c r="D1955" s="7" t="s">
        <v>1490</v>
      </c>
      <c r="E1955" s="7" t="s">
        <v>593</v>
      </c>
      <c r="F1955" s="4" t="n">
        <v>1976</v>
      </c>
      <c r="G1955" s="7" t="s">
        <v>1491</v>
      </c>
    </row>
    <row r="1956" customFormat="false" ht="13.8" hidden="false" customHeight="false" outlineLevel="0" collapsed="false">
      <c r="A1956" s="4" t="s">
        <v>6</v>
      </c>
      <c r="B1956" s="7" t="s">
        <v>1513</v>
      </c>
      <c r="C1956" s="7" t="s">
        <v>165</v>
      </c>
      <c r="D1956" s="7" t="s">
        <v>66</v>
      </c>
      <c r="E1956" s="7" t="s">
        <v>593</v>
      </c>
      <c r="F1956" s="4" t="n">
        <v>1976</v>
      </c>
      <c r="G1956" s="7" t="s">
        <v>1514</v>
      </c>
    </row>
    <row r="1957" customFormat="false" ht="13.8" hidden="false" customHeight="false" outlineLevel="0" collapsed="false">
      <c r="A1957" s="4" t="s">
        <v>245</v>
      </c>
      <c r="B1957" s="7" t="s">
        <v>1532</v>
      </c>
      <c r="C1957" s="7" t="s">
        <v>1533</v>
      </c>
      <c r="D1957" s="7" t="s">
        <v>239</v>
      </c>
      <c r="E1957" s="7" t="s">
        <v>593</v>
      </c>
      <c r="F1957" s="4" t="n">
        <v>1976</v>
      </c>
      <c r="G1957" s="7" t="s">
        <v>1534</v>
      </c>
    </row>
    <row r="1958" customFormat="false" ht="13.8" hidden="false" customHeight="false" outlineLevel="0" collapsed="false">
      <c r="A1958" s="4" t="s">
        <v>245</v>
      </c>
      <c r="B1958" s="7" t="s">
        <v>1284</v>
      </c>
      <c r="C1958" s="7" t="s">
        <v>101</v>
      </c>
      <c r="D1958" s="7" t="s">
        <v>1285</v>
      </c>
      <c r="E1958" s="7" t="s">
        <v>593</v>
      </c>
      <c r="F1958" s="4" t="n">
        <v>1976</v>
      </c>
      <c r="G1958" s="7" t="s">
        <v>1543</v>
      </c>
    </row>
    <row r="1959" customFormat="false" ht="13.8" hidden="false" customHeight="false" outlineLevel="0" collapsed="false">
      <c r="A1959" s="4" t="s">
        <v>245</v>
      </c>
      <c r="B1959" s="7" t="s">
        <v>1348</v>
      </c>
      <c r="C1959" s="7" t="s">
        <v>990</v>
      </c>
      <c r="D1959" s="7" t="s">
        <v>409</v>
      </c>
      <c r="E1959" s="7" t="s">
        <v>593</v>
      </c>
      <c r="F1959" s="4" t="n">
        <v>1976</v>
      </c>
      <c r="G1959" s="7" t="s">
        <v>1550</v>
      </c>
    </row>
    <row r="1960" customFormat="false" ht="13.8" hidden="false" customHeight="false" outlineLevel="0" collapsed="false">
      <c r="A1960" s="4" t="s">
        <v>52</v>
      </c>
      <c r="B1960" s="7" t="s">
        <v>1348</v>
      </c>
      <c r="C1960" s="7" t="s">
        <v>377</v>
      </c>
      <c r="D1960" s="7" t="s">
        <v>21</v>
      </c>
      <c r="E1960" s="7" t="s">
        <v>593</v>
      </c>
      <c r="F1960" s="4" t="n">
        <v>1977</v>
      </c>
      <c r="G1960" s="7" t="s">
        <v>1609</v>
      </c>
    </row>
    <row r="1961" customFormat="false" ht="13.8" hidden="false" customHeight="false" outlineLevel="0" collapsed="false">
      <c r="A1961" s="4" t="s">
        <v>52</v>
      </c>
      <c r="B1961" s="7" t="s">
        <v>1610</v>
      </c>
      <c r="C1961" s="7" t="s">
        <v>1611</v>
      </c>
      <c r="D1961" s="7" t="s">
        <v>1612</v>
      </c>
      <c r="E1961" s="7" t="s">
        <v>593</v>
      </c>
      <c r="F1961" s="4" t="n">
        <v>1977</v>
      </c>
      <c r="G1961" s="7" t="s">
        <v>1613</v>
      </c>
    </row>
    <row r="1962" customFormat="false" ht="13.8" hidden="false" customHeight="false" outlineLevel="0" collapsed="false">
      <c r="A1962" s="4" t="s">
        <v>245</v>
      </c>
      <c r="B1962" s="7" t="s">
        <v>1630</v>
      </c>
      <c r="C1962" s="7" t="s">
        <v>191</v>
      </c>
      <c r="D1962" s="7" t="s">
        <v>17</v>
      </c>
      <c r="E1962" s="7" t="s">
        <v>593</v>
      </c>
      <c r="F1962" s="4" t="n">
        <v>1977</v>
      </c>
      <c r="G1962" s="7" t="s">
        <v>1631</v>
      </c>
    </row>
    <row r="1963" customFormat="false" ht="13.8" hidden="false" customHeight="false" outlineLevel="0" collapsed="false">
      <c r="A1963" s="4" t="s">
        <v>52</v>
      </c>
      <c r="B1963" s="7" t="s">
        <v>1825</v>
      </c>
      <c r="C1963" s="7" t="s">
        <v>151</v>
      </c>
      <c r="D1963" s="7"/>
      <c r="E1963" s="7" t="s">
        <v>593</v>
      </c>
      <c r="F1963" s="4" t="n">
        <v>1979</v>
      </c>
      <c r="G1963" s="7" t="s">
        <v>1826</v>
      </c>
    </row>
    <row r="1964" customFormat="false" ht="13.8" hidden="false" customHeight="false" outlineLevel="0" collapsed="false">
      <c r="A1964" s="4" t="s">
        <v>52</v>
      </c>
      <c r="B1964" s="7" t="s">
        <v>1832</v>
      </c>
      <c r="C1964" s="7" t="s">
        <v>1833</v>
      </c>
      <c r="D1964" s="7"/>
      <c r="E1964" s="7" t="s">
        <v>593</v>
      </c>
      <c r="F1964" s="4" t="n">
        <v>1979</v>
      </c>
      <c r="G1964" s="7" t="s">
        <v>1834</v>
      </c>
    </row>
    <row r="1965" customFormat="false" ht="13.8" hidden="false" customHeight="false" outlineLevel="0" collapsed="false">
      <c r="A1965" s="4" t="s">
        <v>52</v>
      </c>
      <c r="B1965" s="7" t="s">
        <v>792</v>
      </c>
      <c r="C1965" s="7" t="s">
        <v>1903</v>
      </c>
      <c r="D1965" s="7" t="s">
        <v>1904</v>
      </c>
      <c r="E1965" s="7" t="s">
        <v>593</v>
      </c>
      <c r="F1965" s="4" t="n">
        <v>1980</v>
      </c>
      <c r="G1965" s="7" t="s">
        <v>1905</v>
      </c>
    </row>
    <row r="1966" customFormat="false" ht="13.8" hidden="false" customHeight="false" outlineLevel="0" collapsed="false">
      <c r="A1966" s="4" t="s">
        <v>52</v>
      </c>
      <c r="B1966" s="7" t="s">
        <v>9</v>
      </c>
      <c r="C1966" s="7" t="s">
        <v>109</v>
      </c>
      <c r="D1966" s="7" t="s">
        <v>1916</v>
      </c>
      <c r="E1966" s="7" t="s">
        <v>593</v>
      </c>
      <c r="F1966" s="4" t="n">
        <v>1980</v>
      </c>
      <c r="G1966" s="7" t="s">
        <v>1917</v>
      </c>
    </row>
    <row r="1967" customFormat="false" ht="13.8" hidden="false" customHeight="false" outlineLevel="0" collapsed="false">
      <c r="A1967" s="4" t="s">
        <v>52</v>
      </c>
      <c r="B1967" s="7" t="s">
        <v>1944</v>
      </c>
      <c r="C1967" s="7" t="s">
        <v>409</v>
      </c>
      <c r="D1967" s="7" t="s">
        <v>695</v>
      </c>
      <c r="E1967" s="7" t="s">
        <v>593</v>
      </c>
      <c r="F1967" s="4" t="n">
        <v>1980</v>
      </c>
      <c r="G1967" s="7" t="s">
        <v>1945</v>
      </c>
    </row>
    <row r="1968" customFormat="false" ht="13.8" hidden="false" customHeight="false" outlineLevel="0" collapsed="false">
      <c r="A1968" s="4" t="s">
        <v>52</v>
      </c>
      <c r="B1968" s="7" t="s">
        <v>224</v>
      </c>
      <c r="C1968" s="12" t="s">
        <v>20</v>
      </c>
      <c r="D1968" s="7" t="s">
        <v>133</v>
      </c>
      <c r="E1968" s="7" t="s">
        <v>593</v>
      </c>
      <c r="F1968" s="4" t="n">
        <v>1980</v>
      </c>
      <c r="G1968" s="7" t="s">
        <v>1984</v>
      </c>
    </row>
    <row r="1969" customFormat="false" ht="13.8" hidden="false" customHeight="false" outlineLevel="0" collapsed="false">
      <c r="A1969" s="4" t="s">
        <v>245</v>
      </c>
      <c r="B1969" s="7" t="s">
        <v>691</v>
      </c>
      <c r="C1969" s="7" t="s">
        <v>657</v>
      </c>
      <c r="D1969" s="7" t="s">
        <v>519</v>
      </c>
      <c r="E1969" s="7" t="s">
        <v>593</v>
      </c>
      <c r="F1969" s="4" t="n">
        <v>1980</v>
      </c>
      <c r="G1969" s="7" t="s">
        <v>2004</v>
      </c>
    </row>
    <row r="1970" customFormat="false" ht="13.8" hidden="false" customHeight="false" outlineLevel="0" collapsed="false">
      <c r="A1970" s="4" t="s">
        <v>52</v>
      </c>
      <c r="B1970" s="7" t="s">
        <v>2040</v>
      </c>
      <c r="C1970" s="7" t="s">
        <v>2041</v>
      </c>
      <c r="D1970" s="7"/>
      <c r="E1970" s="7" t="s">
        <v>593</v>
      </c>
      <c r="F1970" s="4" t="n">
        <v>1981</v>
      </c>
      <c r="G1970" s="7" t="s">
        <v>2042</v>
      </c>
    </row>
    <row r="1971" customFormat="false" ht="13.8" hidden="false" customHeight="false" outlineLevel="0" collapsed="false">
      <c r="A1971" s="4" t="s">
        <v>245</v>
      </c>
      <c r="B1971" s="7" t="s">
        <v>1348</v>
      </c>
      <c r="C1971" s="12" t="s">
        <v>377</v>
      </c>
      <c r="D1971" s="12" t="s">
        <v>21</v>
      </c>
      <c r="E1971" s="12" t="s">
        <v>593</v>
      </c>
      <c r="F1971" s="4" t="n">
        <v>1981</v>
      </c>
      <c r="G1971" s="7" t="s">
        <v>2103</v>
      </c>
    </row>
    <row r="1972" customFormat="false" ht="13.8" hidden="false" customHeight="false" outlineLevel="0" collapsed="false">
      <c r="A1972" s="4" t="s">
        <v>52</v>
      </c>
      <c r="B1972" s="7" t="s">
        <v>2114</v>
      </c>
      <c r="C1972" s="7" t="s">
        <v>2115</v>
      </c>
      <c r="D1972" s="7"/>
      <c r="E1972" s="7" t="s">
        <v>593</v>
      </c>
      <c r="F1972" s="4" t="n">
        <v>1982</v>
      </c>
      <c r="G1972" s="7" t="s">
        <v>2116</v>
      </c>
    </row>
    <row r="1973" customFormat="false" ht="13.8" hidden="false" customHeight="false" outlineLevel="0" collapsed="false">
      <c r="A1973" s="4" t="s">
        <v>52</v>
      </c>
      <c r="B1973" s="22" t="s">
        <v>2121</v>
      </c>
      <c r="C1973" s="28" t="s">
        <v>548</v>
      </c>
      <c r="D1973" s="28" t="s">
        <v>208</v>
      </c>
      <c r="E1973" s="28" t="s">
        <v>593</v>
      </c>
      <c r="F1973" s="4" t="n">
        <v>1982</v>
      </c>
      <c r="G1973" s="7" t="s">
        <v>2122</v>
      </c>
    </row>
    <row r="1974" customFormat="false" ht="13.8" hidden="false" customHeight="false" outlineLevel="0" collapsed="false">
      <c r="A1974" s="4" t="s">
        <v>52</v>
      </c>
      <c r="B1974" s="22" t="s">
        <v>2132</v>
      </c>
      <c r="C1974" s="28" t="s">
        <v>2133</v>
      </c>
      <c r="D1974" s="28" t="s">
        <v>309</v>
      </c>
      <c r="E1974" s="28" t="s">
        <v>593</v>
      </c>
      <c r="F1974" s="4" t="n">
        <v>1982</v>
      </c>
      <c r="G1974" s="7" t="s">
        <v>2134</v>
      </c>
    </row>
    <row r="1975" customFormat="false" ht="13.8" hidden="false" customHeight="false" outlineLevel="0" collapsed="false">
      <c r="A1975" s="4" t="s">
        <v>52</v>
      </c>
      <c r="B1975" s="22" t="s">
        <v>2170</v>
      </c>
      <c r="C1975" s="28" t="s">
        <v>76</v>
      </c>
      <c r="D1975" s="28" t="s">
        <v>2171</v>
      </c>
      <c r="E1975" s="28" t="s">
        <v>593</v>
      </c>
      <c r="F1975" s="4" t="n">
        <v>1982</v>
      </c>
      <c r="G1975" s="7" t="s">
        <v>2172</v>
      </c>
    </row>
    <row r="1976" customFormat="false" ht="13.8" hidden="false" customHeight="false" outlineLevel="0" collapsed="false">
      <c r="A1976" s="4" t="s">
        <v>245</v>
      </c>
      <c r="B1976" s="22" t="s">
        <v>1345</v>
      </c>
      <c r="C1976" s="28" t="s">
        <v>165</v>
      </c>
      <c r="D1976" s="28" t="s">
        <v>191</v>
      </c>
      <c r="E1976" s="28" t="s">
        <v>593</v>
      </c>
      <c r="F1976" s="4" t="n">
        <v>1982</v>
      </c>
      <c r="G1976" s="7" t="s">
        <v>2229</v>
      </c>
    </row>
    <row r="1977" customFormat="false" ht="13.8" hidden="false" customHeight="false" outlineLevel="0" collapsed="false">
      <c r="A1977" s="4" t="s">
        <v>52</v>
      </c>
      <c r="B1977" s="22" t="s">
        <v>2266</v>
      </c>
      <c r="C1977" s="28" t="s">
        <v>1097</v>
      </c>
      <c r="D1977" s="28" t="s">
        <v>2267</v>
      </c>
      <c r="E1977" s="28" t="s">
        <v>593</v>
      </c>
      <c r="F1977" s="4" t="n">
        <v>1983</v>
      </c>
      <c r="G1977" s="7" t="s">
        <v>2268</v>
      </c>
    </row>
    <row r="1978" customFormat="false" ht="13.8" hidden="false" customHeight="false" outlineLevel="0" collapsed="false">
      <c r="A1978" s="4" t="s">
        <v>52</v>
      </c>
      <c r="B1978" s="22" t="s">
        <v>534</v>
      </c>
      <c r="C1978" s="28" t="s">
        <v>2073</v>
      </c>
      <c r="D1978" s="28" t="s">
        <v>552</v>
      </c>
      <c r="E1978" s="28" t="s">
        <v>593</v>
      </c>
      <c r="F1978" s="4" t="n">
        <v>1984</v>
      </c>
      <c r="G1978" s="7" t="s">
        <v>2384</v>
      </c>
    </row>
    <row r="1979" customFormat="false" ht="13.8" hidden="false" customHeight="false" outlineLevel="0" collapsed="false">
      <c r="A1979" s="4" t="s">
        <v>52</v>
      </c>
      <c r="B1979" s="22" t="s">
        <v>1586</v>
      </c>
      <c r="C1979" s="28" t="s">
        <v>1593</v>
      </c>
      <c r="D1979" s="28" t="s">
        <v>1271</v>
      </c>
      <c r="E1979" s="28" t="s">
        <v>593</v>
      </c>
      <c r="F1979" s="4" t="n">
        <v>1985</v>
      </c>
      <c r="G1979" s="7" t="s">
        <v>2427</v>
      </c>
    </row>
    <row r="1980" customFormat="false" ht="13.8" hidden="false" customHeight="false" outlineLevel="0" collapsed="false">
      <c r="A1980" s="4" t="s">
        <v>52</v>
      </c>
      <c r="B1980" s="28" t="s">
        <v>2432</v>
      </c>
      <c r="C1980" s="28" t="s">
        <v>2433</v>
      </c>
      <c r="D1980" s="28" t="s">
        <v>2006</v>
      </c>
      <c r="E1980" s="28" t="s">
        <v>593</v>
      </c>
      <c r="F1980" s="4" t="n">
        <v>1985</v>
      </c>
      <c r="G1980" s="7" t="s">
        <v>2434</v>
      </c>
    </row>
    <row r="1981" customFormat="false" ht="13.8" hidden="false" customHeight="false" outlineLevel="0" collapsed="false">
      <c r="A1981" s="4" t="s">
        <v>52</v>
      </c>
      <c r="B1981" s="22" t="s">
        <v>2445</v>
      </c>
      <c r="C1981" s="28" t="s">
        <v>593</v>
      </c>
      <c r="D1981" s="28" t="s">
        <v>2063</v>
      </c>
      <c r="E1981" s="28" t="s">
        <v>593</v>
      </c>
      <c r="F1981" s="4" t="n">
        <v>1985</v>
      </c>
      <c r="G1981" s="7" t="s">
        <v>2446</v>
      </c>
    </row>
    <row r="1982" customFormat="false" ht="13.8" hidden="false" customHeight="false" outlineLevel="0" collapsed="false">
      <c r="A1982" s="4" t="s">
        <v>52</v>
      </c>
      <c r="B1982" s="28" t="s">
        <v>2447</v>
      </c>
      <c r="C1982" s="28" t="s">
        <v>2448</v>
      </c>
      <c r="D1982" s="22"/>
      <c r="E1982" s="22" t="s">
        <v>593</v>
      </c>
      <c r="F1982" s="4" t="n">
        <v>1985</v>
      </c>
      <c r="G1982" s="7" t="s">
        <v>2449</v>
      </c>
    </row>
    <row r="1983" customFormat="false" ht="13.8" hidden="false" customHeight="false" outlineLevel="0" collapsed="false">
      <c r="A1983" s="4" t="s">
        <v>52</v>
      </c>
      <c r="B1983" s="7" t="s">
        <v>2456</v>
      </c>
      <c r="C1983" s="7" t="s">
        <v>2130</v>
      </c>
      <c r="D1983" s="7"/>
      <c r="E1983" s="7" t="s">
        <v>593</v>
      </c>
      <c r="F1983" s="4" t="n">
        <v>1985</v>
      </c>
      <c r="G1983" s="7" t="s">
        <v>2457</v>
      </c>
    </row>
    <row r="1984" customFormat="false" ht="13.8" hidden="false" customHeight="false" outlineLevel="0" collapsed="false">
      <c r="A1984" s="4" t="s">
        <v>52</v>
      </c>
      <c r="B1984" s="22" t="s">
        <v>2550</v>
      </c>
      <c r="C1984" s="28" t="s">
        <v>2551</v>
      </c>
      <c r="D1984" s="28" t="s">
        <v>165</v>
      </c>
      <c r="E1984" s="28" t="s">
        <v>593</v>
      </c>
      <c r="F1984" s="4" t="n">
        <v>1986</v>
      </c>
      <c r="G1984" s="7" t="s">
        <v>2552</v>
      </c>
    </row>
    <row r="1985" customFormat="false" ht="13.8" hidden="false" customHeight="false" outlineLevel="0" collapsed="false">
      <c r="A1985" s="4" t="s">
        <v>52</v>
      </c>
      <c r="B1985" s="28" t="s">
        <v>969</v>
      </c>
      <c r="C1985" s="28" t="s">
        <v>2568</v>
      </c>
      <c r="D1985" s="22"/>
      <c r="E1985" s="22" t="s">
        <v>593</v>
      </c>
      <c r="F1985" s="4" t="n">
        <v>1986</v>
      </c>
      <c r="G1985" s="7" t="s">
        <v>2569</v>
      </c>
    </row>
    <row r="1986" customFormat="false" ht="13.8" hidden="false" customHeight="false" outlineLevel="0" collapsed="false">
      <c r="A1986" s="4" t="s">
        <v>245</v>
      </c>
      <c r="B1986" s="22" t="s">
        <v>2266</v>
      </c>
      <c r="C1986" s="28" t="s">
        <v>1097</v>
      </c>
      <c r="D1986" s="28" t="s">
        <v>2267</v>
      </c>
      <c r="E1986" s="28" t="s">
        <v>593</v>
      </c>
      <c r="F1986" s="4" t="n">
        <v>1988</v>
      </c>
      <c r="G1986" s="7" t="s">
        <v>2731</v>
      </c>
    </row>
    <row r="1987" customFormat="false" ht="13.8" hidden="false" customHeight="false" outlineLevel="0" collapsed="false">
      <c r="A1987" s="4" t="s">
        <v>245</v>
      </c>
      <c r="B1987" s="22" t="s">
        <v>534</v>
      </c>
      <c r="C1987" s="28" t="s">
        <v>238</v>
      </c>
      <c r="D1987" s="28" t="s">
        <v>811</v>
      </c>
      <c r="E1987" s="28" t="s">
        <v>593</v>
      </c>
      <c r="F1987" s="4" t="n">
        <v>1989</v>
      </c>
      <c r="G1987" s="7" t="s">
        <v>2815</v>
      </c>
    </row>
    <row r="1988" customFormat="false" ht="13.8" hidden="false" customHeight="false" outlineLevel="0" collapsed="false">
      <c r="A1988" s="4"/>
      <c r="B1988" s="22"/>
      <c r="C1988" s="28"/>
      <c r="D1988" s="28"/>
      <c r="E1988" s="28"/>
      <c r="F1988" s="4"/>
      <c r="G1988" s="7"/>
    </row>
    <row r="1989" customFormat="false" ht="13.8" hidden="false" customHeight="false" outlineLevel="0" collapsed="false">
      <c r="A1989" s="4" t="s">
        <v>52</v>
      </c>
      <c r="B1989" s="7" t="s">
        <v>3209</v>
      </c>
      <c r="C1989" s="7" t="s">
        <v>2565</v>
      </c>
      <c r="D1989" s="7" t="s">
        <v>463</v>
      </c>
      <c r="E1989" s="7" t="s">
        <v>1693</v>
      </c>
      <c r="F1989" s="4" t="n">
        <v>1994</v>
      </c>
      <c r="G1989" s="7" t="s">
        <v>3210</v>
      </c>
    </row>
    <row r="1990" customFormat="false" ht="13.8" hidden="false" customHeight="false" outlineLevel="0" collapsed="false">
      <c r="A1990" s="4" t="s">
        <v>245</v>
      </c>
      <c r="B1990" s="7" t="s">
        <v>3358</v>
      </c>
      <c r="C1990" s="7" t="s">
        <v>1363</v>
      </c>
      <c r="D1990" s="7" t="s">
        <v>1676</v>
      </c>
      <c r="E1990" s="7" t="s">
        <v>1693</v>
      </c>
      <c r="F1990" s="4" t="n">
        <v>1996</v>
      </c>
      <c r="G1990" s="7" t="s">
        <v>3359</v>
      </c>
    </row>
    <row r="1991" customFormat="false" ht="13.8" hidden="false" customHeight="false" outlineLevel="0" collapsed="false">
      <c r="A1991" s="4" t="s">
        <v>245</v>
      </c>
      <c r="B1991" s="7" t="s">
        <v>3436</v>
      </c>
      <c r="C1991" s="7" t="s">
        <v>1318</v>
      </c>
      <c r="D1991" s="7" t="s">
        <v>144</v>
      </c>
      <c r="E1991" s="7" t="s">
        <v>1693</v>
      </c>
      <c r="F1991" s="4" t="n">
        <v>1996</v>
      </c>
      <c r="G1991" s="7" t="s">
        <v>3437</v>
      </c>
    </row>
    <row r="1992" customFormat="false" ht="13.8" hidden="false" customHeight="false" outlineLevel="0" collapsed="false">
      <c r="A1992" s="4" t="s">
        <v>52</v>
      </c>
      <c r="B1992" s="7" t="s">
        <v>3520</v>
      </c>
      <c r="C1992" s="7" t="s">
        <v>3521</v>
      </c>
      <c r="D1992" s="7" t="s">
        <v>17</v>
      </c>
      <c r="E1992" s="7" t="s">
        <v>1693</v>
      </c>
      <c r="F1992" s="4" t="n">
        <v>1998</v>
      </c>
      <c r="G1992" s="7" t="s">
        <v>3522</v>
      </c>
    </row>
    <row r="1993" customFormat="false" ht="13.8" hidden="false" customHeight="false" outlineLevel="0" collapsed="false">
      <c r="A1993" s="4"/>
      <c r="B1993" s="7"/>
      <c r="C1993" s="7"/>
      <c r="D1993" s="7"/>
      <c r="E1993" s="7"/>
      <c r="F1993" s="4"/>
      <c r="G1993" s="7"/>
    </row>
    <row r="1994" customFormat="false" ht="13.8" hidden="false" customHeight="false" outlineLevel="0" collapsed="false">
      <c r="A1994" s="4" t="s">
        <v>6</v>
      </c>
      <c r="B1994" s="7" t="s">
        <v>593</v>
      </c>
      <c r="C1994" s="7" t="s">
        <v>101</v>
      </c>
      <c r="D1994" s="7" t="s">
        <v>239</v>
      </c>
      <c r="E1994" s="7" t="s">
        <v>474</v>
      </c>
      <c r="F1994" s="4" t="n">
        <v>1968</v>
      </c>
      <c r="G1994" s="7" t="s">
        <v>1026</v>
      </c>
    </row>
    <row r="1995" customFormat="false" ht="13.8" hidden="false" customHeight="false" outlineLevel="0" collapsed="false">
      <c r="A1995" s="4" t="s">
        <v>6</v>
      </c>
      <c r="B1995" s="7" t="s">
        <v>1029</v>
      </c>
      <c r="C1995" s="7" t="s">
        <v>1030</v>
      </c>
      <c r="D1995" s="7" t="s">
        <v>416</v>
      </c>
      <c r="E1995" s="7" t="s">
        <v>474</v>
      </c>
      <c r="F1995" s="4" t="n">
        <v>1968</v>
      </c>
      <c r="G1995" s="7" t="s">
        <v>1031</v>
      </c>
    </row>
    <row r="1996" customFormat="false" ht="13.8" hidden="false" customHeight="false" outlineLevel="0" collapsed="false">
      <c r="A1996" s="4" t="s">
        <v>6</v>
      </c>
      <c r="B1996" s="7" t="s">
        <v>1070</v>
      </c>
      <c r="C1996" s="7" t="s">
        <v>17</v>
      </c>
      <c r="D1996" s="7"/>
      <c r="E1996" s="7" t="s">
        <v>474</v>
      </c>
      <c r="F1996" s="4" t="n">
        <v>1969</v>
      </c>
      <c r="G1996" s="7" t="s">
        <v>1071</v>
      </c>
    </row>
    <row r="1997" customFormat="false" ht="13.8" hidden="false" customHeight="false" outlineLevel="0" collapsed="false">
      <c r="A1997" s="4" t="s">
        <v>52</v>
      </c>
      <c r="B1997" s="7" t="s">
        <v>1093</v>
      </c>
      <c r="C1997" s="7" t="s">
        <v>990</v>
      </c>
      <c r="D1997" s="7" t="s">
        <v>1094</v>
      </c>
      <c r="E1997" s="7" t="s">
        <v>474</v>
      </c>
      <c r="F1997" s="4" t="n">
        <v>1970</v>
      </c>
      <c r="G1997" s="7" t="s">
        <v>1095</v>
      </c>
    </row>
    <row r="1998" customFormat="false" ht="13.8" hidden="false" customHeight="false" outlineLevel="0" collapsed="false">
      <c r="A1998" s="4" t="s">
        <v>245</v>
      </c>
      <c r="B1998" s="7" t="s">
        <v>106</v>
      </c>
      <c r="C1998" s="7" t="s">
        <v>970</v>
      </c>
      <c r="D1998" s="7" t="s">
        <v>1162</v>
      </c>
      <c r="E1998" s="7" t="s">
        <v>474</v>
      </c>
      <c r="F1998" s="4" t="n">
        <v>1971</v>
      </c>
      <c r="G1998" s="7" t="s">
        <v>1163</v>
      </c>
    </row>
    <row r="1999" customFormat="false" ht="13.8" hidden="false" customHeight="false" outlineLevel="0" collapsed="false">
      <c r="A1999" s="4" t="s">
        <v>245</v>
      </c>
      <c r="B1999" s="7" t="s">
        <v>1029</v>
      </c>
      <c r="C1999" s="7" t="s">
        <v>1030</v>
      </c>
      <c r="D1999" s="7" t="s">
        <v>416</v>
      </c>
      <c r="E1999" s="7" t="s">
        <v>474</v>
      </c>
      <c r="F1999" s="4" t="n">
        <v>1971</v>
      </c>
      <c r="G1999" s="7" t="s">
        <v>1180</v>
      </c>
    </row>
    <row r="2000" customFormat="false" ht="13.8" hidden="false" customHeight="false" outlineLevel="0" collapsed="false">
      <c r="A2000" s="4" t="s">
        <v>52</v>
      </c>
      <c r="B2000" s="7" t="s">
        <v>1220</v>
      </c>
      <c r="C2000" s="7" t="s">
        <v>1221</v>
      </c>
      <c r="D2000" s="7" t="s">
        <v>1222</v>
      </c>
      <c r="E2000" s="7" t="s">
        <v>474</v>
      </c>
      <c r="F2000" s="4" t="n">
        <v>1972</v>
      </c>
      <c r="G2000" s="22" t="s">
        <v>1223</v>
      </c>
    </row>
    <row r="2001" customFormat="false" ht="13.8" hidden="false" customHeight="false" outlineLevel="0" collapsed="false">
      <c r="A2001" s="4" t="s">
        <v>52</v>
      </c>
      <c r="B2001" s="7" t="s">
        <v>1287</v>
      </c>
      <c r="C2001" s="7" t="s">
        <v>20</v>
      </c>
      <c r="D2001" s="7" t="s">
        <v>409</v>
      </c>
      <c r="E2001" s="7" t="s">
        <v>474</v>
      </c>
      <c r="F2001" s="4" t="n">
        <v>1973</v>
      </c>
      <c r="G2001" s="22" t="s">
        <v>1288</v>
      </c>
    </row>
    <row r="2002" customFormat="false" ht="13.8" hidden="false" customHeight="false" outlineLevel="0" collapsed="false">
      <c r="A2002" s="4" t="s">
        <v>52</v>
      </c>
      <c r="B2002" s="7" t="s">
        <v>1307</v>
      </c>
      <c r="C2002" s="7" t="s">
        <v>1308</v>
      </c>
      <c r="D2002" s="7"/>
      <c r="E2002" s="7" t="s">
        <v>474</v>
      </c>
      <c r="F2002" s="4" t="n">
        <v>1974</v>
      </c>
      <c r="G2002" s="7" t="s">
        <v>1309</v>
      </c>
    </row>
    <row r="2003" customFormat="false" ht="13.8" hidden="false" customHeight="false" outlineLevel="0" collapsed="false">
      <c r="A2003" s="4" t="s">
        <v>52</v>
      </c>
      <c r="B2003" s="7" t="s">
        <v>1313</v>
      </c>
      <c r="C2003" s="7" t="s">
        <v>1314</v>
      </c>
      <c r="D2003" s="7" t="s">
        <v>1315</v>
      </c>
      <c r="E2003" s="7" t="s">
        <v>474</v>
      </c>
      <c r="F2003" s="4" t="n">
        <v>1974</v>
      </c>
      <c r="G2003" s="7" t="s">
        <v>1316</v>
      </c>
    </row>
    <row r="2004" customFormat="false" ht="13.8" hidden="false" customHeight="false" outlineLevel="0" collapsed="false">
      <c r="A2004" s="4" t="s">
        <v>245</v>
      </c>
      <c r="B2004" s="7" t="s">
        <v>1382</v>
      </c>
      <c r="C2004" s="7" t="s">
        <v>915</v>
      </c>
      <c r="D2004" s="7" t="s">
        <v>710</v>
      </c>
      <c r="E2004" s="7" t="s">
        <v>474</v>
      </c>
      <c r="F2004" s="4" t="n">
        <v>1974</v>
      </c>
      <c r="G2004" s="7" t="s">
        <v>1383</v>
      </c>
    </row>
    <row r="2005" customFormat="false" ht="13.8" hidden="false" customHeight="false" outlineLevel="0" collapsed="false">
      <c r="A2005" s="4" t="s">
        <v>52</v>
      </c>
      <c r="B2005" s="7" t="s">
        <v>1421</v>
      </c>
      <c r="C2005" s="7" t="s">
        <v>309</v>
      </c>
      <c r="D2005" s="7" t="s">
        <v>734</v>
      </c>
      <c r="E2005" s="7" t="s">
        <v>474</v>
      </c>
      <c r="F2005" s="4" t="n">
        <v>1975</v>
      </c>
      <c r="G2005" s="7" t="s">
        <v>1422</v>
      </c>
    </row>
    <row r="2006" customFormat="false" ht="13.8" hidden="false" customHeight="false" outlineLevel="0" collapsed="false">
      <c r="A2006" s="4" t="s">
        <v>52</v>
      </c>
      <c r="B2006" s="7" t="s">
        <v>1446</v>
      </c>
      <c r="C2006" s="7" t="s">
        <v>1447</v>
      </c>
      <c r="D2006" s="7" t="s">
        <v>466</v>
      </c>
      <c r="E2006" s="7" t="s">
        <v>474</v>
      </c>
      <c r="F2006" s="4" t="n">
        <v>1975</v>
      </c>
      <c r="G2006" s="7" t="str">
        <f aca="false">HYPERLINK("http://uwashingtonworldcatorgoffcampuslibwashingtonedu/title/interpretation-as-a-management-tool-for-sections-of-the-malheur-national-wildlife-refuge-harney-county-oregon/oclc/7516100&amp;referer=brief_results","Interpretation as a management tool for sections of the Malheur National Wildlife Refuge, Harney County, Oregon")</f>
        <v>Interpretation as a management tool for sections of the Malheur National Wildlife Refuge, Harney County, Oregon</v>
      </c>
    </row>
    <row r="2007" customFormat="false" ht="13.8" hidden="false" customHeight="false" outlineLevel="0" collapsed="false">
      <c r="A2007" s="4" t="s">
        <v>6</v>
      </c>
      <c r="B2007" s="7" t="s">
        <v>1506</v>
      </c>
      <c r="C2007" s="7" t="s">
        <v>1507</v>
      </c>
      <c r="D2007" s="7" t="s">
        <v>915</v>
      </c>
      <c r="E2007" s="7" t="s">
        <v>474</v>
      </c>
      <c r="F2007" s="4" t="n">
        <v>1976</v>
      </c>
      <c r="G2007" s="7" t="s">
        <v>1508</v>
      </c>
    </row>
    <row r="2008" customFormat="false" ht="13.8" hidden="false" customHeight="false" outlineLevel="0" collapsed="false">
      <c r="A2008" s="4" t="s">
        <v>6</v>
      </c>
      <c r="B2008" s="7" t="s">
        <v>1528</v>
      </c>
      <c r="C2008" s="7" t="s">
        <v>715</v>
      </c>
      <c r="D2008" s="7" t="s">
        <v>239</v>
      </c>
      <c r="E2008" s="7" t="s">
        <v>474</v>
      </c>
      <c r="F2008" s="4" t="n">
        <v>1976</v>
      </c>
      <c r="G2008" s="7" t="s">
        <v>1529</v>
      </c>
    </row>
    <row r="2009" customFormat="false" ht="13.8" hidden="false" customHeight="false" outlineLevel="0" collapsed="false">
      <c r="A2009" s="4" t="s">
        <v>52</v>
      </c>
      <c r="B2009" s="7" t="s">
        <v>781</v>
      </c>
      <c r="C2009" s="7" t="s">
        <v>309</v>
      </c>
      <c r="D2009" s="7" t="s">
        <v>347</v>
      </c>
      <c r="E2009" s="7" t="s">
        <v>474</v>
      </c>
      <c r="F2009" s="4" t="n">
        <v>1977</v>
      </c>
      <c r="G2009" s="7" t="s">
        <v>1561</v>
      </c>
    </row>
    <row r="2010" customFormat="false" ht="13.8" hidden="false" customHeight="false" outlineLevel="0" collapsed="false">
      <c r="A2010" s="4" t="s">
        <v>245</v>
      </c>
      <c r="B2010" s="7" t="s">
        <v>1746</v>
      </c>
      <c r="C2010" s="7" t="s">
        <v>1747</v>
      </c>
      <c r="D2010" s="7" t="s">
        <v>1748</v>
      </c>
      <c r="E2010" s="7" t="s">
        <v>474</v>
      </c>
      <c r="F2010" s="4" t="n">
        <v>1978</v>
      </c>
      <c r="G2010" s="7" t="s">
        <v>1749</v>
      </c>
    </row>
    <row r="2011" customFormat="false" ht="13.8" hidden="false" customHeight="false" outlineLevel="0" collapsed="false">
      <c r="A2011" s="4" t="s">
        <v>52</v>
      </c>
      <c r="B2011" s="7" t="s">
        <v>1789</v>
      </c>
      <c r="C2011" s="7" t="s">
        <v>1790</v>
      </c>
      <c r="D2011" s="7" t="s">
        <v>1791</v>
      </c>
      <c r="E2011" s="7" t="s">
        <v>474</v>
      </c>
      <c r="F2011" s="4" t="n">
        <v>1979</v>
      </c>
      <c r="G2011" s="7" t="s">
        <v>1792</v>
      </c>
    </row>
    <row r="2012" customFormat="false" ht="13.8" hidden="false" customHeight="false" outlineLevel="0" collapsed="false">
      <c r="A2012" s="4" t="s">
        <v>52</v>
      </c>
      <c r="B2012" s="7" t="s">
        <v>1793</v>
      </c>
      <c r="C2012" s="7" t="s">
        <v>1794</v>
      </c>
      <c r="D2012" s="7"/>
      <c r="E2012" s="7" t="s">
        <v>474</v>
      </c>
      <c r="F2012" s="4" t="n">
        <v>1979</v>
      </c>
      <c r="G2012" s="7" t="s">
        <v>1795</v>
      </c>
    </row>
    <row r="2013" customFormat="false" ht="13.8" hidden="false" customHeight="false" outlineLevel="0" collapsed="false">
      <c r="A2013" s="4" t="s">
        <v>52</v>
      </c>
      <c r="B2013" s="7" t="s">
        <v>1804</v>
      </c>
      <c r="C2013" s="7" t="s">
        <v>1805</v>
      </c>
      <c r="D2013" s="7"/>
      <c r="E2013" s="7" t="s">
        <v>474</v>
      </c>
      <c r="F2013" s="4" t="n">
        <v>1979</v>
      </c>
      <c r="G2013" s="7" t="s">
        <v>1806</v>
      </c>
    </row>
    <row r="2014" customFormat="false" ht="13.8" hidden="false" customHeight="false" outlineLevel="0" collapsed="false">
      <c r="A2014" s="4" t="s">
        <v>52</v>
      </c>
      <c r="B2014" s="7" t="s">
        <v>1965</v>
      </c>
      <c r="C2014" s="7" t="s">
        <v>1966</v>
      </c>
      <c r="D2014" s="7" t="s">
        <v>1967</v>
      </c>
      <c r="E2014" s="7" t="s">
        <v>474</v>
      </c>
      <c r="F2014" s="4" t="n">
        <v>1980</v>
      </c>
      <c r="G2014" s="7" t="s">
        <v>1968</v>
      </c>
    </row>
    <row r="2015" customFormat="false" ht="13.8" hidden="false" customHeight="false" outlineLevel="0" collapsed="false">
      <c r="A2015" s="4" t="s">
        <v>245</v>
      </c>
      <c r="B2015" s="7" t="s">
        <v>1994</v>
      </c>
      <c r="C2015" s="12" t="s">
        <v>101</v>
      </c>
      <c r="D2015" s="7" t="s">
        <v>20</v>
      </c>
      <c r="E2015" s="7" t="s">
        <v>474</v>
      </c>
      <c r="F2015" s="4" t="n">
        <v>1980</v>
      </c>
      <c r="G2015" s="7" t="s">
        <v>1995</v>
      </c>
    </row>
    <row r="2016" customFormat="false" ht="13.8" hidden="false" customHeight="false" outlineLevel="0" collapsed="false">
      <c r="A2016" s="4" t="s">
        <v>52</v>
      </c>
      <c r="B2016" s="7" t="s">
        <v>2022</v>
      </c>
      <c r="C2016" s="12" t="s">
        <v>2023</v>
      </c>
      <c r="D2016" s="12" t="s">
        <v>2024</v>
      </c>
      <c r="E2016" s="12" t="s">
        <v>474</v>
      </c>
      <c r="F2016" s="4" t="n">
        <v>1981</v>
      </c>
      <c r="G2016" s="7" t="s">
        <v>2025</v>
      </c>
    </row>
    <row r="2017" customFormat="false" ht="13.8" hidden="false" customHeight="false" outlineLevel="0" collapsed="false">
      <c r="A2017" s="4" t="s">
        <v>52</v>
      </c>
      <c r="B2017" s="22" t="s">
        <v>2126</v>
      </c>
      <c r="C2017" s="28" t="s">
        <v>1349</v>
      </c>
      <c r="D2017" s="28" t="s">
        <v>2127</v>
      </c>
      <c r="E2017" s="28" t="s">
        <v>474</v>
      </c>
      <c r="F2017" s="4" t="n">
        <v>1982</v>
      </c>
      <c r="G2017" s="7" t="s">
        <v>2128</v>
      </c>
    </row>
    <row r="2018" customFormat="false" ht="13.8" hidden="false" customHeight="false" outlineLevel="0" collapsed="false">
      <c r="A2018" s="4" t="s">
        <v>52</v>
      </c>
      <c r="B2018" s="22" t="s">
        <v>2135</v>
      </c>
      <c r="C2018" s="28" t="s">
        <v>2136</v>
      </c>
      <c r="D2018" s="28" t="s">
        <v>1593</v>
      </c>
      <c r="E2018" s="28" t="s">
        <v>474</v>
      </c>
      <c r="F2018" s="4" t="n">
        <v>1982</v>
      </c>
      <c r="G2018" s="7" t="s">
        <v>2137</v>
      </c>
    </row>
    <row r="2019" customFormat="false" ht="13.8" hidden="false" customHeight="false" outlineLevel="0" collapsed="false">
      <c r="A2019" s="4" t="s">
        <v>52</v>
      </c>
      <c r="B2019" s="28" t="s">
        <v>2155</v>
      </c>
      <c r="C2019" s="28" t="s">
        <v>2156</v>
      </c>
      <c r="D2019" s="22"/>
      <c r="E2019" s="22" t="s">
        <v>474</v>
      </c>
      <c r="F2019" s="4" t="n">
        <v>1982</v>
      </c>
      <c r="G2019" s="7" t="s">
        <v>2157</v>
      </c>
    </row>
    <row r="2020" customFormat="false" ht="13.8" hidden="false" customHeight="false" outlineLevel="0" collapsed="false">
      <c r="A2020" s="4" t="s">
        <v>52</v>
      </c>
      <c r="B2020" s="7" t="s">
        <v>2165</v>
      </c>
      <c r="C2020" s="7" t="s">
        <v>1176</v>
      </c>
      <c r="D2020" s="7" t="s">
        <v>1191</v>
      </c>
      <c r="E2020" s="7" t="s">
        <v>474</v>
      </c>
      <c r="F2020" s="4" t="n">
        <v>1982</v>
      </c>
      <c r="G2020" s="7" t="s">
        <v>2166</v>
      </c>
    </row>
    <row r="2021" customFormat="false" ht="13.8" hidden="false" customHeight="false" outlineLevel="0" collapsed="false">
      <c r="A2021" s="4" t="s">
        <v>245</v>
      </c>
      <c r="B2021" s="7" t="s">
        <v>2197</v>
      </c>
      <c r="C2021" s="7" t="s">
        <v>600</v>
      </c>
      <c r="D2021" s="7" t="s">
        <v>272</v>
      </c>
      <c r="E2021" s="7" t="s">
        <v>474</v>
      </c>
      <c r="F2021" s="4" t="n">
        <v>1982</v>
      </c>
      <c r="G2021" s="7" t="s">
        <v>2198</v>
      </c>
    </row>
    <row r="2022" customFormat="false" ht="13.8" hidden="false" customHeight="false" outlineLevel="0" collapsed="false">
      <c r="A2022" s="4" t="s">
        <v>245</v>
      </c>
      <c r="B2022" s="28" t="s">
        <v>2209</v>
      </c>
      <c r="C2022" s="28" t="s">
        <v>2210</v>
      </c>
      <c r="D2022" s="22"/>
      <c r="E2022" s="22" t="s">
        <v>474</v>
      </c>
      <c r="F2022" s="4" t="n">
        <v>1982</v>
      </c>
      <c r="G2022" s="7" t="s">
        <v>2211</v>
      </c>
    </row>
    <row r="2023" customFormat="false" ht="13.8" hidden="false" customHeight="false" outlineLevel="0" collapsed="false">
      <c r="A2023" s="4" t="s">
        <v>52</v>
      </c>
      <c r="B2023" s="28" t="s">
        <v>2257</v>
      </c>
      <c r="C2023" s="28" t="s">
        <v>2258</v>
      </c>
      <c r="D2023" s="22"/>
      <c r="E2023" s="22" t="s">
        <v>474</v>
      </c>
      <c r="F2023" s="4" t="n">
        <v>1983</v>
      </c>
      <c r="G2023" s="7" t="s">
        <v>2259</v>
      </c>
    </row>
    <row r="2024" customFormat="false" ht="13.8" hidden="false" customHeight="false" outlineLevel="0" collapsed="false">
      <c r="A2024" s="4" t="s">
        <v>52</v>
      </c>
      <c r="B2024" s="22" t="s">
        <v>2284</v>
      </c>
      <c r="C2024" s="28" t="s">
        <v>2285</v>
      </c>
      <c r="D2024" s="28" t="s">
        <v>2286</v>
      </c>
      <c r="E2024" s="28" t="s">
        <v>474</v>
      </c>
      <c r="F2024" s="4" t="n">
        <v>1983</v>
      </c>
      <c r="G2024" s="7" t="s">
        <v>2287</v>
      </c>
    </row>
    <row r="2025" customFormat="false" ht="13.8" hidden="false" customHeight="false" outlineLevel="0" collapsed="false">
      <c r="A2025" s="4" t="s">
        <v>52</v>
      </c>
      <c r="B2025" s="22" t="s">
        <v>2291</v>
      </c>
      <c r="C2025" s="28" t="s">
        <v>151</v>
      </c>
      <c r="D2025" s="28" t="s">
        <v>1272</v>
      </c>
      <c r="E2025" s="28" t="s">
        <v>474</v>
      </c>
      <c r="F2025" s="4" t="n">
        <v>1983</v>
      </c>
      <c r="G2025" s="7" t="s">
        <v>2292</v>
      </c>
    </row>
    <row r="2026" customFormat="false" ht="13.8" hidden="false" customHeight="false" outlineLevel="0" collapsed="false">
      <c r="A2026" s="4" t="s">
        <v>52</v>
      </c>
      <c r="B2026" s="28" t="s">
        <v>566</v>
      </c>
      <c r="C2026" s="28" t="s">
        <v>593</v>
      </c>
      <c r="D2026" s="22"/>
      <c r="E2026" s="22" t="s">
        <v>474</v>
      </c>
      <c r="F2026" s="4" t="n">
        <v>1984</v>
      </c>
      <c r="G2026" s="7" t="s">
        <v>2353</v>
      </c>
    </row>
    <row r="2027" customFormat="false" ht="13.8" hidden="false" customHeight="false" outlineLevel="0" collapsed="false">
      <c r="A2027" s="4" t="s">
        <v>52</v>
      </c>
      <c r="B2027" s="22" t="s">
        <v>1500</v>
      </c>
      <c r="C2027" s="28" t="s">
        <v>2368</v>
      </c>
      <c r="D2027" s="28" t="s">
        <v>1315</v>
      </c>
      <c r="E2027" s="28" t="s">
        <v>474</v>
      </c>
      <c r="F2027" s="4" t="n">
        <v>1984</v>
      </c>
      <c r="G2027" s="7" t="s">
        <v>2369</v>
      </c>
    </row>
    <row r="2028" customFormat="false" ht="13.8" hidden="false" customHeight="false" outlineLevel="0" collapsed="false">
      <c r="A2028" s="4" t="s">
        <v>245</v>
      </c>
      <c r="B2028" s="22" t="s">
        <v>2393</v>
      </c>
      <c r="C2028" s="28" t="s">
        <v>2394</v>
      </c>
      <c r="D2028" s="28" t="s">
        <v>558</v>
      </c>
      <c r="E2028" s="28" t="s">
        <v>474</v>
      </c>
      <c r="F2028" s="4" t="n">
        <v>1984</v>
      </c>
      <c r="G2028" s="7" t="s">
        <v>2395</v>
      </c>
    </row>
    <row r="2029" customFormat="false" ht="13.8" hidden="false" customHeight="false" outlineLevel="0" collapsed="false">
      <c r="A2029" s="4" t="s">
        <v>52</v>
      </c>
      <c r="B2029" s="22" t="s">
        <v>15</v>
      </c>
      <c r="C2029" s="28" t="s">
        <v>409</v>
      </c>
      <c r="D2029" s="28" t="s">
        <v>309</v>
      </c>
      <c r="E2029" s="28" t="s">
        <v>474</v>
      </c>
      <c r="F2029" s="4" t="n">
        <v>1986</v>
      </c>
      <c r="G2029" s="7" t="s">
        <v>2570</v>
      </c>
    </row>
    <row r="2030" customFormat="false" ht="13.8" hidden="false" customHeight="false" outlineLevel="0" collapsed="false">
      <c r="A2030" s="4" t="s">
        <v>52</v>
      </c>
      <c r="B2030" s="22" t="s">
        <v>2619</v>
      </c>
      <c r="C2030" s="28" t="s">
        <v>2124</v>
      </c>
      <c r="D2030" s="28" t="s">
        <v>2620</v>
      </c>
      <c r="E2030" s="28" t="s">
        <v>474</v>
      </c>
      <c r="F2030" s="4" t="n">
        <v>1987</v>
      </c>
      <c r="G2030" s="7" t="s">
        <v>2621</v>
      </c>
    </row>
    <row r="2031" customFormat="false" ht="13.8" hidden="false" customHeight="false" outlineLevel="0" collapsed="false">
      <c r="A2031" s="4" t="s">
        <v>245</v>
      </c>
      <c r="B2031" s="22" t="s">
        <v>1278</v>
      </c>
      <c r="C2031" s="28" t="s">
        <v>309</v>
      </c>
      <c r="D2031" s="28" t="s">
        <v>130</v>
      </c>
      <c r="E2031" s="28" t="s">
        <v>474</v>
      </c>
      <c r="F2031" s="4" t="n">
        <v>1987</v>
      </c>
      <c r="G2031" s="7" t="s">
        <v>2675</v>
      </c>
    </row>
    <row r="2032" customFormat="false" ht="13.8" hidden="false" customHeight="false" outlineLevel="0" collapsed="false">
      <c r="A2032" s="4" t="s">
        <v>52</v>
      </c>
      <c r="B2032" s="22" t="s">
        <v>2777</v>
      </c>
      <c r="C2032" s="28" t="s">
        <v>2568</v>
      </c>
      <c r="D2032" s="28" t="s">
        <v>1176</v>
      </c>
      <c r="E2032" s="28" t="s">
        <v>474</v>
      </c>
      <c r="F2032" s="4" t="n">
        <v>1989</v>
      </c>
      <c r="G2032" s="7" t="s">
        <v>2778</v>
      </c>
    </row>
    <row r="2033" customFormat="false" ht="13.8" hidden="false" customHeight="false" outlineLevel="0" collapsed="false">
      <c r="A2033" s="4" t="s">
        <v>52</v>
      </c>
      <c r="B2033" s="22" t="s">
        <v>2905</v>
      </c>
      <c r="C2033" s="28" t="s">
        <v>2638</v>
      </c>
      <c r="D2033" s="28" t="s">
        <v>881</v>
      </c>
      <c r="E2033" s="28" t="s">
        <v>474</v>
      </c>
      <c r="F2033" s="4" t="n">
        <v>1991</v>
      </c>
      <c r="G2033" s="7" t="s">
        <v>2906</v>
      </c>
    </row>
    <row r="2034" customFormat="false" ht="13.8" hidden="false" customHeight="false" outlineLevel="0" collapsed="false">
      <c r="A2034" s="4" t="s">
        <v>52</v>
      </c>
      <c r="B2034" s="22" t="s">
        <v>2445</v>
      </c>
      <c r="C2034" s="28" t="s">
        <v>2374</v>
      </c>
      <c r="D2034" s="28" t="s">
        <v>1907</v>
      </c>
      <c r="E2034" s="28" t="s">
        <v>474</v>
      </c>
      <c r="F2034" s="4" t="n">
        <v>1991</v>
      </c>
      <c r="G2034" s="7" t="s">
        <v>2915</v>
      </c>
    </row>
    <row r="2035" customFormat="false" ht="13.8" hidden="false" customHeight="false" outlineLevel="0" collapsed="false">
      <c r="A2035" s="4"/>
      <c r="B2035" s="22"/>
      <c r="C2035" s="28"/>
      <c r="D2035" s="28"/>
      <c r="E2035" s="28"/>
      <c r="F2035" s="4"/>
      <c r="G2035" s="7"/>
    </row>
    <row r="2036" customFormat="false" ht="13.8" hidden="false" customHeight="false" outlineLevel="0" collapsed="false">
      <c r="A2036" s="4" t="s">
        <v>52</v>
      </c>
      <c r="B2036" s="7" t="s">
        <v>4583</v>
      </c>
      <c r="C2036" s="7" t="s">
        <v>409</v>
      </c>
      <c r="D2036" s="7" t="s">
        <v>1398</v>
      </c>
      <c r="E2036" s="7" t="s">
        <v>4584</v>
      </c>
      <c r="F2036" s="4" t="n">
        <v>2010</v>
      </c>
      <c r="G2036" s="7" t="s">
        <v>4585</v>
      </c>
    </row>
    <row r="2037" customFormat="false" ht="13.8" hidden="false" customHeight="false" outlineLevel="0" collapsed="false">
      <c r="A2037" s="44" t="s">
        <v>245</v>
      </c>
      <c r="B2037" s="39" t="s">
        <v>4583</v>
      </c>
      <c r="C2037" s="40" t="s">
        <v>409</v>
      </c>
      <c r="D2037" s="40" t="s">
        <v>273</v>
      </c>
      <c r="E2037" s="40" t="s">
        <v>4584</v>
      </c>
      <c r="F2037" s="38" t="n">
        <v>2015</v>
      </c>
      <c r="G2037" s="31" t="s">
        <v>5114</v>
      </c>
    </row>
    <row r="2038" customFormat="false" ht="13.8" hidden="false" customHeight="false" outlineLevel="0" collapsed="false">
      <c r="A2038" s="44"/>
      <c r="B2038" s="39"/>
      <c r="C2038" s="40"/>
      <c r="D2038" s="40"/>
      <c r="E2038" s="40"/>
      <c r="F2038" s="38"/>
      <c r="G2038" s="31"/>
    </row>
    <row r="2039" customFormat="false" ht="13.8" hidden="false" customHeight="false" outlineLevel="0" collapsed="false">
      <c r="A2039" s="4" t="s">
        <v>245</v>
      </c>
      <c r="B2039" s="22" t="s">
        <v>2806</v>
      </c>
      <c r="C2039" s="28" t="s">
        <v>2807</v>
      </c>
      <c r="D2039" s="28" t="s">
        <v>1457</v>
      </c>
      <c r="E2039" s="28" t="s">
        <v>2808</v>
      </c>
      <c r="F2039" s="4" t="n">
        <v>1989</v>
      </c>
      <c r="G2039" s="7" t="s">
        <v>2809</v>
      </c>
    </row>
    <row r="2040" customFormat="false" ht="13.8" hidden="false" customHeight="false" outlineLevel="0" collapsed="false">
      <c r="A2040" s="4"/>
      <c r="B2040" s="22"/>
      <c r="C2040" s="28"/>
      <c r="D2040" s="28"/>
      <c r="E2040" s="28"/>
      <c r="F2040" s="4"/>
      <c r="G2040" s="7"/>
    </row>
    <row r="2041" customFormat="false" ht="13.8" hidden="false" customHeight="false" outlineLevel="0" collapsed="false">
      <c r="A2041" s="4" t="s">
        <v>52</v>
      </c>
      <c r="B2041" s="7" t="s">
        <v>347</v>
      </c>
      <c r="C2041" s="12" t="s">
        <v>102</v>
      </c>
      <c r="D2041" s="12" t="s">
        <v>239</v>
      </c>
      <c r="E2041" s="12" t="s">
        <v>1348</v>
      </c>
      <c r="F2041" s="4" t="n">
        <v>1981</v>
      </c>
      <c r="G2041" s="7" t="s">
        <v>2046</v>
      </c>
    </row>
    <row r="2042" customFormat="false" ht="13.8" hidden="false" customHeight="false" outlineLevel="0" collapsed="false">
      <c r="A2042" s="4" t="s">
        <v>52</v>
      </c>
      <c r="B2042" s="22" t="s">
        <v>2148</v>
      </c>
      <c r="C2042" s="28" t="s">
        <v>2149</v>
      </c>
      <c r="D2042" s="28" t="s">
        <v>2150</v>
      </c>
      <c r="E2042" s="28" t="s">
        <v>1348</v>
      </c>
      <c r="F2042" s="4" t="n">
        <v>1982</v>
      </c>
      <c r="G2042" s="7" t="s">
        <v>2151</v>
      </c>
    </row>
    <row r="2043" customFormat="false" ht="13.8" hidden="false" customHeight="false" outlineLevel="0" collapsed="false">
      <c r="A2043" s="4" t="s">
        <v>52</v>
      </c>
      <c r="B2043" s="22" t="s">
        <v>2249</v>
      </c>
      <c r="C2043" s="28" t="s">
        <v>2250</v>
      </c>
      <c r="D2043" s="28" t="s">
        <v>2214</v>
      </c>
      <c r="E2043" s="28" t="s">
        <v>1348</v>
      </c>
      <c r="F2043" s="4" t="n">
        <v>1983</v>
      </c>
      <c r="G2043" s="7" t="s">
        <v>2251</v>
      </c>
    </row>
    <row r="2044" customFormat="false" ht="13.8" hidden="false" customHeight="false" outlineLevel="0" collapsed="false">
      <c r="A2044" s="4" t="s">
        <v>245</v>
      </c>
      <c r="B2044" s="28" t="s">
        <v>2495</v>
      </c>
      <c r="C2044" s="28" t="s">
        <v>2496</v>
      </c>
      <c r="D2044" s="22"/>
      <c r="E2044" s="22" t="s">
        <v>1348</v>
      </c>
      <c r="F2044" s="4" t="n">
        <v>1985</v>
      </c>
      <c r="G2044" s="7" t="s">
        <v>2497</v>
      </c>
    </row>
    <row r="2045" customFormat="false" ht="13.8" hidden="false" customHeight="false" outlineLevel="0" collapsed="false">
      <c r="A2045" s="4" t="s">
        <v>52</v>
      </c>
      <c r="B2045" s="22" t="s">
        <v>2526</v>
      </c>
      <c r="C2045" s="28" t="s">
        <v>2527</v>
      </c>
      <c r="D2045" s="28" t="s">
        <v>2528</v>
      </c>
      <c r="E2045" s="28" t="s">
        <v>1348</v>
      </c>
      <c r="F2045" s="4" t="n">
        <v>1986</v>
      </c>
      <c r="G2045" s="7" t="s">
        <v>2529</v>
      </c>
    </row>
    <row r="2046" customFormat="false" ht="13.8" hidden="false" customHeight="false" outlineLevel="0" collapsed="false">
      <c r="A2046" s="4" t="s">
        <v>52</v>
      </c>
      <c r="B2046" s="22" t="s">
        <v>2614</v>
      </c>
      <c r="C2046" s="28" t="s">
        <v>1359</v>
      </c>
      <c r="D2046" s="28" t="s">
        <v>54</v>
      </c>
      <c r="E2046" s="28" t="s">
        <v>1348</v>
      </c>
      <c r="F2046" s="4" t="n">
        <v>1987</v>
      </c>
      <c r="G2046" s="7" t="s">
        <v>2616</v>
      </c>
    </row>
    <row r="2047" customFormat="false" ht="13.8" hidden="false" customHeight="false" outlineLevel="0" collapsed="false">
      <c r="A2047" s="4" t="s">
        <v>245</v>
      </c>
      <c r="B2047" s="22" t="s">
        <v>2732</v>
      </c>
      <c r="C2047" s="28" t="s">
        <v>1503</v>
      </c>
      <c r="D2047" s="28" t="s">
        <v>2733</v>
      </c>
      <c r="E2047" s="28" t="s">
        <v>1348</v>
      </c>
      <c r="F2047" s="4" t="n">
        <v>1988</v>
      </c>
      <c r="G2047" s="7" t="s">
        <v>2735</v>
      </c>
    </row>
    <row r="2048" customFormat="false" ht="13.8" hidden="false" customHeight="false" outlineLevel="0" collapsed="false">
      <c r="A2048" s="4"/>
      <c r="B2048" s="22"/>
      <c r="C2048" s="28"/>
      <c r="D2048" s="28"/>
      <c r="E2048" s="28"/>
      <c r="F2048" s="4"/>
      <c r="G2048" s="7"/>
    </row>
    <row r="2049" customFormat="false" ht="13.8" hidden="false" customHeight="false" outlineLevel="0" collapsed="false">
      <c r="A2049" s="4" t="s">
        <v>52</v>
      </c>
      <c r="B2049" s="28" t="s">
        <v>2841</v>
      </c>
      <c r="C2049" s="28" t="s">
        <v>409</v>
      </c>
      <c r="D2049" s="22"/>
      <c r="E2049" s="22" t="s">
        <v>2842</v>
      </c>
      <c r="F2049" s="4" t="n">
        <v>1990</v>
      </c>
      <c r="G2049" s="7" t="s">
        <v>2843</v>
      </c>
    </row>
    <row r="2050" customFormat="false" ht="13.8" hidden="false" customHeight="false" outlineLevel="0" collapsed="false">
      <c r="A2050" s="4" t="s">
        <v>52</v>
      </c>
      <c r="B2050" s="7" t="s">
        <v>3195</v>
      </c>
      <c r="C2050" s="7" t="s">
        <v>102</v>
      </c>
      <c r="D2050" s="7"/>
      <c r="E2050" s="7" t="s">
        <v>2842</v>
      </c>
      <c r="F2050" s="4" t="n">
        <v>1994</v>
      </c>
      <c r="G2050" s="7" t="s">
        <v>3196</v>
      </c>
    </row>
    <row r="2051" customFormat="false" ht="13.8" hidden="false" customHeight="false" outlineLevel="0" collapsed="false">
      <c r="A2051" s="4" t="s">
        <v>52</v>
      </c>
      <c r="B2051" s="7" t="s">
        <v>3217</v>
      </c>
      <c r="C2051" s="7" t="s">
        <v>3218</v>
      </c>
      <c r="D2051" s="7" t="s">
        <v>654</v>
      </c>
      <c r="E2051" s="7" t="s">
        <v>2842</v>
      </c>
      <c r="F2051" s="4" t="n">
        <v>1994</v>
      </c>
      <c r="G2051" s="7" t="s">
        <v>3219</v>
      </c>
    </row>
    <row r="2052" customFormat="false" ht="13.8" hidden="false" customHeight="false" outlineLevel="0" collapsed="false">
      <c r="A2052" s="4" t="s">
        <v>52</v>
      </c>
      <c r="B2052" s="7" t="s">
        <v>3878</v>
      </c>
      <c r="C2052" s="7" t="s">
        <v>3600</v>
      </c>
      <c r="D2052" s="7" t="s">
        <v>3879</v>
      </c>
      <c r="E2052" s="7" t="s">
        <v>2842</v>
      </c>
      <c r="F2052" s="4" t="n">
        <v>2002</v>
      </c>
      <c r="G2052" s="7" t="s">
        <v>3880</v>
      </c>
    </row>
    <row r="2053" customFormat="false" ht="13.8" hidden="false" customHeight="false" outlineLevel="0" collapsed="false">
      <c r="A2053" s="4"/>
      <c r="B2053" s="7"/>
      <c r="C2053" s="7"/>
      <c r="D2053" s="7"/>
      <c r="E2053" s="7"/>
      <c r="F2053" s="4"/>
      <c r="G2053" s="7"/>
    </row>
    <row r="2054" customFormat="false" ht="13.8" hidden="false" customHeight="false" outlineLevel="0" collapsed="false">
      <c r="A2054" s="4" t="s">
        <v>79</v>
      </c>
      <c r="B2054" s="7" t="s">
        <v>642</v>
      </c>
      <c r="C2054" s="7" t="s">
        <v>643</v>
      </c>
      <c r="D2054" s="7"/>
      <c r="E2054" s="7" t="s">
        <v>644</v>
      </c>
      <c r="F2054" s="4" t="n">
        <v>1959</v>
      </c>
      <c r="G2054" s="7" t="s">
        <v>645</v>
      </c>
    </row>
    <row r="2055" customFormat="false" ht="13.8" hidden="false" customHeight="false" outlineLevel="0" collapsed="false">
      <c r="A2055" s="4" t="s">
        <v>79</v>
      </c>
      <c r="B2055" s="7" t="s">
        <v>697</v>
      </c>
      <c r="C2055" s="7" t="s">
        <v>698</v>
      </c>
      <c r="D2055" s="7" t="s">
        <v>699</v>
      </c>
      <c r="E2055" s="7" t="s">
        <v>644</v>
      </c>
      <c r="F2055" s="4" t="n">
        <v>1961</v>
      </c>
      <c r="G2055" s="7" t="s">
        <v>700</v>
      </c>
    </row>
    <row r="2056" customFormat="false" ht="13.8" hidden="false" customHeight="false" outlineLevel="0" collapsed="false">
      <c r="A2056" s="4" t="s">
        <v>79</v>
      </c>
      <c r="B2056" s="7" t="s">
        <v>880</v>
      </c>
      <c r="C2056" s="7" t="s">
        <v>619</v>
      </c>
      <c r="D2056" s="7" t="s">
        <v>881</v>
      </c>
      <c r="E2056" s="7" t="s">
        <v>644</v>
      </c>
      <c r="F2056" s="4" t="n">
        <v>1965</v>
      </c>
      <c r="G2056" s="7" t="s">
        <v>882</v>
      </c>
    </row>
    <row r="2057" customFormat="false" ht="13.8" hidden="false" customHeight="false" outlineLevel="0" collapsed="false">
      <c r="A2057" s="4" t="s">
        <v>79</v>
      </c>
      <c r="B2057" s="7" t="s">
        <v>950</v>
      </c>
      <c r="C2057" s="7" t="s">
        <v>951</v>
      </c>
      <c r="D2057" s="7"/>
      <c r="E2057" s="7" t="s">
        <v>644</v>
      </c>
      <c r="F2057" s="4" t="n">
        <v>1967</v>
      </c>
      <c r="G2057" s="7" t="s">
        <v>952</v>
      </c>
    </row>
    <row r="2058" customFormat="false" ht="13.8" hidden="false" customHeight="false" outlineLevel="0" collapsed="false">
      <c r="A2058" s="4" t="s">
        <v>79</v>
      </c>
      <c r="B2058" s="7" t="s">
        <v>1001</v>
      </c>
      <c r="C2058" s="7" t="s">
        <v>1002</v>
      </c>
      <c r="D2058" s="7"/>
      <c r="E2058" s="7" t="s">
        <v>644</v>
      </c>
      <c r="F2058" s="4" t="n">
        <v>1968</v>
      </c>
      <c r="G2058" s="7" t="s">
        <v>1003</v>
      </c>
    </row>
    <row r="2059" customFormat="false" ht="13.8" hidden="false" customHeight="false" outlineLevel="0" collapsed="false">
      <c r="A2059" s="4" t="s">
        <v>6</v>
      </c>
      <c r="B2059" s="7" t="s">
        <v>1010</v>
      </c>
      <c r="C2059" s="7" t="s">
        <v>101</v>
      </c>
      <c r="D2059" s="7" t="s">
        <v>1011</v>
      </c>
      <c r="E2059" s="7" t="s">
        <v>644</v>
      </c>
      <c r="F2059" s="4" t="n">
        <v>1968</v>
      </c>
      <c r="G2059" s="7" t="s">
        <v>1012</v>
      </c>
    </row>
    <row r="2060" customFormat="false" ht="13.8" hidden="false" customHeight="false" outlineLevel="0" collapsed="false">
      <c r="A2060" s="4" t="s">
        <v>245</v>
      </c>
      <c r="B2060" s="7" t="s">
        <v>1300</v>
      </c>
      <c r="C2060" s="7" t="s">
        <v>1301</v>
      </c>
      <c r="D2060" s="7" t="s">
        <v>466</v>
      </c>
      <c r="E2060" s="7" t="s">
        <v>644</v>
      </c>
      <c r="F2060" s="4" t="n">
        <v>1973</v>
      </c>
      <c r="G2060" s="22" t="s">
        <v>1302</v>
      </c>
    </row>
    <row r="2061" customFormat="false" ht="13.8" hidden="false" customHeight="false" outlineLevel="0" collapsed="false">
      <c r="A2061" s="4"/>
      <c r="B2061" s="7"/>
      <c r="C2061" s="7"/>
      <c r="D2061" s="7"/>
      <c r="E2061" s="7"/>
      <c r="F2061" s="4"/>
      <c r="G2061" s="22"/>
    </row>
    <row r="2062" customFormat="false" ht="13.8" hidden="false" customHeight="false" outlineLevel="0" collapsed="false">
      <c r="A2062" s="4" t="s">
        <v>6</v>
      </c>
      <c r="B2062" s="7" t="s">
        <v>900</v>
      </c>
      <c r="C2062" s="7" t="s">
        <v>191</v>
      </c>
      <c r="D2062" s="7" t="s">
        <v>519</v>
      </c>
      <c r="E2062" s="7" t="s">
        <v>901</v>
      </c>
      <c r="F2062" s="4" t="n">
        <v>1965</v>
      </c>
      <c r="G2062" s="7" t="s">
        <v>902</v>
      </c>
    </row>
    <row r="2063" customFormat="false" ht="13.8" hidden="false" customHeight="false" outlineLevel="0" collapsed="false">
      <c r="A2063" s="4" t="s">
        <v>79</v>
      </c>
      <c r="B2063" s="7" t="s">
        <v>1008</v>
      </c>
      <c r="C2063" s="7" t="s">
        <v>566</v>
      </c>
      <c r="D2063" s="7" t="s">
        <v>461</v>
      </c>
      <c r="E2063" s="7" t="s">
        <v>901</v>
      </c>
      <c r="F2063" s="4" t="n">
        <v>1968</v>
      </c>
      <c r="G2063" s="7" t="s">
        <v>1009</v>
      </c>
    </row>
    <row r="2064" customFormat="false" ht="13.8" hidden="false" customHeight="false" outlineLevel="0" collapsed="false">
      <c r="A2064" s="4" t="s">
        <v>6</v>
      </c>
      <c r="B2064" s="7" t="s">
        <v>1021</v>
      </c>
      <c r="C2064" s="7" t="s">
        <v>580</v>
      </c>
      <c r="D2064" s="7" t="s">
        <v>377</v>
      </c>
      <c r="E2064" s="7" t="s">
        <v>901</v>
      </c>
      <c r="F2064" s="4" t="n">
        <v>1968</v>
      </c>
      <c r="G2064" s="7" t="s">
        <v>1022</v>
      </c>
    </row>
    <row r="2065" customFormat="false" ht="13.8" hidden="false" customHeight="false" outlineLevel="0" collapsed="false">
      <c r="A2065" s="4" t="s">
        <v>245</v>
      </c>
      <c r="B2065" s="7" t="s">
        <v>1175</v>
      </c>
      <c r="C2065" s="7" t="s">
        <v>133</v>
      </c>
      <c r="D2065" s="7" t="s">
        <v>1176</v>
      </c>
      <c r="E2065" s="7" t="s">
        <v>901</v>
      </c>
      <c r="F2065" s="4" t="n">
        <v>1971</v>
      </c>
      <c r="G2065" s="7" t="s">
        <v>1177</v>
      </c>
    </row>
    <row r="2066" customFormat="false" ht="13.8" hidden="false" customHeight="false" outlineLevel="0" collapsed="false">
      <c r="A2066" s="4" t="s">
        <v>52</v>
      </c>
      <c r="B2066" s="7" t="s">
        <v>1310</v>
      </c>
      <c r="C2066" s="7" t="s">
        <v>394</v>
      </c>
      <c r="D2066" s="7" t="s">
        <v>165</v>
      </c>
      <c r="E2066" s="7" t="s">
        <v>901</v>
      </c>
      <c r="F2066" s="4" t="n">
        <v>1974</v>
      </c>
      <c r="G2066" s="7" t="s">
        <v>1311</v>
      </c>
    </row>
    <row r="2067" customFormat="false" ht="13.8" hidden="false" customHeight="false" outlineLevel="0" collapsed="false">
      <c r="A2067" s="4" t="s">
        <v>52</v>
      </c>
      <c r="B2067" s="7" t="s">
        <v>143</v>
      </c>
      <c r="C2067" s="7" t="s">
        <v>409</v>
      </c>
      <c r="D2067" s="7" t="s">
        <v>580</v>
      </c>
      <c r="E2067" s="7" t="s">
        <v>901</v>
      </c>
      <c r="F2067" s="4" t="n">
        <v>1974</v>
      </c>
      <c r="G2067" s="7" t="s">
        <v>1312</v>
      </c>
    </row>
    <row r="2068" customFormat="false" ht="13.8" hidden="false" customHeight="false" outlineLevel="0" collapsed="false">
      <c r="A2068" s="4" t="s">
        <v>245</v>
      </c>
      <c r="B2068" s="7" t="s">
        <v>1472</v>
      </c>
      <c r="C2068" s="7" t="s">
        <v>868</v>
      </c>
      <c r="D2068" s="7" t="s">
        <v>410</v>
      </c>
      <c r="E2068" s="7" t="s">
        <v>901</v>
      </c>
      <c r="F2068" s="4" t="n">
        <v>1975</v>
      </c>
      <c r="G2068" s="7" t="s">
        <v>1473</v>
      </c>
    </row>
    <row r="2069" customFormat="false" ht="13.8" hidden="false" customHeight="false" outlineLevel="0" collapsed="false">
      <c r="A2069" s="4" t="s">
        <v>52</v>
      </c>
      <c r="B2069" s="7" t="s">
        <v>1985</v>
      </c>
      <c r="C2069" s="7" t="s">
        <v>109</v>
      </c>
      <c r="D2069" s="7" t="s">
        <v>552</v>
      </c>
      <c r="E2069" s="7" t="s">
        <v>901</v>
      </c>
      <c r="F2069" s="4" t="n">
        <v>1980</v>
      </c>
      <c r="G2069" s="7" t="s">
        <v>1986</v>
      </c>
    </row>
    <row r="2070" customFormat="false" ht="13.8" hidden="false" customHeight="false" outlineLevel="0" collapsed="false">
      <c r="A2070" s="4" t="s">
        <v>52</v>
      </c>
      <c r="B2070" s="22" t="s">
        <v>781</v>
      </c>
      <c r="C2070" s="28" t="s">
        <v>2521</v>
      </c>
      <c r="D2070" s="28" t="s">
        <v>1214</v>
      </c>
      <c r="E2070" s="28" t="s">
        <v>901</v>
      </c>
      <c r="F2070" s="4" t="n">
        <v>1986</v>
      </c>
      <c r="G2070" s="7" t="s">
        <v>2522</v>
      </c>
    </row>
    <row r="2071" customFormat="false" ht="13.8" hidden="false" customHeight="false" outlineLevel="0" collapsed="false">
      <c r="A2071" s="4" t="s">
        <v>52</v>
      </c>
      <c r="B2071" s="22" t="s">
        <v>2530</v>
      </c>
      <c r="C2071" s="28" t="s">
        <v>2130</v>
      </c>
      <c r="D2071" s="28" t="s">
        <v>1517</v>
      </c>
      <c r="E2071" s="28" t="s">
        <v>901</v>
      </c>
      <c r="F2071" s="4" t="n">
        <v>1986</v>
      </c>
      <c r="G2071" s="7" t="s">
        <v>2531</v>
      </c>
    </row>
    <row r="2072" customFormat="false" ht="13.8" hidden="false" customHeight="false" outlineLevel="0" collapsed="false">
      <c r="A2072" s="4" t="s">
        <v>52</v>
      </c>
      <c r="B2072" s="22" t="s">
        <v>2532</v>
      </c>
      <c r="C2072" s="28" t="s">
        <v>113</v>
      </c>
      <c r="D2072" s="28" t="s">
        <v>283</v>
      </c>
      <c r="E2072" s="28" t="s">
        <v>901</v>
      </c>
      <c r="F2072" s="4" t="n">
        <v>1986</v>
      </c>
      <c r="G2072" s="7" t="s">
        <v>2533</v>
      </c>
    </row>
    <row r="2073" customFormat="false" ht="13.8" hidden="false" customHeight="false" outlineLevel="0" collapsed="false">
      <c r="A2073" s="16" t="s">
        <v>52</v>
      </c>
      <c r="B2073" s="22" t="s">
        <v>2624</v>
      </c>
      <c r="C2073" s="28" t="s">
        <v>2220</v>
      </c>
      <c r="D2073" s="28" t="s">
        <v>2625</v>
      </c>
      <c r="E2073" s="28" t="s">
        <v>901</v>
      </c>
      <c r="F2073" s="4" t="n">
        <v>1987</v>
      </c>
      <c r="G2073" s="7" t="s">
        <v>2626</v>
      </c>
    </row>
    <row r="2074" customFormat="false" ht="13.8" hidden="false" customHeight="false" outlineLevel="0" collapsed="false">
      <c r="A2074" s="16" t="s">
        <v>52</v>
      </c>
      <c r="B2074" s="22" t="s">
        <v>2646</v>
      </c>
      <c r="C2074" s="28" t="s">
        <v>2280</v>
      </c>
      <c r="D2074" s="28" t="s">
        <v>1517</v>
      </c>
      <c r="E2074" s="28" t="s">
        <v>901</v>
      </c>
      <c r="F2074" s="4" t="n">
        <v>1987</v>
      </c>
      <c r="G2074" s="7" t="s">
        <v>2647</v>
      </c>
    </row>
    <row r="2075" customFormat="false" ht="13.8" hidden="false" customHeight="false" outlineLevel="0" collapsed="false">
      <c r="A2075" s="4" t="s">
        <v>52</v>
      </c>
      <c r="B2075" s="22" t="s">
        <v>2655</v>
      </c>
      <c r="C2075" s="28" t="s">
        <v>2656</v>
      </c>
      <c r="D2075" s="28" t="s">
        <v>1214</v>
      </c>
      <c r="E2075" s="28" t="s">
        <v>901</v>
      </c>
      <c r="F2075" s="4" t="n">
        <v>1987</v>
      </c>
      <c r="G2075" s="7" t="s">
        <v>2657</v>
      </c>
    </row>
    <row r="2076" customFormat="false" ht="13.8" hidden="false" customHeight="false" outlineLevel="0" collapsed="false">
      <c r="A2076" s="4" t="s">
        <v>245</v>
      </c>
      <c r="B2076" s="22" t="s">
        <v>2658</v>
      </c>
      <c r="C2076" s="28" t="s">
        <v>76</v>
      </c>
      <c r="D2076" s="28" t="s">
        <v>881</v>
      </c>
      <c r="E2076" s="28" t="s">
        <v>901</v>
      </c>
      <c r="F2076" s="4" t="n">
        <v>1987</v>
      </c>
      <c r="G2076" s="7" t="s">
        <v>2659</v>
      </c>
    </row>
    <row r="2077" customFormat="false" ht="13.8" hidden="false" customHeight="false" outlineLevel="0" collapsed="false">
      <c r="A2077" s="4" t="s">
        <v>52</v>
      </c>
      <c r="B2077" s="22" t="s">
        <v>2775</v>
      </c>
      <c r="C2077" s="28" t="s">
        <v>2130</v>
      </c>
      <c r="D2077" s="28" t="s">
        <v>1214</v>
      </c>
      <c r="E2077" s="28" t="s">
        <v>901</v>
      </c>
      <c r="F2077" s="4" t="n">
        <v>1989</v>
      </c>
      <c r="G2077" s="7" t="s">
        <v>2776</v>
      </c>
    </row>
    <row r="2078" customFormat="false" ht="13.8" hidden="false" customHeight="false" outlineLevel="0" collapsed="false">
      <c r="A2078" s="4" t="s">
        <v>245</v>
      </c>
      <c r="B2078" s="22" t="s">
        <v>2936</v>
      </c>
      <c r="C2078" s="28" t="s">
        <v>2937</v>
      </c>
      <c r="D2078" s="28" t="s">
        <v>1458</v>
      </c>
      <c r="E2078" s="28" t="s">
        <v>901</v>
      </c>
      <c r="F2078" s="4" t="n">
        <v>1991</v>
      </c>
      <c r="G2078" s="7" t="s">
        <v>2938</v>
      </c>
    </row>
    <row r="2079" customFormat="false" ht="13.8" hidden="false" customHeight="false" outlineLevel="0" collapsed="false">
      <c r="A2079" s="4" t="s">
        <v>52</v>
      </c>
      <c r="B2079" s="7" t="s">
        <v>184</v>
      </c>
      <c r="C2079" s="7" t="s">
        <v>109</v>
      </c>
      <c r="D2079" s="7" t="s">
        <v>3311</v>
      </c>
      <c r="E2079" s="7" t="s">
        <v>901</v>
      </c>
      <c r="F2079" s="4" t="n">
        <v>1995</v>
      </c>
      <c r="G2079" s="7" t="s">
        <v>3312</v>
      </c>
    </row>
    <row r="2080" customFormat="false" ht="13.8" hidden="false" customHeight="false" outlineLevel="0" collapsed="false">
      <c r="A2080" s="4" t="s">
        <v>245</v>
      </c>
      <c r="B2080" s="7" t="s">
        <v>1622</v>
      </c>
      <c r="C2080" s="7" t="s">
        <v>3381</v>
      </c>
      <c r="D2080" s="7"/>
      <c r="E2080" s="7" t="s">
        <v>901</v>
      </c>
      <c r="F2080" s="4" t="n">
        <v>1995</v>
      </c>
      <c r="G2080" s="7" t="s">
        <v>3382</v>
      </c>
    </row>
    <row r="2081" customFormat="false" ht="13.8" hidden="false" customHeight="false" outlineLevel="0" collapsed="false">
      <c r="A2081" s="4" t="s">
        <v>52</v>
      </c>
      <c r="B2081" s="7" t="s">
        <v>2461</v>
      </c>
      <c r="C2081" s="7" t="s">
        <v>1722</v>
      </c>
      <c r="D2081" s="7" t="s">
        <v>109</v>
      </c>
      <c r="E2081" s="7" t="s">
        <v>901</v>
      </c>
      <c r="F2081" s="4" t="n">
        <v>1996</v>
      </c>
      <c r="G2081" s="7" t="s">
        <v>3412</v>
      </c>
    </row>
    <row r="2082" customFormat="false" ht="13.8" hidden="false" customHeight="false" outlineLevel="0" collapsed="false">
      <c r="A2082" s="4" t="s">
        <v>52</v>
      </c>
      <c r="B2082" s="7" t="s">
        <v>422</v>
      </c>
      <c r="C2082" s="7" t="s">
        <v>3425</v>
      </c>
      <c r="D2082" s="7"/>
      <c r="E2082" s="7" t="s">
        <v>605</v>
      </c>
      <c r="F2082" s="4" t="n">
        <v>1996</v>
      </c>
      <c r="G2082" s="7" t="s">
        <v>3426</v>
      </c>
    </row>
    <row r="2083" customFormat="false" ht="13.8" hidden="false" customHeight="false" outlineLevel="0" collapsed="false">
      <c r="A2083" s="4" t="s">
        <v>52</v>
      </c>
      <c r="B2083" s="7" t="s">
        <v>3930</v>
      </c>
      <c r="C2083" s="7" t="s">
        <v>3931</v>
      </c>
      <c r="D2083" s="7"/>
      <c r="E2083" s="7" t="s">
        <v>605</v>
      </c>
      <c r="F2083" s="4" t="n">
        <v>2002</v>
      </c>
      <c r="G2083" s="7" t="s">
        <v>3932</v>
      </c>
    </row>
    <row r="2084" customFormat="false" ht="13.8" hidden="false" customHeight="false" outlineLevel="0" collapsed="false">
      <c r="A2084" s="4" t="s">
        <v>245</v>
      </c>
      <c r="B2084" s="7" t="s">
        <v>422</v>
      </c>
      <c r="C2084" s="7" t="s">
        <v>3958</v>
      </c>
      <c r="D2084" s="7"/>
      <c r="E2084" s="7" t="s">
        <v>605</v>
      </c>
      <c r="F2084" s="4" t="n">
        <v>2002</v>
      </c>
      <c r="G2084" s="7" t="s">
        <v>3959</v>
      </c>
    </row>
    <row r="2085" customFormat="false" ht="13.8" hidden="false" customHeight="false" outlineLevel="0" collapsed="false">
      <c r="A2085" s="4"/>
      <c r="B2085" s="7"/>
      <c r="C2085" s="7"/>
      <c r="D2085" s="7"/>
      <c r="E2085" s="7"/>
      <c r="F2085" s="4"/>
      <c r="G2085" s="7"/>
    </row>
    <row r="2086" customFormat="false" ht="13.8" hidden="false" customHeight="false" outlineLevel="0" collapsed="false">
      <c r="A2086" s="4" t="s">
        <v>52</v>
      </c>
      <c r="B2086" s="7" t="s">
        <v>718</v>
      </c>
      <c r="C2086" s="7" t="s">
        <v>1106</v>
      </c>
      <c r="D2086" s="7"/>
      <c r="E2086" s="7" t="s">
        <v>1107</v>
      </c>
      <c r="F2086" s="4" t="n">
        <v>1970</v>
      </c>
      <c r="G2086" s="7" t="s">
        <v>1108</v>
      </c>
    </row>
    <row r="2087" customFormat="false" ht="13.8" hidden="false" customHeight="false" outlineLevel="0" collapsed="false">
      <c r="A2087" s="4" t="s">
        <v>52</v>
      </c>
      <c r="B2087" s="7" t="s">
        <v>1189</v>
      </c>
      <c r="C2087" s="7" t="s">
        <v>1190</v>
      </c>
      <c r="D2087" s="7" t="s">
        <v>1191</v>
      </c>
      <c r="E2087" s="7" t="s">
        <v>1107</v>
      </c>
      <c r="F2087" s="4" t="n">
        <v>1972</v>
      </c>
      <c r="G2087" s="22" t="s">
        <v>1192</v>
      </c>
    </row>
    <row r="2088" customFormat="false" ht="13.8" hidden="false" customHeight="false" outlineLevel="0" collapsed="false">
      <c r="A2088" s="4" t="s">
        <v>52</v>
      </c>
      <c r="B2088" s="17" t="s">
        <v>1202</v>
      </c>
      <c r="C2088" s="17" t="s">
        <v>409</v>
      </c>
      <c r="D2088" s="17" t="s">
        <v>711</v>
      </c>
      <c r="E2088" s="17" t="s">
        <v>1107</v>
      </c>
      <c r="F2088" s="4" t="n">
        <v>1972</v>
      </c>
      <c r="G2088" s="26" t="s">
        <v>1203</v>
      </c>
    </row>
    <row r="2089" customFormat="false" ht="13.8" hidden="false" customHeight="false" outlineLevel="0" collapsed="false">
      <c r="A2089" s="4" t="s">
        <v>52</v>
      </c>
      <c r="B2089" s="17" t="s">
        <v>1207</v>
      </c>
      <c r="C2089" s="17" t="s">
        <v>20</v>
      </c>
      <c r="D2089" s="17" t="s">
        <v>881</v>
      </c>
      <c r="E2089" s="17" t="s">
        <v>1107</v>
      </c>
      <c r="F2089" s="4" t="n">
        <v>1972</v>
      </c>
      <c r="G2089" s="26" t="s">
        <v>1208</v>
      </c>
    </row>
    <row r="2090" customFormat="false" ht="13.8" hidden="false" customHeight="false" outlineLevel="0" collapsed="false">
      <c r="A2090" s="4" t="s">
        <v>52</v>
      </c>
      <c r="B2090" s="17" t="s">
        <v>549</v>
      </c>
      <c r="C2090" s="17" t="s">
        <v>903</v>
      </c>
      <c r="D2090" s="17" t="s">
        <v>416</v>
      </c>
      <c r="E2090" s="17" t="s">
        <v>1107</v>
      </c>
      <c r="F2090" s="4" t="n">
        <v>1973</v>
      </c>
      <c r="G2090" s="26" t="s">
        <v>1280</v>
      </c>
    </row>
    <row r="2091" customFormat="false" ht="13.8" hidden="false" customHeight="false" outlineLevel="0" collapsed="false">
      <c r="A2091" s="4" t="s">
        <v>52</v>
      </c>
      <c r="B2091" s="7" t="s">
        <v>1359</v>
      </c>
      <c r="C2091" s="7" t="s">
        <v>1190</v>
      </c>
      <c r="D2091" s="7" t="s">
        <v>101</v>
      </c>
      <c r="E2091" s="7" t="s">
        <v>1107</v>
      </c>
      <c r="F2091" s="4" t="n">
        <v>1974</v>
      </c>
      <c r="G2091" s="7" t="s">
        <v>1360</v>
      </c>
    </row>
    <row r="2092" customFormat="false" ht="13.8" hidden="false" customHeight="false" outlineLevel="0" collapsed="false">
      <c r="A2092" s="4" t="s">
        <v>52</v>
      </c>
      <c r="B2092" s="17" t="s">
        <v>1373</v>
      </c>
      <c r="C2092" s="17" t="s">
        <v>109</v>
      </c>
      <c r="D2092" s="17" t="s">
        <v>1374</v>
      </c>
      <c r="E2092" s="17" t="s">
        <v>1107</v>
      </c>
      <c r="F2092" s="4" t="n">
        <v>1974</v>
      </c>
      <c r="G2092" s="17" t="s">
        <v>1375</v>
      </c>
    </row>
    <row r="2093" customFormat="false" ht="13.8" hidden="false" customHeight="false" outlineLevel="0" collapsed="false">
      <c r="A2093" s="4" t="s">
        <v>245</v>
      </c>
      <c r="B2093" s="7" t="s">
        <v>1546</v>
      </c>
      <c r="C2093" s="7" t="s">
        <v>1547</v>
      </c>
      <c r="D2093" s="7" t="s">
        <v>1548</v>
      </c>
      <c r="E2093" s="7" t="s">
        <v>1107</v>
      </c>
      <c r="F2093" s="4" t="n">
        <v>1976</v>
      </c>
      <c r="G2093" s="7" t="s">
        <v>1549</v>
      </c>
    </row>
    <row r="2094" customFormat="false" ht="13.8" hidden="false" customHeight="false" outlineLevel="0" collapsed="false">
      <c r="A2094" s="4" t="s">
        <v>52</v>
      </c>
      <c r="B2094" s="7" t="s">
        <v>1555</v>
      </c>
      <c r="C2094" s="7" t="s">
        <v>1556</v>
      </c>
      <c r="D2094" s="7"/>
      <c r="E2094" s="7" t="s">
        <v>1107</v>
      </c>
      <c r="F2094" s="4" t="n">
        <v>1977</v>
      </c>
      <c r="G2094" s="7" t="s">
        <v>1557</v>
      </c>
    </row>
    <row r="2095" customFormat="false" ht="13.8" hidden="false" customHeight="false" outlineLevel="0" collapsed="false">
      <c r="A2095" s="4" t="s">
        <v>52</v>
      </c>
      <c r="B2095" s="7" t="s">
        <v>1562</v>
      </c>
      <c r="C2095" s="7" t="s">
        <v>1563</v>
      </c>
      <c r="D2095" s="7" t="s">
        <v>552</v>
      </c>
      <c r="E2095" s="7" t="s">
        <v>1107</v>
      </c>
      <c r="F2095" s="4" t="n">
        <v>1977</v>
      </c>
      <c r="G2095" s="7" t="s">
        <v>1564</v>
      </c>
    </row>
    <row r="2096" customFormat="false" ht="13.8" hidden="false" customHeight="false" outlineLevel="0" collapsed="false">
      <c r="A2096" s="4" t="s">
        <v>52</v>
      </c>
      <c r="B2096" s="7" t="s">
        <v>1599</v>
      </c>
      <c r="C2096" s="7" t="s">
        <v>1600</v>
      </c>
      <c r="D2096" s="7"/>
      <c r="E2096" s="7" t="s">
        <v>1107</v>
      </c>
      <c r="F2096" s="4" t="n">
        <v>1977</v>
      </c>
      <c r="G2096" s="7" t="s">
        <v>1601</v>
      </c>
    </row>
    <row r="2097" customFormat="false" ht="13.8" hidden="false" customHeight="false" outlineLevel="0" collapsed="false">
      <c r="A2097" s="4" t="s">
        <v>245</v>
      </c>
      <c r="B2097" s="7" t="s">
        <v>1651</v>
      </c>
      <c r="C2097" s="7" t="s">
        <v>109</v>
      </c>
      <c r="D2097" s="7" t="s">
        <v>416</v>
      </c>
      <c r="E2097" s="7" t="s">
        <v>1107</v>
      </c>
      <c r="F2097" s="4" t="n">
        <v>1977</v>
      </c>
      <c r="G2097" s="7" t="s">
        <v>1652</v>
      </c>
    </row>
    <row r="2098" customFormat="false" ht="13.8" hidden="false" customHeight="false" outlineLevel="0" collapsed="false">
      <c r="A2098" s="4" t="s">
        <v>52</v>
      </c>
      <c r="B2098" s="7" t="s">
        <v>1665</v>
      </c>
      <c r="C2098" s="7" t="s">
        <v>1517</v>
      </c>
      <c r="D2098" s="7" t="s">
        <v>1666</v>
      </c>
      <c r="E2098" s="7" t="s">
        <v>1107</v>
      </c>
      <c r="F2098" s="4" t="n">
        <v>1978</v>
      </c>
      <c r="G2098" s="7" t="str">
        <f aca="false">HYPERLINK("http://uwashingtonworldcatorgoffcampuslibwashingtonedu/title/effect-of-the-application-of-sewage-sludge-to-a-forest-ecosystem-on-the-hematology-of-a-vole-population-microtus-townsendi/oclc/7074307&amp;referer=brief_results","The effect of the application of sewage sludge to a forest ecosystem on the hematology of a vole population, Microtus townsendi")</f>
        <v>The effect of the application of sewage sludge to a forest ecosystem on the hematology of a vole population, Microtus townsendi</v>
      </c>
    </row>
    <row r="2099" customFormat="false" ht="13.8" hidden="false" customHeight="false" outlineLevel="0" collapsed="false">
      <c r="A2099" s="4" t="s">
        <v>52</v>
      </c>
      <c r="B2099" s="7" t="s">
        <v>1743</v>
      </c>
      <c r="C2099" s="7" t="s">
        <v>1722</v>
      </c>
      <c r="D2099" s="7" t="s">
        <v>101</v>
      </c>
      <c r="E2099" s="7" t="s">
        <v>1107</v>
      </c>
      <c r="F2099" s="4" t="n">
        <v>1978</v>
      </c>
      <c r="G2099" s="7" t="s">
        <v>1744</v>
      </c>
    </row>
    <row r="2100" customFormat="false" ht="13.8" hidden="false" customHeight="false" outlineLevel="0" collapsed="false">
      <c r="A2100" s="4" t="s">
        <v>52</v>
      </c>
      <c r="B2100" s="7" t="s">
        <v>1772</v>
      </c>
      <c r="C2100" s="7" t="s">
        <v>577</v>
      </c>
      <c r="D2100" s="7"/>
      <c r="E2100" s="7" t="s">
        <v>1107</v>
      </c>
      <c r="F2100" s="4" t="n">
        <v>1979</v>
      </c>
      <c r="G2100" s="7" t="s">
        <v>1773</v>
      </c>
    </row>
    <row r="2101" customFormat="false" ht="13.8" hidden="false" customHeight="false" outlineLevel="0" collapsed="false">
      <c r="A2101" s="4" t="s">
        <v>52</v>
      </c>
      <c r="B2101" s="7" t="s">
        <v>1778</v>
      </c>
      <c r="C2101" s="7" t="s">
        <v>1779</v>
      </c>
      <c r="D2101" s="7" t="s">
        <v>347</v>
      </c>
      <c r="E2101" s="7" t="s">
        <v>1107</v>
      </c>
      <c r="F2101" s="4" t="n">
        <v>1979</v>
      </c>
      <c r="G2101" s="7" t="s">
        <v>1780</v>
      </c>
    </row>
    <row r="2102" customFormat="false" ht="13.8" hidden="false" customHeight="false" outlineLevel="0" collapsed="false">
      <c r="A2102" s="4" t="s">
        <v>245</v>
      </c>
      <c r="B2102" s="7" t="s">
        <v>1854</v>
      </c>
      <c r="C2102" s="7" t="s">
        <v>77</v>
      </c>
      <c r="D2102" s="7" t="s">
        <v>109</v>
      </c>
      <c r="E2102" s="7" t="s">
        <v>1107</v>
      </c>
      <c r="F2102" s="4" t="n">
        <v>1979</v>
      </c>
      <c r="G2102" s="7" t="s">
        <v>1855</v>
      </c>
    </row>
    <row r="2103" customFormat="false" ht="13.8" hidden="false" customHeight="false" outlineLevel="0" collapsed="false">
      <c r="A2103" s="4" t="s">
        <v>52</v>
      </c>
      <c r="B2103" s="7" t="s">
        <v>1892</v>
      </c>
      <c r="C2103" s="7" t="s">
        <v>1893</v>
      </c>
      <c r="D2103" s="7" t="s">
        <v>1894</v>
      </c>
      <c r="E2103" s="7" t="s">
        <v>1107</v>
      </c>
      <c r="F2103" s="4" t="n">
        <v>1980</v>
      </c>
      <c r="G2103" s="7" t="s">
        <v>1895</v>
      </c>
    </row>
    <row r="2104" customFormat="false" ht="13.8" hidden="false" customHeight="false" outlineLevel="0" collapsed="false">
      <c r="A2104" s="4" t="s">
        <v>52</v>
      </c>
      <c r="B2104" s="7" t="s">
        <v>1896</v>
      </c>
      <c r="C2104" s="7" t="s">
        <v>1897</v>
      </c>
      <c r="D2104" s="7" t="s">
        <v>1898</v>
      </c>
      <c r="E2104" s="7" t="s">
        <v>1107</v>
      </c>
      <c r="F2104" s="4" t="n">
        <v>1980</v>
      </c>
      <c r="G2104" s="7" t="s">
        <v>1899</v>
      </c>
    </row>
    <row r="2105" customFormat="false" ht="13.8" hidden="false" customHeight="false" outlineLevel="0" collapsed="false">
      <c r="A2105" s="4" t="s">
        <v>52</v>
      </c>
      <c r="B2105" s="7" t="s">
        <v>1900</v>
      </c>
      <c r="C2105" s="7" t="s">
        <v>1901</v>
      </c>
      <c r="D2105" s="7"/>
      <c r="E2105" s="7" t="s">
        <v>1107</v>
      </c>
      <c r="F2105" s="4" t="n">
        <v>1980</v>
      </c>
      <c r="G2105" s="7" t="s">
        <v>1902</v>
      </c>
    </row>
    <row r="2106" customFormat="false" ht="13.8" hidden="false" customHeight="false" outlineLevel="0" collapsed="false">
      <c r="A2106" s="4" t="s">
        <v>52</v>
      </c>
      <c r="B2106" s="7" t="s">
        <v>1909</v>
      </c>
      <c r="C2106" s="7" t="s">
        <v>20</v>
      </c>
      <c r="D2106" s="7" t="s">
        <v>417</v>
      </c>
      <c r="E2106" s="7" t="s">
        <v>1107</v>
      </c>
      <c r="F2106" s="4" t="n">
        <v>1980</v>
      </c>
      <c r="G2106" s="7" t="s">
        <v>1910</v>
      </c>
    </row>
    <row r="2107" customFormat="false" ht="13.8" hidden="false" customHeight="false" outlineLevel="0" collapsed="false">
      <c r="A2107" s="4" t="s">
        <v>52</v>
      </c>
      <c r="B2107" s="7" t="s">
        <v>447</v>
      </c>
      <c r="C2107" s="7" t="s">
        <v>54</v>
      </c>
      <c r="D2107" s="7" t="s">
        <v>654</v>
      </c>
      <c r="E2107" s="7" t="s">
        <v>1107</v>
      </c>
      <c r="F2107" s="4" t="n">
        <v>1980</v>
      </c>
      <c r="G2107" s="7" t="s">
        <v>1920</v>
      </c>
    </row>
    <row r="2108" customFormat="false" ht="13.8" hidden="false" customHeight="false" outlineLevel="0" collapsed="false">
      <c r="A2108" s="4" t="s">
        <v>245</v>
      </c>
      <c r="B2108" s="7" t="s">
        <v>718</v>
      </c>
      <c r="C2108" s="7" t="s">
        <v>1106</v>
      </c>
      <c r="D2108" s="7"/>
      <c r="E2108" s="7" t="s">
        <v>1107</v>
      </c>
      <c r="F2108" s="4" t="n">
        <v>1980</v>
      </c>
      <c r="G2108" s="7" t="s">
        <v>2013</v>
      </c>
    </row>
    <row r="2109" customFormat="false" ht="13.8" hidden="false" customHeight="false" outlineLevel="0" collapsed="false">
      <c r="A2109" s="4" t="s">
        <v>52</v>
      </c>
      <c r="B2109" s="7" t="s">
        <v>2059</v>
      </c>
      <c r="C2109" s="12" t="s">
        <v>2060</v>
      </c>
      <c r="D2109" s="12" t="s">
        <v>95</v>
      </c>
      <c r="E2109" s="12" t="s">
        <v>1107</v>
      </c>
      <c r="F2109" s="4" t="n">
        <v>1981</v>
      </c>
      <c r="G2109" s="7" t="s">
        <v>2061</v>
      </c>
    </row>
    <row r="2110" customFormat="false" ht="13.8" hidden="false" customHeight="false" outlineLevel="0" collapsed="false">
      <c r="A2110" s="4" t="s">
        <v>245</v>
      </c>
      <c r="B2110" s="7" t="s">
        <v>729</v>
      </c>
      <c r="C2110" s="12" t="s">
        <v>309</v>
      </c>
      <c r="D2110" s="12" t="s">
        <v>299</v>
      </c>
      <c r="E2110" s="12" t="s">
        <v>1107</v>
      </c>
      <c r="F2110" s="4" t="n">
        <v>1981</v>
      </c>
      <c r="G2110" s="7" t="s">
        <v>2070</v>
      </c>
    </row>
    <row r="2111" customFormat="false" ht="13.8" hidden="false" customHeight="false" outlineLevel="0" collapsed="false">
      <c r="A2111" s="4" t="s">
        <v>52</v>
      </c>
      <c r="B2111" s="22" t="s">
        <v>2129</v>
      </c>
      <c r="C2111" s="28" t="s">
        <v>1005</v>
      </c>
      <c r="D2111" s="28" t="s">
        <v>2130</v>
      </c>
      <c r="E2111" s="28" t="s">
        <v>1107</v>
      </c>
      <c r="F2111" s="4" t="n">
        <v>1982</v>
      </c>
      <c r="G2111" s="7" t="s">
        <v>2131</v>
      </c>
    </row>
    <row r="2112" customFormat="false" ht="13.8" hidden="false" customHeight="false" outlineLevel="0" collapsed="false">
      <c r="A2112" s="4" t="s">
        <v>52</v>
      </c>
      <c r="B2112" s="22" t="s">
        <v>2163</v>
      </c>
      <c r="C2112" s="28" t="s">
        <v>134</v>
      </c>
      <c r="D2112" s="28" t="s">
        <v>1676</v>
      </c>
      <c r="E2112" s="28" t="s">
        <v>1107</v>
      </c>
      <c r="F2112" s="4" t="n">
        <v>1982</v>
      </c>
      <c r="G2112" s="7" t="s">
        <v>2164</v>
      </c>
    </row>
    <row r="2113" customFormat="false" ht="13.8" hidden="false" customHeight="false" outlineLevel="0" collapsed="false">
      <c r="A2113" s="4" t="s">
        <v>245</v>
      </c>
      <c r="B2113" s="22" t="s">
        <v>1418</v>
      </c>
      <c r="C2113" s="28" t="s">
        <v>239</v>
      </c>
      <c r="D2113" s="28" t="s">
        <v>2195</v>
      </c>
      <c r="E2113" s="28" t="s">
        <v>1107</v>
      </c>
      <c r="F2113" s="4" t="n">
        <v>1982</v>
      </c>
      <c r="G2113" s="7" t="s">
        <v>2196</v>
      </c>
    </row>
    <row r="2114" customFormat="false" ht="13.8" hidden="false" customHeight="false" outlineLevel="0" collapsed="false">
      <c r="A2114" s="4" t="s">
        <v>245</v>
      </c>
      <c r="B2114" s="7" t="s">
        <v>2315</v>
      </c>
      <c r="C2114" s="7" t="s">
        <v>711</v>
      </c>
      <c r="D2114" s="7" t="s">
        <v>390</v>
      </c>
      <c r="E2114" s="7" t="s">
        <v>1107</v>
      </c>
      <c r="F2114" s="4" t="n">
        <v>1983</v>
      </c>
      <c r="G2114" s="7" t="s">
        <v>2316</v>
      </c>
    </row>
    <row r="2115" customFormat="false" ht="13.8" hidden="false" customHeight="false" outlineLevel="0" collapsed="false">
      <c r="A2115" s="4" t="s">
        <v>245</v>
      </c>
      <c r="B2115" s="28" t="s">
        <v>1772</v>
      </c>
      <c r="C2115" s="28" t="s">
        <v>577</v>
      </c>
      <c r="D2115" s="22"/>
      <c r="E2115" s="22" t="s">
        <v>1107</v>
      </c>
      <c r="F2115" s="4" t="n">
        <v>1983</v>
      </c>
      <c r="G2115" s="7" t="s">
        <v>2318</v>
      </c>
    </row>
    <row r="2116" customFormat="false" ht="13.8" hidden="false" customHeight="false" outlineLevel="0" collapsed="false">
      <c r="A2116" s="4" t="s">
        <v>245</v>
      </c>
      <c r="B2116" s="22" t="s">
        <v>1536</v>
      </c>
      <c r="C2116" s="28" t="s">
        <v>619</v>
      </c>
      <c r="D2116" s="28" t="s">
        <v>487</v>
      </c>
      <c r="E2116" s="28" t="s">
        <v>1107</v>
      </c>
      <c r="F2116" s="4" t="n">
        <v>1983</v>
      </c>
      <c r="G2116" s="7" t="s">
        <v>2319</v>
      </c>
    </row>
    <row r="2117" customFormat="false" ht="13.8" hidden="false" customHeight="false" outlineLevel="0" collapsed="false">
      <c r="A2117" s="4" t="s">
        <v>245</v>
      </c>
      <c r="B2117" s="28" t="s">
        <v>1452</v>
      </c>
      <c r="C2117" s="28" t="s">
        <v>2347</v>
      </c>
      <c r="D2117" s="22"/>
      <c r="E2117" s="22" t="s">
        <v>1107</v>
      </c>
      <c r="F2117" s="4" t="n">
        <v>1983</v>
      </c>
      <c r="G2117" s="7" t="s">
        <v>2348</v>
      </c>
    </row>
    <row r="2118" customFormat="false" ht="13.8" hidden="false" customHeight="false" outlineLevel="0" collapsed="false">
      <c r="A2118" s="4" t="s">
        <v>245</v>
      </c>
      <c r="B2118" s="22" t="s">
        <v>2396</v>
      </c>
      <c r="C2118" s="28" t="s">
        <v>577</v>
      </c>
      <c r="D2118" s="28" t="s">
        <v>505</v>
      </c>
      <c r="E2118" s="28" t="s">
        <v>1107</v>
      </c>
      <c r="F2118" s="4" t="n">
        <v>1984</v>
      </c>
      <c r="G2118" s="7" t="s">
        <v>2397</v>
      </c>
    </row>
    <row r="2119" customFormat="false" ht="13.8" hidden="false" customHeight="false" outlineLevel="0" collapsed="false">
      <c r="A2119" s="4" t="s">
        <v>245</v>
      </c>
      <c r="B2119" s="22" t="s">
        <v>2515</v>
      </c>
      <c r="C2119" s="28" t="s">
        <v>2516</v>
      </c>
      <c r="D2119" s="28" t="s">
        <v>1241</v>
      </c>
      <c r="E2119" s="28" t="s">
        <v>1107</v>
      </c>
      <c r="F2119" s="4" t="n">
        <v>1985</v>
      </c>
      <c r="G2119" s="7" t="s">
        <v>2517</v>
      </c>
    </row>
    <row r="2120" customFormat="false" ht="13.8" hidden="false" customHeight="false" outlineLevel="0" collapsed="false">
      <c r="A2120" s="4" t="s">
        <v>52</v>
      </c>
      <c r="B2120" s="28" t="s">
        <v>2561</v>
      </c>
      <c r="C2120" s="28" t="s">
        <v>2562</v>
      </c>
      <c r="D2120" s="22"/>
      <c r="E2120" s="22" t="s">
        <v>1107</v>
      </c>
      <c r="F2120" s="4" t="n">
        <v>1986</v>
      </c>
      <c r="G2120" s="7" t="s">
        <v>2563</v>
      </c>
    </row>
    <row r="2121" customFormat="false" ht="13.8" hidden="false" customHeight="false" outlineLevel="0" collapsed="false">
      <c r="A2121" s="4" t="s">
        <v>245</v>
      </c>
      <c r="B2121" s="22" t="s">
        <v>2598</v>
      </c>
      <c r="C2121" s="28" t="s">
        <v>2599</v>
      </c>
      <c r="D2121" s="28" t="s">
        <v>2600</v>
      </c>
      <c r="E2121" s="28" t="s">
        <v>1107</v>
      </c>
      <c r="F2121" s="4" t="n">
        <v>1986</v>
      </c>
      <c r="G2121" s="7" t="s">
        <v>2601</v>
      </c>
    </row>
    <row r="2122" customFormat="false" ht="13.8" hidden="false" customHeight="false" outlineLevel="0" collapsed="false">
      <c r="A2122" s="4"/>
      <c r="B2122" s="22"/>
      <c r="C2122" s="28"/>
      <c r="D2122" s="28"/>
      <c r="E2122" s="28"/>
      <c r="F2122" s="4"/>
      <c r="G2122" s="7"/>
    </row>
    <row r="2123" customFormat="false" ht="13.8" hidden="false" customHeight="false" outlineLevel="0" collapsed="false">
      <c r="A2123" s="4" t="s">
        <v>79</v>
      </c>
      <c r="B2123" s="7" t="s">
        <v>39</v>
      </c>
      <c r="C2123" s="7" t="s">
        <v>309</v>
      </c>
      <c r="D2123" s="7" t="s">
        <v>558</v>
      </c>
      <c r="E2123" s="7" t="s">
        <v>54</v>
      </c>
      <c r="F2123" s="4" t="n">
        <v>1966</v>
      </c>
      <c r="G2123" s="7" t="s">
        <v>926</v>
      </c>
    </row>
    <row r="2124" customFormat="false" ht="13.8" hidden="false" customHeight="false" outlineLevel="0" collapsed="false">
      <c r="A2124" s="4"/>
      <c r="B2124" s="7"/>
      <c r="C2124" s="7"/>
      <c r="D2124" s="7"/>
      <c r="E2124" s="7"/>
      <c r="F2124" s="4"/>
      <c r="G2124" s="7"/>
    </row>
    <row r="2125" customFormat="false" ht="13.8" hidden="false" customHeight="false" outlineLevel="0" collapsed="false">
      <c r="A2125" s="38" t="s">
        <v>52</v>
      </c>
      <c r="B2125" s="39" t="s">
        <v>5178</v>
      </c>
      <c r="C2125" s="40" t="s">
        <v>3843</v>
      </c>
      <c r="D2125" s="40" t="s">
        <v>1898</v>
      </c>
      <c r="E2125" s="40" t="s">
        <v>1027</v>
      </c>
      <c r="F2125" s="38" t="n">
        <v>2017</v>
      </c>
      <c r="G2125" s="41" t="s">
        <v>5179</v>
      </c>
    </row>
    <row r="2126" customFormat="false" ht="13.8" hidden="false" customHeight="false" outlineLevel="0" collapsed="false">
      <c r="A2126" s="38" t="s">
        <v>52</v>
      </c>
      <c r="B2126" s="39" t="s">
        <v>522</v>
      </c>
      <c r="C2126" s="40" t="s">
        <v>409</v>
      </c>
      <c r="D2126" s="40" t="s">
        <v>435</v>
      </c>
      <c r="E2126" s="40" t="s">
        <v>1027</v>
      </c>
      <c r="F2126" s="38" t="n">
        <v>2017</v>
      </c>
      <c r="G2126" s="31" t="s">
        <v>5180</v>
      </c>
    </row>
    <row r="2127" customFormat="false" ht="13.8" hidden="false" customHeight="false" outlineLevel="0" collapsed="false">
      <c r="A2127" s="38" t="s">
        <v>52</v>
      </c>
      <c r="B2127" s="40" t="s">
        <v>5191</v>
      </c>
      <c r="C2127" s="40" t="s">
        <v>3469</v>
      </c>
      <c r="D2127" s="40" t="s">
        <v>3793</v>
      </c>
      <c r="E2127" s="40" t="s">
        <v>1027</v>
      </c>
      <c r="F2127" s="38" t="n">
        <v>2017</v>
      </c>
      <c r="G2127" s="13" t="s">
        <v>5192</v>
      </c>
    </row>
    <row r="2128" customFormat="false" ht="13.8" hidden="false" customHeight="false" outlineLevel="0" collapsed="false">
      <c r="A2128" s="38" t="s">
        <v>52</v>
      </c>
      <c r="B2128" s="39" t="s">
        <v>5244</v>
      </c>
      <c r="C2128" s="40" t="s">
        <v>4475</v>
      </c>
      <c r="D2128" s="40" t="s">
        <v>773</v>
      </c>
      <c r="E2128" s="40" t="s">
        <v>1027</v>
      </c>
      <c r="F2128" s="38" t="n">
        <v>2018</v>
      </c>
      <c r="G2128" s="31" t="s">
        <v>5245</v>
      </c>
    </row>
    <row r="2129" s="13" customFormat="true" ht="13.8" hidden="false" customHeight="false" outlineLevel="0" collapsed="false">
      <c r="A2129" s="49" t="s">
        <v>52</v>
      </c>
      <c r="B2129" s="48" t="s">
        <v>5400</v>
      </c>
      <c r="C2129" s="48" t="s">
        <v>2336</v>
      </c>
      <c r="D2129" s="48" t="s">
        <v>5401</v>
      </c>
      <c r="E2129" s="48" t="s">
        <v>1027</v>
      </c>
      <c r="F2129" s="49" t="n">
        <v>2020</v>
      </c>
      <c r="G2129" s="13" t="s">
        <v>5402</v>
      </c>
    </row>
    <row r="2130" s="13" customFormat="true" ht="13.8" hidden="false" customHeight="false" outlineLevel="0" collapsed="false">
      <c r="A2130" s="49" t="s">
        <v>245</v>
      </c>
      <c r="B2130" s="13" t="s">
        <v>3610</v>
      </c>
      <c r="C2130" s="48" t="s">
        <v>409</v>
      </c>
      <c r="D2130" s="48"/>
      <c r="E2130" s="48" t="s">
        <v>1027</v>
      </c>
      <c r="F2130" s="49" t="n">
        <v>2020</v>
      </c>
      <c r="G2130" s="13" t="s">
        <v>5409</v>
      </c>
    </row>
    <row r="2131" customFormat="false" ht="15" hidden="false" customHeight="false" outlineLevel="0" collapsed="false">
      <c r="A2131" s="45"/>
      <c r="B2131" s="47"/>
      <c r="C2131" s="46"/>
      <c r="D2131" s="46"/>
      <c r="E2131" s="46"/>
      <c r="F2131" s="45"/>
      <c r="G2131" s="47"/>
    </row>
    <row r="2132" customFormat="false" ht="13.8" hidden="false" customHeight="false" outlineLevel="0" collapsed="false">
      <c r="A2132" s="4" t="s">
        <v>52</v>
      </c>
      <c r="B2132" s="7" t="s">
        <v>412</v>
      </c>
      <c r="C2132" s="7" t="s">
        <v>1922</v>
      </c>
      <c r="D2132" s="7"/>
      <c r="E2132" s="7" t="s">
        <v>4618</v>
      </c>
      <c r="F2132" s="4" t="n">
        <v>2010</v>
      </c>
      <c r="G2132" s="7" t="s">
        <v>4619</v>
      </c>
    </row>
    <row r="2133" customFormat="false" ht="13.8" hidden="false" customHeight="false" outlineLevel="0" collapsed="false">
      <c r="A2133" s="4" t="s">
        <v>52</v>
      </c>
      <c r="B2133" s="7" t="s">
        <v>4680</v>
      </c>
      <c r="C2133" s="7" t="s">
        <v>2336</v>
      </c>
      <c r="D2133" s="7" t="s">
        <v>466</v>
      </c>
      <c r="E2133" s="7" t="s">
        <v>4618</v>
      </c>
      <c r="F2133" s="4" t="n">
        <v>2011</v>
      </c>
      <c r="G2133" s="7" t="s">
        <v>4681</v>
      </c>
    </row>
    <row r="2134" customFormat="false" ht="13.8" hidden="false" customHeight="false" outlineLevel="0" collapsed="false">
      <c r="A2134" s="4" t="s">
        <v>52</v>
      </c>
      <c r="B2134" s="7" t="s">
        <v>4682</v>
      </c>
      <c r="C2134" s="7" t="s">
        <v>1570</v>
      </c>
      <c r="D2134" s="7" t="s">
        <v>466</v>
      </c>
      <c r="E2134" s="7" t="s">
        <v>4618</v>
      </c>
      <c r="F2134" s="4" t="n">
        <v>2011</v>
      </c>
      <c r="G2134" s="7" t="s">
        <v>4683</v>
      </c>
    </row>
    <row r="2135" customFormat="false" ht="13.8" hidden="false" customHeight="false" outlineLevel="0" collapsed="false">
      <c r="A2135" s="4" t="s">
        <v>52</v>
      </c>
      <c r="B2135" s="28" t="s">
        <v>4823</v>
      </c>
      <c r="C2135" s="7" t="s">
        <v>101</v>
      </c>
      <c r="D2135" s="7" t="s">
        <v>4824</v>
      </c>
      <c r="E2135" s="7" t="s">
        <v>4618</v>
      </c>
      <c r="F2135" s="4" t="n">
        <v>2012</v>
      </c>
      <c r="G2135" s="7" t="s">
        <v>4825</v>
      </c>
    </row>
    <row r="2136" customFormat="false" ht="13.8" hidden="false" customHeight="false" outlineLevel="0" collapsed="false">
      <c r="A2136" s="4" t="s">
        <v>52</v>
      </c>
      <c r="B2136" s="28" t="s">
        <v>21</v>
      </c>
      <c r="C2136" s="7" t="s">
        <v>2893</v>
      </c>
      <c r="D2136" s="7" t="s">
        <v>4829</v>
      </c>
      <c r="E2136" s="7" t="s">
        <v>4618</v>
      </c>
      <c r="F2136" s="4" t="n">
        <v>2012</v>
      </c>
      <c r="G2136" s="7" t="s">
        <v>4830</v>
      </c>
    </row>
    <row r="2137" customFormat="false" ht="13.8" hidden="false" customHeight="false" outlineLevel="0" collapsed="false">
      <c r="A2137" s="44" t="s">
        <v>245</v>
      </c>
      <c r="B2137" s="39" t="s">
        <v>5165</v>
      </c>
      <c r="C2137" s="40" t="s">
        <v>5166</v>
      </c>
      <c r="D2137" s="40" t="s">
        <v>2363</v>
      </c>
      <c r="E2137" s="40" t="s">
        <v>4618</v>
      </c>
      <c r="F2137" s="38" t="n">
        <v>2016</v>
      </c>
      <c r="G2137" s="31" t="s">
        <v>5167</v>
      </c>
    </row>
    <row r="2138" customFormat="false" ht="13.8" hidden="false" customHeight="false" outlineLevel="0" collapsed="false">
      <c r="A2138" s="38" t="s">
        <v>52</v>
      </c>
      <c r="B2138" s="40" t="s">
        <v>5168</v>
      </c>
      <c r="C2138" s="40" t="s">
        <v>1333</v>
      </c>
      <c r="D2138" s="40" t="s">
        <v>463</v>
      </c>
      <c r="E2138" s="40" t="s">
        <v>4618</v>
      </c>
      <c r="F2138" s="38" t="n">
        <v>2015</v>
      </c>
      <c r="G2138" s="13" t="s">
        <v>5169</v>
      </c>
    </row>
    <row r="2139" customFormat="false" ht="13.8" hidden="false" customHeight="false" outlineLevel="0" collapsed="false">
      <c r="A2139" s="38"/>
      <c r="B2139" s="40"/>
      <c r="C2139" s="40"/>
      <c r="D2139" s="40"/>
      <c r="E2139" s="40"/>
      <c r="F2139" s="38"/>
      <c r="G2139" s="13"/>
    </row>
    <row r="2140" customFormat="false" ht="13.8" hidden="false" customHeight="false" outlineLevel="0" collapsed="false">
      <c r="A2140" s="4" t="s">
        <v>245</v>
      </c>
      <c r="B2140" s="28" t="s">
        <v>4982</v>
      </c>
      <c r="C2140" s="7" t="s">
        <v>4983</v>
      </c>
      <c r="D2140" s="7" t="s">
        <v>881</v>
      </c>
      <c r="E2140" s="7" t="s">
        <v>2928</v>
      </c>
      <c r="F2140" s="4" t="n">
        <v>2013</v>
      </c>
      <c r="G2140" s="7" t="s">
        <v>4984</v>
      </c>
    </row>
    <row r="2141" s="13" customFormat="true" ht="13.8" hidden="false" customHeight="false" outlineLevel="0" collapsed="false">
      <c r="A2141" s="49" t="s">
        <v>245</v>
      </c>
      <c r="B2141" s="48" t="s">
        <v>5410</v>
      </c>
      <c r="C2141" s="48" t="s">
        <v>1278</v>
      </c>
      <c r="D2141" s="48" t="s">
        <v>5411</v>
      </c>
      <c r="E2141" s="48" t="s">
        <v>2928</v>
      </c>
      <c r="F2141" s="49" t="n">
        <v>2020</v>
      </c>
      <c r="G2141" s="13" t="s">
        <v>5412</v>
      </c>
    </row>
    <row r="2142" customFormat="false" ht="13.8" hidden="false" customHeight="false" outlineLevel="0" collapsed="false">
      <c r="A2142" s="4" t="s">
        <v>245</v>
      </c>
      <c r="B2142" s="7" t="s">
        <v>4729</v>
      </c>
      <c r="C2142" s="7" t="s">
        <v>4730</v>
      </c>
      <c r="D2142" s="7"/>
      <c r="E2142" s="7" t="s">
        <v>4731</v>
      </c>
      <c r="F2142" s="4" t="n">
        <v>2011</v>
      </c>
      <c r="G2142" s="7" t="s">
        <v>4732</v>
      </c>
    </row>
    <row r="2143" customFormat="false" ht="13.8" hidden="false" customHeight="false" outlineLevel="0" collapsed="false">
      <c r="A2143" s="4"/>
      <c r="B2143" s="7"/>
      <c r="C2143" s="7"/>
      <c r="D2143" s="7"/>
      <c r="E2143" s="7"/>
      <c r="F2143" s="4"/>
      <c r="G2143" s="7"/>
    </row>
    <row r="2144" customFormat="false" ht="13.8" hidden="false" customHeight="false" outlineLevel="0" collapsed="false">
      <c r="A2144" s="4" t="s">
        <v>52</v>
      </c>
      <c r="B2144" s="7" t="s">
        <v>1573</v>
      </c>
      <c r="C2144" s="7" t="s">
        <v>101</v>
      </c>
      <c r="D2144" s="7" t="s">
        <v>239</v>
      </c>
      <c r="E2144" s="7" t="s">
        <v>1574</v>
      </c>
      <c r="F2144" s="4" t="n">
        <v>1977</v>
      </c>
      <c r="G2144" s="7" t="s">
        <v>1575</v>
      </c>
    </row>
    <row r="2145" customFormat="false" ht="13.8" hidden="false" customHeight="false" outlineLevel="0" collapsed="false">
      <c r="A2145" s="4" t="s">
        <v>52</v>
      </c>
      <c r="B2145" s="7" t="s">
        <v>1581</v>
      </c>
      <c r="C2145" s="7" t="s">
        <v>580</v>
      </c>
      <c r="D2145" s="7" t="s">
        <v>76</v>
      </c>
      <c r="E2145" s="7" t="s">
        <v>1574</v>
      </c>
      <c r="F2145" s="4" t="n">
        <v>1977</v>
      </c>
      <c r="G2145" s="7" t="str">
        <f aca="false">HYPERLINK("http://uwashingtonworldcatorgoffcampuslibwashingtonedu/title/investigation-of-the-capability-of-a-35-mm-camera-to-estimate-dimensions-of-a-forest-tree/oclc/7376089&amp;referer=brief_results","Investigation of the capability of a 35 mm camera to estimate dimensions of a forest tree")</f>
        <v>Investigation of the capability of a 35 mm camera to estimate dimensions of a forest tree</v>
      </c>
    </row>
    <row r="2146" customFormat="false" ht="13.8" hidden="false" customHeight="false" outlineLevel="0" collapsed="false">
      <c r="A2146" s="4" t="s">
        <v>52</v>
      </c>
      <c r="B2146" s="7" t="s">
        <v>3463</v>
      </c>
      <c r="C2146" s="7" t="s">
        <v>2273</v>
      </c>
      <c r="D2146" s="7" t="s">
        <v>3464</v>
      </c>
      <c r="E2146" s="7" t="s">
        <v>3465</v>
      </c>
      <c r="F2146" s="4" t="n">
        <v>1997</v>
      </c>
      <c r="G2146" s="7" t="s">
        <v>3466</v>
      </c>
    </row>
    <row r="2147" customFormat="false" ht="13.8" hidden="false" customHeight="false" outlineLevel="0" collapsed="false">
      <c r="A2147" s="4" t="s">
        <v>52</v>
      </c>
      <c r="B2147" s="7" t="s">
        <v>3783</v>
      </c>
      <c r="C2147" s="7" t="s">
        <v>1935</v>
      </c>
      <c r="D2147" s="7" t="s">
        <v>20</v>
      </c>
      <c r="E2147" s="7" t="s">
        <v>3465</v>
      </c>
      <c r="F2147" s="4" t="n">
        <v>2001</v>
      </c>
      <c r="G2147" s="7" t="s">
        <v>3784</v>
      </c>
    </row>
    <row r="2148" customFormat="false" ht="13.8" hidden="false" customHeight="false" outlineLevel="0" collapsed="false">
      <c r="A2148" s="4" t="s">
        <v>52</v>
      </c>
      <c r="B2148" s="7" t="s">
        <v>3812</v>
      </c>
      <c r="C2148" s="7" t="s">
        <v>24</v>
      </c>
      <c r="D2148" s="7"/>
      <c r="E2148" s="7" t="s">
        <v>3465</v>
      </c>
      <c r="F2148" s="4" t="n">
        <v>2001</v>
      </c>
      <c r="G2148" s="7" t="s">
        <v>3813</v>
      </c>
    </row>
    <row r="2149" customFormat="false" ht="13.8" hidden="false" customHeight="false" outlineLevel="0" collapsed="false">
      <c r="A2149" s="4" t="s">
        <v>52</v>
      </c>
      <c r="B2149" s="7" t="s">
        <v>3819</v>
      </c>
      <c r="C2149" s="7" t="s">
        <v>3820</v>
      </c>
      <c r="D2149" s="7" t="s">
        <v>552</v>
      </c>
      <c r="E2149" s="7" t="s">
        <v>3465</v>
      </c>
      <c r="F2149" s="4" t="n">
        <v>2001</v>
      </c>
      <c r="G2149" s="7" t="s">
        <v>3821</v>
      </c>
    </row>
    <row r="2150" customFormat="false" ht="13.8" hidden="false" customHeight="false" outlineLevel="0" collapsed="false">
      <c r="A2150" s="4" t="s">
        <v>52</v>
      </c>
      <c r="B2150" s="7" t="s">
        <v>4059</v>
      </c>
      <c r="C2150" s="7" t="s">
        <v>4060</v>
      </c>
      <c r="D2150" s="7" t="s">
        <v>1278</v>
      </c>
      <c r="E2150" s="7" t="s">
        <v>3465</v>
      </c>
      <c r="F2150" s="4" t="n">
        <v>2004</v>
      </c>
      <c r="G2150" s="7" t="s">
        <v>4061</v>
      </c>
    </row>
    <row r="2151" customFormat="false" ht="13.8" hidden="false" customHeight="false" outlineLevel="0" collapsed="false">
      <c r="A2151" s="4" t="s">
        <v>52</v>
      </c>
      <c r="B2151" s="7" t="s">
        <v>4145</v>
      </c>
      <c r="C2151" s="7" t="s">
        <v>151</v>
      </c>
      <c r="D2151" s="7" t="s">
        <v>101</v>
      </c>
      <c r="E2151" s="7" t="s">
        <v>3465</v>
      </c>
      <c r="F2151" s="4" t="n">
        <v>2004</v>
      </c>
      <c r="G2151" s="7" t="s">
        <v>4146</v>
      </c>
    </row>
    <row r="2152" customFormat="false" ht="13.8" hidden="false" customHeight="false" outlineLevel="0" collapsed="false">
      <c r="A2152" s="4" t="s">
        <v>52</v>
      </c>
      <c r="B2152" s="7" t="s">
        <v>2447</v>
      </c>
      <c r="C2152" s="7" t="s">
        <v>4209</v>
      </c>
      <c r="D2152" s="7"/>
      <c r="E2152" s="7" t="s">
        <v>3465</v>
      </c>
      <c r="F2152" s="4" t="n">
        <v>2005</v>
      </c>
      <c r="G2152" s="7" t="s">
        <v>4210</v>
      </c>
    </row>
    <row r="2153" customFormat="false" ht="13.8" hidden="false" customHeight="false" outlineLevel="0" collapsed="false">
      <c r="A2153" s="4" t="s">
        <v>52</v>
      </c>
      <c r="B2153" s="7" t="s">
        <v>4006</v>
      </c>
      <c r="C2153" s="7" t="s">
        <v>4228</v>
      </c>
      <c r="D2153" s="7"/>
      <c r="E2153" s="7" t="s">
        <v>3465</v>
      </c>
      <c r="F2153" s="4" t="n">
        <v>2005</v>
      </c>
      <c r="G2153" s="7" t="s">
        <v>4229</v>
      </c>
    </row>
    <row r="2154" customFormat="false" ht="13.8" hidden="false" customHeight="false" outlineLevel="0" collapsed="false">
      <c r="A2154" s="4" t="s">
        <v>52</v>
      </c>
      <c r="B2154" s="7" t="s">
        <v>4293</v>
      </c>
      <c r="C2154" s="7" t="s">
        <v>3486</v>
      </c>
      <c r="D2154" s="7"/>
      <c r="E2154" s="7" t="s">
        <v>3465</v>
      </c>
      <c r="F2154" s="4" t="n">
        <v>2006</v>
      </c>
      <c r="G2154" s="7" t="s">
        <v>4294</v>
      </c>
    </row>
    <row r="2155" customFormat="false" ht="13.8" hidden="false" customHeight="false" outlineLevel="0" collapsed="false">
      <c r="A2155" s="4" t="s">
        <v>52</v>
      </c>
      <c r="B2155" s="7" t="s">
        <v>4413</v>
      </c>
      <c r="C2155" s="7" t="s">
        <v>1110</v>
      </c>
      <c r="D2155" s="7"/>
      <c r="E2155" s="7" t="s">
        <v>3465</v>
      </c>
      <c r="F2155" s="4" t="n">
        <v>2007</v>
      </c>
      <c r="G2155" s="7" t="s">
        <v>4414</v>
      </c>
    </row>
    <row r="2156" customFormat="false" ht="13.8" hidden="false" customHeight="false" outlineLevel="0" collapsed="false">
      <c r="A2156" s="4" t="s">
        <v>245</v>
      </c>
      <c r="B2156" s="7" t="s">
        <v>4497</v>
      </c>
      <c r="C2156" s="7" t="s">
        <v>654</v>
      </c>
      <c r="D2156" s="7" t="s">
        <v>417</v>
      </c>
      <c r="E2156" s="7" t="s">
        <v>3465</v>
      </c>
      <c r="F2156" s="4" t="n">
        <v>2008</v>
      </c>
      <c r="G2156" s="7" t="s">
        <v>4498</v>
      </c>
    </row>
    <row r="2157" customFormat="false" ht="13.8" hidden="false" customHeight="false" outlineLevel="0" collapsed="false">
      <c r="A2157" s="4" t="s">
        <v>245</v>
      </c>
      <c r="B2157" s="7" t="s">
        <v>4413</v>
      </c>
      <c r="C2157" s="7" t="s">
        <v>1110</v>
      </c>
      <c r="D2157" s="7" t="s">
        <v>17</v>
      </c>
      <c r="E2157" s="7" t="s">
        <v>3465</v>
      </c>
      <c r="F2157" s="4" t="n">
        <v>2011</v>
      </c>
      <c r="G2157" s="7" t="s">
        <v>4752</v>
      </c>
    </row>
    <row r="2158" customFormat="false" ht="13.8" hidden="false" customHeight="false" outlineLevel="0" collapsed="false">
      <c r="A2158" s="4" t="s">
        <v>52</v>
      </c>
      <c r="B2158" s="28" t="s">
        <v>1907</v>
      </c>
      <c r="C2158" s="7" t="s">
        <v>4765</v>
      </c>
      <c r="D2158" s="7"/>
      <c r="E2158" s="7" t="s">
        <v>3465</v>
      </c>
      <c r="F2158" s="4" t="n">
        <v>2012</v>
      </c>
      <c r="G2158" s="7" t="s">
        <v>4766</v>
      </c>
    </row>
    <row r="2159" customFormat="false" ht="13.8" hidden="false" customHeight="false" outlineLevel="0" collapsed="false">
      <c r="A2159" s="4" t="s">
        <v>52</v>
      </c>
      <c r="B2159" s="28" t="s">
        <v>3711</v>
      </c>
      <c r="C2159" s="7" t="s">
        <v>4964</v>
      </c>
      <c r="D2159" s="7" t="s">
        <v>4965</v>
      </c>
      <c r="E2159" s="7" t="s">
        <v>3465</v>
      </c>
      <c r="F2159" s="4" t="n">
        <v>2013</v>
      </c>
      <c r="G2159" s="7" t="s">
        <v>4966</v>
      </c>
    </row>
    <row r="2160" customFormat="false" ht="13.8" hidden="false" customHeight="false" outlineLevel="0" collapsed="false">
      <c r="A2160" s="38" t="s">
        <v>52</v>
      </c>
      <c r="B2160" s="39" t="s">
        <v>2447</v>
      </c>
      <c r="C2160" s="40" t="s">
        <v>5072</v>
      </c>
      <c r="D2160" s="40"/>
      <c r="E2160" s="40" t="s">
        <v>3465</v>
      </c>
      <c r="F2160" s="38" t="n">
        <v>2015</v>
      </c>
      <c r="G2160" s="31" t="s">
        <v>5073</v>
      </c>
    </row>
    <row r="2161" customFormat="false" ht="13.8" hidden="false" customHeight="false" outlineLevel="0" collapsed="false">
      <c r="A2161" s="38" t="s">
        <v>52</v>
      </c>
      <c r="B2161" s="39" t="s">
        <v>5157</v>
      </c>
      <c r="C2161" s="40" t="s">
        <v>5060</v>
      </c>
      <c r="D2161" s="40"/>
      <c r="E2161" s="40" t="s">
        <v>3465</v>
      </c>
      <c r="F2161" s="38" t="n">
        <v>2016</v>
      </c>
      <c r="G2161" s="31" t="s">
        <v>5158</v>
      </c>
    </row>
    <row r="2162" customFormat="false" ht="13.8" hidden="false" customHeight="false" outlineLevel="0" collapsed="false">
      <c r="A2162" s="44" t="s">
        <v>52</v>
      </c>
      <c r="B2162" s="39" t="s">
        <v>481</v>
      </c>
      <c r="C2162" s="40" t="s">
        <v>4593</v>
      </c>
      <c r="D2162" s="40"/>
      <c r="E2162" s="40" t="s">
        <v>3465</v>
      </c>
      <c r="F2162" s="38" t="n">
        <v>2018</v>
      </c>
      <c r="G2162" s="31" t="s">
        <v>5260</v>
      </c>
    </row>
    <row r="2163" customFormat="false" ht="13.8" hidden="false" customHeight="false" outlineLevel="0" collapsed="false">
      <c r="A2163" s="38" t="s">
        <v>52</v>
      </c>
      <c r="B2163" s="39" t="s">
        <v>5250</v>
      </c>
      <c r="C2163" s="40" t="s">
        <v>5251</v>
      </c>
      <c r="D2163" s="40"/>
      <c r="E2163" s="40" t="s">
        <v>5252</v>
      </c>
      <c r="F2163" s="38" t="n">
        <v>2018</v>
      </c>
      <c r="G2163" s="31" t="s">
        <v>5253</v>
      </c>
    </row>
    <row r="2164" s="13" customFormat="true" ht="13.8" hidden="false" customHeight="false" outlineLevel="0" collapsed="false">
      <c r="A2164" s="49" t="s">
        <v>52</v>
      </c>
      <c r="B2164" s="48" t="s">
        <v>5344</v>
      </c>
      <c r="C2164" s="48" t="s">
        <v>20</v>
      </c>
      <c r="D2164" s="48" t="s">
        <v>101</v>
      </c>
      <c r="E2164" s="48" t="s">
        <v>3465</v>
      </c>
      <c r="F2164" s="49" t="n">
        <v>2019</v>
      </c>
      <c r="G2164" s="13" t="s">
        <v>5345</v>
      </c>
    </row>
    <row r="2165" customFormat="false" ht="13.8" hidden="false" customHeight="false" outlineLevel="0" collapsed="false">
      <c r="A2165" s="38"/>
      <c r="B2165" s="39"/>
      <c r="C2165" s="40"/>
      <c r="D2165" s="40"/>
      <c r="E2165" s="40"/>
      <c r="F2165" s="38"/>
      <c r="G2165" s="31"/>
    </row>
    <row r="2166" customFormat="false" ht="13.8" hidden="false" customHeight="false" outlineLevel="0" collapsed="false">
      <c r="A2166" s="4" t="s">
        <v>245</v>
      </c>
      <c r="B2166" s="7" t="s">
        <v>914</v>
      </c>
      <c r="C2166" s="7" t="s">
        <v>915</v>
      </c>
      <c r="D2166" s="7" t="s">
        <v>916</v>
      </c>
      <c r="E2166" s="7" t="s">
        <v>621</v>
      </c>
      <c r="F2166" s="4" t="n">
        <v>1965</v>
      </c>
      <c r="G2166" s="7" t="s">
        <v>917</v>
      </c>
    </row>
    <row r="2167" customFormat="false" ht="13.8" hidden="false" customHeight="false" outlineLevel="0" collapsed="false">
      <c r="A2167" s="4" t="s">
        <v>79</v>
      </c>
      <c r="B2167" s="7" t="s">
        <v>927</v>
      </c>
      <c r="C2167" s="7" t="s">
        <v>928</v>
      </c>
      <c r="D2167" s="7"/>
      <c r="E2167" s="7" t="s">
        <v>621</v>
      </c>
      <c r="F2167" s="4" t="n">
        <v>1966</v>
      </c>
      <c r="G2167" s="7" t="s">
        <v>929</v>
      </c>
    </row>
    <row r="2168" customFormat="false" ht="13.8" hidden="false" customHeight="false" outlineLevel="0" collapsed="false">
      <c r="A2168" s="4" t="s">
        <v>79</v>
      </c>
      <c r="B2168" s="7" t="s">
        <v>930</v>
      </c>
      <c r="C2168" s="7" t="s">
        <v>931</v>
      </c>
      <c r="D2168" s="7" t="s">
        <v>544</v>
      </c>
      <c r="E2168" s="7" t="s">
        <v>621</v>
      </c>
      <c r="F2168" s="4" t="n">
        <v>1966</v>
      </c>
      <c r="G2168" s="7" t="s">
        <v>932</v>
      </c>
    </row>
    <row r="2169" customFormat="false" ht="13.8" hidden="false" customHeight="false" outlineLevel="0" collapsed="false">
      <c r="A2169" s="4" t="s">
        <v>245</v>
      </c>
      <c r="B2169" s="7" t="s">
        <v>996</v>
      </c>
      <c r="C2169" s="7" t="s">
        <v>461</v>
      </c>
      <c r="D2169" s="7" t="s">
        <v>997</v>
      </c>
      <c r="E2169" s="7" t="s">
        <v>621</v>
      </c>
      <c r="F2169" s="4" t="n">
        <v>1967</v>
      </c>
      <c r="G2169" s="7" t="s">
        <v>998</v>
      </c>
    </row>
    <row r="2170" customFormat="false" ht="13.8" hidden="false" customHeight="false" outlineLevel="0" collapsed="false">
      <c r="A2170" s="4" t="s">
        <v>245</v>
      </c>
      <c r="B2170" s="7" t="s">
        <v>996</v>
      </c>
      <c r="C2170" s="7" t="s">
        <v>101</v>
      </c>
      <c r="D2170" s="7" t="s">
        <v>519</v>
      </c>
      <c r="E2170" s="7" t="s">
        <v>621</v>
      </c>
      <c r="F2170" s="4" t="n">
        <v>1970</v>
      </c>
      <c r="G2170" s="7" t="s">
        <v>1144</v>
      </c>
    </row>
    <row r="2171" customFormat="false" ht="13.8" hidden="false" customHeight="false" outlineLevel="0" collapsed="false">
      <c r="A2171" s="4" t="s">
        <v>245</v>
      </c>
      <c r="B2171" s="7" t="s">
        <v>1229</v>
      </c>
      <c r="C2171" s="7" t="s">
        <v>1085</v>
      </c>
      <c r="D2171" s="7" t="s">
        <v>1230</v>
      </c>
      <c r="E2171" s="7" t="s">
        <v>621</v>
      </c>
      <c r="F2171" s="4" t="n">
        <v>1972</v>
      </c>
      <c r="G2171" s="7" t="str">
        <f aca="false">HYPERLINK("http://uwashingtonworldcatorgoffcampuslibwashingtonedu/title/biometrical-study-of-the-sequential-development-of-secondary-xylem-in-douglas-fir/oclc/7243791&amp;referer=brief_results","A biometrical study of the sequential development of secondary xylem in Douglas fir")</f>
        <v>A biometrical study of the sequential development of secondary xylem in Douglas fir</v>
      </c>
    </row>
    <row r="2172" customFormat="false" ht="13.8" hidden="false" customHeight="false" outlineLevel="0" collapsed="false">
      <c r="A2172" s="4" t="s">
        <v>245</v>
      </c>
      <c r="B2172" s="7" t="s">
        <v>1384</v>
      </c>
      <c r="C2172" s="7" t="s">
        <v>956</v>
      </c>
      <c r="D2172" s="7"/>
      <c r="E2172" s="7" t="s">
        <v>621</v>
      </c>
      <c r="F2172" s="4" t="n">
        <v>1974</v>
      </c>
      <c r="G2172" s="7" t="s">
        <v>1385</v>
      </c>
    </row>
    <row r="2173" customFormat="false" ht="13.8" hidden="false" customHeight="false" outlineLevel="0" collapsed="false">
      <c r="A2173" s="4" t="s">
        <v>52</v>
      </c>
      <c r="B2173" s="7" t="s">
        <v>1450</v>
      </c>
      <c r="C2173" s="7" t="s">
        <v>535</v>
      </c>
      <c r="D2173" s="7"/>
      <c r="E2173" s="7" t="s">
        <v>621</v>
      </c>
      <c r="F2173" s="4" t="n">
        <v>1975</v>
      </c>
      <c r="G2173" s="22" t="s">
        <v>1451</v>
      </c>
    </row>
    <row r="2174" customFormat="false" ht="13.8" hidden="false" customHeight="false" outlineLevel="0" collapsed="false">
      <c r="A2174" s="4" t="s">
        <v>52</v>
      </c>
      <c r="B2174" s="7" t="s">
        <v>1456</v>
      </c>
      <c r="C2174" s="7" t="s">
        <v>1457</v>
      </c>
      <c r="D2174" s="7" t="s">
        <v>1458</v>
      </c>
      <c r="E2174" s="7" t="s">
        <v>621</v>
      </c>
      <c r="F2174" s="4" t="n">
        <v>1975</v>
      </c>
      <c r="G2174" s="7" t="s">
        <v>1459</v>
      </c>
    </row>
    <row r="2175" customFormat="false" ht="13.8" hidden="false" customHeight="false" outlineLevel="0" collapsed="false">
      <c r="A2175" s="4" t="s">
        <v>6</v>
      </c>
      <c r="B2175" s="7" t="s">
        <v>1509</v>
      </c>
      <c r="C2175" s="7" t="s">
        <v>1510</v>
      </c>
      <c r="D2175" s="7" t="s">
        <v>1511</v>
      </c>
      <c r="E2175" s="7" t="s">
        <v>621</v>
      </c>
      <c r="F2175" s="4" t="n">
        <v>1976</v>
      </c>
      <c r="G2175" s="7" t="s">
        <v>1512</v>
      </c>
    </row>
    <row r="2176" customFormat="false" ht="13.8" hidden="false" customHeight="false" outlineLevel="0" collapsed="false">
      <c r="A2176" s="4" t="s">
        <v>6</v>
      </c>
      <c r="B2176" s="7" t="s">
        <v>1450</v>
      </c>
      <c r="C2176" s="7" t="s">
        <v>535</v>
      </c>
      <c r="D2176" s="7" t="s">
        <v>1522</v>
      </c>
      <c r="E2176" s="7" t="s">
        <v>621</v>
      </c>
      <c r="F2176" s="4" t="n">
        <v>1976</v>
      </c>
      <c r="G2176" s="7" t="s">
        <v>1523</v>
      </c>
    </row>
    <row r="2177" customFormat="false" ht="13.8" hidden="false" customHeight="false" outlineLevel="0" collapsed="false">
      <c r="A2177" s="4" t="s">
        <v>245</v>
      </c>
      <c r="B2177" s="7" t="s">
        <v>1657</v>
      </c>
      <c r="C2177" s="7" t="s">
        <v>20</v>
      </c>
      <c r="D2177" s="7" t="s">
        <v>77</v>
      </c>
      <c r="E2177" s="7" t="s">
        <v>621</v>
      </c>
      <c r="F2177" s="4" t="n">
        <v>1977</v>
      </c>
      <c r="G2177" s="7" t="s">
        <v>1658</v>
      </c>
    </row>
    <row r="2178" customFormat="false" ht="13.8" hidden="false" customHeight="false" outlineLevel="0" collapsed="false">
      <c r="A2178" s="4" t="s">
        <v>245</v>
      </c>
      <c r="B2178" s="7" t="s">
        <v>1754</v>
      </c>
      <c r="C2178" s="7" t="s">
        <v>1755</v>
      </c>
      <c r="D2178" s="7" t="s">
        <v>1756</v>
      </c>
      <c r="E2178" s="7" t="s">
        <v>621</v>
      </c>
      <c r="F2178" s="4" t="n">
        <v>1978</v>
      </c>
      <c r="G2178" s="7" t="s">
        <v>1757</v>
      </c>
    </row>
    <row r="2179" customFormat="false" ht="13.8" hidden="false" customHeight="false" outlineLevel="0" collapsed="false">
      <c r="A2179" s="4" t="s">
        <v>52</v>
      </c>
      <c r="B2179" s="7" t="s">
        <v>1817</v>
      </c>
      <c r="C2179" s="7" t="s">
        <v>239</v>
      </c>
      <c r="D2179" s="7" t="s">
        <v>1818</v>
      </c>
      <c r="E2179" s="7" t="s">
        <v>621</v>
      </c>
      <c r="F2179" s="4" t="n">
        <v>1979</v>
      </c>
      <c r="G2179" s="7" t="s">
        <v>1819</v>
      </c>
    </row>
    <row r="2180" customFormat="false" ht="13.8" hidden="false" customHeight="false" outlineLevel="0" collapsed="false">
      <c r="A2180" s="4" t="s">
        <v>245</v>
      </c>
      <c r="B2180" s="7" t="s">
        <v>1839</v>
      </c>
      <c r="C2180" s="7" t="s">
        <v>1840</v>
      </c>
      <c r="D2180" s="7" t="s">
        <v>1807</v>
      </c>
      <c r="E2180" s="7" t="s">
        <v>621</v>
      </c>
      <c r="F2180" s="4" t="n">
        <v>1979</v>
      </c>
      <c r="G2180" s="7" t="s">
        <v>1841</v>
      </c>
    </row>
    <row r="2181" customFormat="false" ht="13.8" hidden="false" customHeight="false" outlineLevel="0" collapsed="false">
      <c r="A2181" s="4" t="s">
        <v>245</v>
      </c>
      <c r="B2181" s="7" t="s">
        <v>1861</v>
      </c>
      <c r="C2181" s="7" t="s">
        <v>1862</v>
      </c>
      <c r="D2181" s="7" t="s">
        <v>1863</v>
      </c>
      <c r="E2181" s="7" t="s">
        <v>621</v>
      </c>
      <c r="F2181" s="4" t="n">
        <v>1979</v>
      </c>
      <c r="G2181" s="7" t="s">
        <v>1864</v>
      </c>
    </row>
    <row r="2182" customFormat="false" ht="13.8" hidden="false" customHeight="false" outlineLevel="0" collapsed="false">
      <c r="A2182" s="4"/>
      <c r="B2182" s="7"/>
      <c r="C2182" s="7"/>
      <c r="D2182" s="7"/>
      <c r="E2182" s="7"/>
      <c r="F2182" s="4"/>
      <c r="G2182" s="7"/>
    </row>
    <row r="2183" customFormat="false" ht="13.8" hidden="false" customHeight="false" outlineLevel="0" collapsed="false">
      <c r="A2183" s="4" t="s">
        <v>6</v>
      </c>
      <c r="B2183" s="7" t="s">
        <v>1023</v>
      </c>
      <c r="C2183" s="7" t="s">
        <v>77</v>
      </c>
      <c r="D2183" s="7" t="s">
        <v>881</v>
      </c>
      <c r="E2183" s="7" t="s">
        <v>1024</v>
      </c>
      <c r="F2183" s="4" t="n">
        <v>1968</v>
      </c>
      <c r="G2183" s="7" t="s">
        <v>1025</v>
      </c>
    </row>
    <row r="2184" customFormat="false" ht="13.8" hidden="false" customHeight="false" outlineLevel="0" collapsed="false">
      <c r="A2184" s="4" t="s">
        <v>6</v>
      </c>
      <c r="B2184" s="7" t="s">
        <v>1064</v>
      </c>
      <c r="C2184" s="12" t="s">
        <v>1065</v>
      </c>
      <c r="D2184" s="7" t="s">
        <v>734</v>
      </c>
      <c r="E2184" s="7" t="s">
        <v>1024</v>
      </c>
      <c r="F2184" s="4" t="n">
        <v>1969</v>
      </c>
      <c r="G2184" s="12" t="s">
        <v>1066</v>
      </c>
    </row>
    <row r="2185" customFormat="false" ht="13.8" hidden="false" customHeight="false" outlineLevel="0" collapsed="false">
      <c r="A2185" s="4" t="s">
        <v>245</v>
      </c>
      <c r="B2185" s="7" t="s">
        <v>1227</v>
      </c>
      <c r="C2185" s="7" t="s">
        <v>101</v>
      </c>
      <c r="D2185" s="7" t="s">
        <v>734</v>
      </c>
      <c r="E2185" s="7" t="s">
        <v>1024</v>
      </c>
      <c r="F2185" s="4" t="n">
        <v>1972</v>
      </c>
      <c r="G2185" s="22" t="s">
        <v>1228</v>
      </c>
    </row>
    <row r="2186" customFormat="false" ht="13.8" hidden="false" customHeight="false" outlineLevel="0" collapsed="false">
      <c r="A2186" s="4" t="s">
        <v>52</v>
      </c>
      <c r="B2186" s="7" t="s">
        <v>1454</v>
      </c>
      <c r="C2186" s="7" t="s">
        <v>21</v>
      </c>
      <c r="D2186" s="7" t="s">
        <v>552</v>
      </c>
      <c r="E2186" s="7" t="s">
        <v>1024</v>
      </c>
      <c r="F2186" s="4" t="n">
        <v>1975</v>
      </c>
      <c r="G2186" s="7" t="s">
        <v>1455</v>
      </c>
    </row>
    <row r="2187" customFormat="false" ht="13.8" hidden="false" customHeight="false" outlineLevel="0" collapsed="false">
      <c r="A2187" s="4" t="s">
        <v>245</v>
      </c>
      <c r="B2187" s="7" t="s">
        <v>1626</v>
      </c>
      <c r="C2187" s="7" t="s">
        <v>180</v>
      </c>
      <c r="D2187" s="7" t="s">
        <v>959</v>
      </c>
      <c r="E2187" s="7" t="s">
        <v>1024</v>
      </c>
      <c r="F2187" s="4" t="n">
        <v>1977</v>
      </c>
      <c r="G2187" s="7" t="s">
        <v>1627</v>
      </c>
    </row>
    <row r="2188" customFormat="false" ht="13.8" hidden="false" customHeight="false" outlineLevel="0" collapsed="false">
      <c r="A2188" s="4" t="s">
        <v>52</v>
      </c>
      <c r="B2188" s="7" t="s">
        <v>1703</v>
      </c>
      <c r="C2188" s="7" t="s">
        <v>600</v>
      </c>
      <c r="D2188" s="7" t="s">
        <v>46</v>
      </c>
      <c r="E2188" s="7" t="s">
        <v>1024</v>
      </c>
      <c r="F2188" s="4" t="n">
        <v>1978</v>
      </c>
      <c r="G2188" s="7" t="s">
        <v>1704</v>
      </c>
    </row>
    <row r="2189" customFormat="false" ht="13.8" hidden="false" customHeight="false" outlineLevel="0" collapsed="false">
      <c r="A2189" s="4" t="s">
        <v>52</v>
      </c>
      <c r="B2189" s="7" t="s">
        <v>1708</v>
      </c>
      <c r="C2189" s="7" t="s">
        <v>238</v>
      </c>
      <c r="D2189" s="7" t="s">
        <v>1709</v>
      </c>
      <c r="E2189" s="7" t="s">
        <v>1024</v>
      </c>
      <c r="F2189" s="4" t="n">
        <v>1978</v>
      </c>
      <c r="G2189" s="7" t="s">
        <v>1710</v>
      </c>
    </row>
    <row r="2190" customFormat="false" ht="13.8" hidden="false" customHeight="false" outlineLevel="0" collapsed="false">
      <c r="A2190" s="4" t="s">
        <v>52</v>
      </c>
      <c r="B2190" s="7" t="s">
        <v>1787</v>
      </c>
      <c r="C2190" s="7" t="s">
        <v>1187</v>
      </c>
      <c r="D2190" s="7" t="s">
        <v>1458</v>
      </c>
      <c r="E2190" s="7" t="s">
        <v>1024</v>
      </c>
      <c r="F2190" s="4" t="n">
        <v>1979</v>
      </c>
      <c r="G2190" s="7" t="s">
        <v>1788</v>
      </c>
    </row>
    <row r="2191" customFormat="false" ht="13.8" hidden="false" customHeight="false" outlineLevel="0" collapsed="false">
      <c r="A2191" s="4" t="s">
        <v>52</v>
      </c>
      <c r="B2191" s="7" t="s">
        <v>1837</v>
      </c>
      <c r="C2191" s="7" t="s">
        <v>109</v>
      </c>
      <c r="D2191" s="7" t="s">
        <v>409</v>
      </c>
      <c r="E2191" s="7" t="s">
        <v>1024</v>
      </c>
      <c r="F2191" s="4" t="n">
        <v>1979</v>
      </c>
      <c r="G2191" s="7" t="s">
        <v>1838</v>
      </c>
    </row>
    <row r="2192" customFormat="false" ht="13.8" hidden="false" customHeight="false" outlineLevel="0" collapsed="false">
      <c r="A2192" s="4" t="s">
        <v>52</v>
      </c>
      <c r="B2192" s="7" t="s">
        <v>1960</v>
      </c>
      <c r="C2192" s="12" t="s">
        <v>1359</v>
      </c>
      <c r="D2192" s="7" t="s">
        <v>19</v>
      </c>
      <c r="E2192" s="7" t="s">
        <v>1024</v>
      </c>
      <c r="F2192" s="4" t="n">
        <v>1980</v>
      </c>
      <c r="G2192" s="7" t="s">
        <v>1961</v>
      </c>
    </row>
    <row r="2193" customFormat="false" ht="13.8" hidden="false" customHeight="false" outlineLevel="0" collapsed="false">
      <c r="A2193" s="4" t="s">
        <v>52</v>
      </c>
      <c r="B2193" s="22" t="s">
        <v>982</v>
      </c>
      <c r="C2193" s="28" t="s">
        <v>109</v>
      </c>
      <c r="D2193" s="28" t="s">
        <v>295</v>
      </c>
      <c r="E2193" s="28" t="s">
        <v>1024</v>
      </c>
      <c r="F2193" s="4" t="n">
        <v>1982</v>
      </c>
      <c r="G2193" s="7" t="s">
        <v>2113</v>
      </c>
    </row>
    <row r="2194" customFormat="false" ht="13.8" hidden="false" customHeight="false" outlineLevel="0" collapsed="false">
      <c r="A2194" s="4" t="s">
        <v>52</v>
      </c>
      <c r="B2194" s="22" t="s">
        <v>2117</v>
      </c>
      <c r="C2194" s="28" t="s">
        <v>2118</v>
      </c>
      <c r="D2194" s="28" t="s">
        <v>2119</v>
      </c>
      <c r="E2194" s="28" t="s">
        <v>1024</v>
      </c>
      <c r="F2194" s="4" t="n">
        <v>1982</v>
      </c>
      <c r="G2194" s="7" t="s">
        <v>2120</v>
      </c>
    </row>
    <row r="2195" customFormat="false" ht="13.8" hidden="false" customHeight="false" outlineLevel="0" collapsed="false">
      <c r="A2195" s="4" t="s">
        <v>52</v>
      </c>
      <c r="B2195" s="22" t="s">
        <v>2293</v>
      </c>
      <c r="C2195" s="28" t="s">
        <v>580</v>
      </c>
      <c r="D2195" s="28" t="s">
        <v>272</v>
      </c>
      <c r="E2195" s="28" t="s">
        <v>1024</v>
      </c>
      <c r="F2195" s="4" t="n">
        <v>1983</v>
      </c>
      <c r="G2195" s="7" t="s">
        <v>2294</v>
      </c>
    </row>
    <row r="2196" customFormat="false" ht="13.8" hidden="false" customHeight="false" outlineLevel="0" collapsed="false">
      <c r="A2196" s="4" t="s">
        <v>245</v>
      </c>
      <c r="B2196" s="22" t="s">
        <v>1708</v>
      </c>
      <c r="C2196" s="28" t="s">
        <v>238</v>
      </c>
      <c r="D2196" s="28" t="s">
        <v>1709</v>
      </c>
      <c r="E2196" s="28" t="s">
        <v>1024</v>
      </c>
      <c r="F2196" s="4" t="n">
        <v>1983</v>
      </c>
      <c r="G2196" s="7" t="s">
        <v>2326</v>
      </c>
    </row>
    <row r="2197" customFormat="false" ht="13.8" hidden="false" customHeight="false" outlineLevel="0" collapsed="false">
      <c r="A2197" s="4" t="s">
        <v>52</v>
      </c>
      <c r="B2197" s="28" t="s">
        <v>2360</v>
      </c>
      <c r="C2197" s="28" t="s">
        <v>2361</v>
      </c>
      <c r="D2197" s="22"/>
      <c r="E2197" s="22" t="s">
        <v>1024</v>
      </c>
      <c r="F2197" s="4" t="n">
        <v>1984</v>
      </c>
      <c r="G2197" s="7" t="s">
        <v>2362</v>
      </c>
    </row>
    <row r="2198" customFormat="false" ht="13.8" hidden="false" customHeight="false" outlineLevel="0" collapsed="false">
      <c r="A2198" s="4" t="s">
        <v>52</v>
      </c>
      <c r="B2198" s="22" t="s">
        <v>2382</v>
      </c>
      <c r="C2198" s="28" t="s">
        <v>409</v>
      </c>
      <c r="D2198" s="28" t="s">
        <v>734</v>
      </c>
      <c r="E2198" s="28" t="s">
        <v>1024</v>
      </c>
      <c r="F2198" s="4" t="n">
        <v>1984</v>
      </c>
      <c r="G2198" s="7" t="s">
        <v>2383</v>
      </c>
    </row>
    <row r="2199" customFormat="false" ht="13.8" hidden="false" customHeight="false" outlineLevel="0" collapsed="false">
      <c r="A2199" s="4" t="s">
        <v>52</v>
      </c>
      <c r="B2199" s="22" t="s">
        <v>2636</v>
      </c>
      <c r="C2199" s="28" t="s">
        <v>239</v>
      </c>
      <c r="D2199" s="28" t="s">
        <v>416</v>
      </c>
      <c r="E2199" s="28" t="s">
        <v>1024</v>
      </c>
      <c r="F2199" s="4" t="n">
        <v>1987</v>
      </c>
      <c r="G2199" s="7" t="s">
        <v>2637</v>
      </c>
    </row>
    <row r="2200" customFormat="false" ht="13.8" hidden="false" customHeight="false" outlineLevel="0" collapsed="false">
      <c r="A2200" s="4" t="s">
        <v>52</v>
      </c>
      <c r="B2200" s="28" t="s">
        <v>422</v>
      </c>
      <c r="C2200" s="28" t="s">
        <v>2653</v>
      </c>
      <c r="D2200" s="22"/>
      <c r="E2200" s="22" t="s">
        <v>1024</v>
      </c>
      <c r="F2200" s="4" t="n">
        <v>1987</v>
      </c>
      <c r="G2200" s="7" t="s">
        <v>2654</v>
      </c>
    </row>
    <row r="2201" customFormat="false" ht="13.8" hidden="false" customHeight="false" outlineLevel="0" collapsed="false">
      <c r="A2201" s="4" t="s">
        <v>245</v>
      </c>
      <c r="B2201" s="22" t="s">
        <v>2660</v>
      </c>
      <c r="C2201" s="28" t="s">
        <v>213</v>
      </c>
      <c r="D2201" s="28" t="s">
        <v>180</v>
      </c>
      <c r="E2201" s="28" t="s">
        <v>1024</v>
      </c>
      <c r="F2201" s="4" t="n">
        <v>1987</v>
      </c>
      <c r="G2201" s="7" t="s">
        <v>2661</v>
      </c>
    </row>
    <row r="2202" customFormat="false" ht="13.8" hidden="false" customHeight="false" outlineLevel="0" collapsed="false">
      <c r="A2202" s="4" t="s">
        <v>245</v>
      </c>
      <c r="B2202" s="7" t="s">
        <v>2360</v>
      </c>
      <c r="C2202" s="7" t="s">
        <v>2361</v>
      </c>
      <c r="D2202" s="7" t="s">
        <v>76</v>
      </c>
      <c r="E2202" s="7" t="s">
        <v>1024</v>
      </c>
      <c r="F2202" s="4" t="n">
        <v>1987</v>
      </c>
      <c r="G2202" s="7" t="s">
        <v>2667</v>
      </c>
    </row>
    <row r="2203" customFormat="false" ht="13.8" hidden="false" customHeight="false" outlineLevel="0" collapsed="false">
      <c r="A2203" s="4" t="s">
        <v>245</v>
      </c>
      <c r="B2203" s="7" t="s">
        <v>2738</v>
      </c>
      <c r="C2203" s="7" t="s">
        <v>309</v>
      </c>
      <c r="D2203" s="7" t="s">
        <v>619</v>
      </c>
      <c r="E2203" s="7" t="s">
        <v>1024</v>
      </c>
      <c r="F2203" s="4" t="n">
        <v>1988</v>
      </c>
      <c r="G2203" s="7" t="s">
        <v>2739</v>
      </c>
    </row>
    <row r="2204" customFormat="false" ht="13.8" hidden="false" customHeight="false" outlineLevel="0" collapsed="false">
      <c r="A2204" s="4" t="s">
        <v>245</v>
      </c>
      <c r="B2204" s="28" t="s">
        <v>2312</v>
      </c>
      <c r="C2204" s="28" t="s">
        <v>2313</v>
      </c>
      <c r="D2204" s="22"/>
      <c r="E2204" s="22" t="s">
        <v>1024</v>
      </c>
      <c r="F2204" s="4" t="n">
        <v>1988</v>
      </c>
      <c r="G2204" s="7" t="s">
        <v>2752</v>
      </c>
    </row>
    <row r="2205" customFormat="false" ht="13.8" hidden="false" customHeight="false" outlineLevel="0" collapsed="false">
      <c r="A2205" s="4"/>
      <c r="B2205" s="28"/>
      <c r="C2205" s="28"/>
      <c r="D2205" s="22"/>
      <c r="E2205" s="22"/>
      <c r="F2205" s="4"/>
      <c r="G2205" s="7"/>
    </row>
    <row r="2206" customFormat="false" ht="13.8" hidden="false" customHeight="false" outlineLevel="0" collapsed="false">
      <c r="A2206" s="4" t="s">
        <v>52</v>
      </c>
      <c r="B2206" s="7" t="s">
        <v>3304</v>
      </c>
      <c r="C2206" s="7" t="s">
        <v>1187</v>
      </c>
      <c r="D2206" s="7" t="s">
        <v>2220</v>
      </c>
      <c r="E2206" s="7" t="s">
        <v>3305</v>
      </c>
      <c r="F2206" s="4" t="n">
        <v>1995</v>
      </c>
      <c r="G2206" s="7" t="s">
        <v>3306</v>
      </c>
    </row>
    <row r="2207" customFormat="false" ht="13.8" hidden="false" customHeight="false" outlineLevel="0" collapsed="false">
      <c r="A2207" s="4" t="s">
        <v>245</v>
      </c>
      <c r="B2207" s="7" t="s">
        <v>3575</v>
      </c>
      <c r="C2207" s="7" t="s">
        <v>580</v>
      </c>
      <c r="D2207" s="7" t="s">
        <v>552</v>
      </c>
      <c r="E2207" s="7" t="s">
        <v>3305</v>
      </c>
      <c r="F2207" s="4" t="n">
        <v>1998</v>
      </c>
      <c r="G2207" s="7" t="s">
        <v>3576</v>
      </c>
    </row>
    <row r="2208" customFormat="false" ht="13.8" hidden="false" customHeight="false" outlineLevel="0" collapsed="false">
      <c r="A2208" s="4" t="s">
        <v>245</v>
      </c>
      <c r="B2208" s="7" t="s">
        <v>3577</v>
      </c>
      <c r="C2208" s="7" t="s">
        <v>3578</v>
      </c>
      <c r="D2208" s="7" t="s">
        <v>17</v>
      </c>
      <c r="E2208" s="7" t="s">
        <v>3305</v>
      </c>
      <c r="F2208" s="4" t="n">
        <v>1998</v>
      </c>
      <c r="G2208" s="7" t="s">
        <v>3579</v>
      </c>
    </row>
    <row r="2209" customFormat="false" ht="13.8" hidden="false" customHeight="false" outlineLevel="0" collapsed="false">
      <c r="A2209" s="4"/>
      <c r="B2209" s="7"/>
      <c r="C2209" s="7"/>
      <c r="D2209" s="7"/>
      <c r="E2209" s="7"/>
      <c r="F2209" s="4"/>
      <c r="G2209" s="7"/>
    </row>
    <row r="2210" customFormat="false" ht="13.8" hidden="false" customHeight="false" outlineLevel="0" collapsed="false">
      <c r="A2210" s="4" t="s">
        <v>52</v>
      </c>
      <c r="B2210" s="7" t="s">
        <v>106</v>
      </c>
      <c r="C2210" s="7" t="s">
        <v>1510</v>
      </c>
      <c r="D2210" s="7" t="s">
        <v>487</v>
      </c>
      <c r="E2210" s="7" t="s">
        <v>3528</v>
      </c>
      <c r="F2210" s="4" t="n">
        <v>1998</v>
      </c>
      <c r="G2210" s="7" t="s">
        <v>3529</v>
      </c>
    </row>
    <row r="2212" customFormat="false" ht="13.8" hidden="false" customHeight="false" outlineLevel="0" collapsed="false">
      <c r="A2212" s="4" t="s">
        <v>52</v>
      </c>
      <c r="B2212" s="7" t="s">
        <v>4211</v>
      </c>
      <c r="C2212" s="7" t="s">
        <v>4212</v>
      </c>
      <c r="D2212" s="7" t="s">
        <v>552</v>
      </c>
      <c r="E2212" s="7" t="s">
        <v>4213</v>
      </c>
      <c r="F2212" s="4" t="n">
        <v>2005</v>
      </c>
      <c r="G2212" s="7" t="s">
        <v>4214</v>
      </c>
    </row>
    <row r="2213" customFormat="false" ht="13.8" hidden="false" customHeight="false" outlineLevel="0" collapsed="false">
      <c r="A2213" s="4" t="s">
        <v>52</v>
      </c>
      <c r="B2213" s="7" t="s">
        <v>347</v>
      </c>
      <c r="C2213" s="7" t="s">
        <v>4113</v>
      </c>
      <c r="D2213" s="7" t="s">
        <v>463</v>
      </c>
      <c r="E2213" s="7" t="s">
        <v>4373</v>
      </c>
      <c r="F2213" s="4" t="n">
        <v>2007</v>
      </c>
      <c r="G2213" s="7" t="s">
        <v>4374</v>
      </c>
    </row>
    <row r="2214" customFormat="false" ht="13.8" hidden="false" customHeight="false" outlineLevel="0" collapsed="false">
      <c r="A2214" s="4" t="s">
        <v>52</v>
      </c>
      <c r="B2214" s="7" t="s">
        <v>4390</v>
      </c>
      <c r="C2214" s="7" t="s">
        <v>4391</v>
      </c>
      <c r="D2214" s="7" t="s">
        <v>487</v>
      </c>
      <c r="E2214" s="7" t="s">
        <v>4392</v>
      </c>
      <c r="F2214" s="4" t="n">
        <v>2007</v>
      </c>
      <c r="G2214" s="7" t="s">
        <v>4393</v>
      </c>
    </row>
    <row r="2215" customFormat="false" ht="13.8" hidden="false" customHeight="false" outlineLevel="0" collapsed="false">
      <c r="A2215" s="4" t="s">
        <v>52</v>
      </c>
      <c r="B2215" s="7" t="s">
        <v>323</v>
      </c>
      <c r="C2215" s="7" t="s">
        <v>4484</v>
      </c>
      <c r="D2215" s="7" t="s">
        <v>552</v>
      </c>
      <c r="E2215" s="7" t="s">
        <v>4392</v>
      </c>
      <c r="F2215" s="4" t="n">
        <v>2008</v>
      </c>
      <c r="G2215" s="7" t="s">
        <v>4485</v>
      </c>
    </row>
    <row r="2216" customFormat="false" ht="13.8" hidden="false" customHeight="false" outlineLevel="0" collapsed="false">
      <c r="A2216" s="4" t="s">
        <v>52</v>
      </c>
      <c r="B2216" s="7" t="s">
        <v>4551</v>
      </c>
      <c r="C2216" s="7" t="s">
        <v>3682</v>
      </c>
      <c r="D2216" s="7" t="s">
        <v>881</v>
      </c>
      <c r="E2216" s="7" t="s">
        <v>4392</v>
      </c>
      <c r="F2216" s="4" t="n">
        <v>2009</v>
      </c>
      <c r="G2216" s="7" t="s">
        <v>4552</v>
      </c>
    </row>
    <row r="2217" customFormat="false" ht="13.8" hidden="false" customHeight="false" outlineLevel="0" collapsed="false">
      <c r="A2217" s="4" t="s">
        <v>52</v>
      </c>
      <c r="B2217" s="7" t="s">
        <v>4670</v>
      </c>
      <c r="C2217" s="7" t="s">
        <v>4671</v>
      </c>
      <c r="D2217" s="7"/>
      <c r="E2217" s="7" t="s">
        <v>4392</v>
      </c>
      <c r="F2217" s="4" t="n">
        <v>2011</v>
      </c>
      <c r="G2217" s="7" t="s">
        <v>4672</v>
      </c>
    </row>
    <row r="2218" customFormat="false" ht="13.8" hidden="false" customHeight="false" outlineLevel="0" collapsed="false">
      <c r="A2218" s="4" t="s">
        <v>52</v>
      </c>
      <c r="B2218" s="28" t="s">
        <v>4946</v>
      </c>
      <c r="C2218" s="7" t="s">
        <v>4947</v>
      </c>
      <c r="D2218" s="7"/>
      <c r="E2218" s="7" t="s">
        <v>4392</v>
      </c>
      <c r="F2218" s="4" t="n">
        <v>2013</v>
      </c>
      <c r="G2218" s="7" t="s">
        <v>4948</v>
      </c>
    </row>
    <row r="2219" customFormat="false" ht="13.8" hidden="false" customHeight="false" outlineLevel="0" collapsed="false">
      <c r="A2219" s="32" t="s">
        <v>52</v>
      </c>
      <c r="B2219" s="33" t="s">
        <v>5015</v>
      </c>
      <c r="C2219" s="34" t="s">
        <v>3125</v>
      </c>
      <c r="D2219" s="34" t="s">
        <v>1214</v>
      </c>
      <c r="E2219" s="34" t="s">
        <v>4392</v>
      </c>
      <c r="F2219" s="32" t="n">
        <v>2014</v>
      </c>
      <c r="G2219" s="35" t="s">
        <v>5016</v>
      </c>
    </row>
    <row r="2220" customFormat="false" ht="13.8" hidden="false" customHeight="false" outlineLevel="0" collapsed="false">
      <c r="A2220" s="32" t="s">
        <v>245</v>
      </c>
      <c r="B2220" s="33" t="s">
        <v>4670</v>
      </c>
      <c r="C2220" s="34" t="s">
        <v>4671</v>
      </c>
      <c r="D2220" s="34" t="s">
        <v>773</v>
      </c>
      <c r="E2220" s="34" t="s">
        <v>4392</v>
      </c>
      <c r="F2220" s="32" t="n">
        <v>2014</v>
      </c>
      <c r="G2220" s="35" t="s">
        <v>5034</v>
      </c>
    </row>
    <row r="2221" customFormat="false" ht="13.8" hidden="false" customHeight="false" outlineLevel="0" collapsed="false">
      <c r="A2221" s="38" t="s">
        <v>52</v>
      </c>
      <c r="B2221" s="39" t="s">
        <v>5076</v>
      </c>
      <c r="C2221" s="40" t="s">
        <v>5077</v>
      </c>
      <c r="D2221" s="40"/>
      <c r="E2221" s="40" t="s">
        <v>4392</v>
      </c>
      <c r="F2221" s="38" t="n">
        <v>2015</v>
      </c>
      <c r="G2221" s="31" t="s">
        <v>5079</v>
      </c>
    </row>
    <row r="2222" s="13" customFormat="true" ht="13.8" hidden="false" customHeight="false" outlineLevel="0" collapsed="false">
      <c r="A2222" s="49" t="s">
        <v>52</v>
      </c>
      <c r="B2222" s="48" t="s">
        <v>3246</v>
      </c>
      <c r="C2222" s="48" t="s">
        <v>5319</v>
      </c>
      <c r="D2222" s="48"/>
      <c r="E2222" s="48" t="s">
        <v>5320</v>
      </c>
      <c r="F2222" s="49" t="n">
        <v>2019</v>
      </c>
      <c r="G2222" s="13" t="s">
        <v>5321</v>
      </c>
    </row>
    <row r="2224" customFormat="false" ht="13.8" hidden="false" customHeight="false" outlineLevel="0" collapsed="false">
      <c r="A2224" s="4" t="s">
        <v>52</v>
      </c>
      <c r="B2224" s="22" t="s">
        <v>2144</v>
      </c>
      <c r="C2224" s="28" t="s">
        <v>2145</v>
      </c>
      <c r="D2224" s="28" t="s">
        <v>519</v>
      </c>
      <c r="E2224" s="28" t="s">
        <v>2583</v>
      </c>
      <c r="F2224" s="4" t="n">
        <v>1982</v>
      </c>
      <c r="G2224" s="7" t="s">
        <v>2147</v>
      </c>
    </row>
    <row r="2225" customFormat="false" ht="13.8" hidden="false" customHeight="false" outlineLevel="0" collapsed="false">
      <c r="A2225" s="4" t="s">
        <v>245</v>
      </c>
      <c r="B2225" s="22" t="s">
        <v>2144</v>
      </c>
      <c r="C2225" s="28" t="s">
        <v>2145</v>
      </c>
      <c r="D2225" s="28" t="s">
        <v>519</v>
      </c>
      <c r="E2225" s="28" t="s">
        <v>2583</v>
      </c>
      <c r="F2225" s="4" t="n">
        <v>1986</v>
      </c>
      <c r="G2225" s="7" t="s">
        <v>2584</v>
      </c>
    </row>
    <row r="2226" customFormat="false" ht="13.8" hidden="false" customHeight="false" outlineLevel="0" collapsed="false">
      <c r="A2226" s="4" t="s">
        <v>52</v>
      </c>
      <c r="B2226" s="7" t="s">
        <v>3966</v>
      </c>
      <c r="C2226" s="7" t="s">
        <v>2454</v>
      </c>
      <c r="D2226" s="7" t="s">
        <v>17</v>
      </c>
      <c r="E2226" s="7" t="s">
        <v>2583</v>
      </c>
      <c r="F2226" s="4" t="n">
        <v>2003</v>
      </c>
      <c r="G2226" s="7" t="s">
        <v>3967</v>
      </c>
    </row>
    <row r="2227" customFormat="false" ht="13.8" hidden="false" customHeight="false" outlineLevel="0" collapsed="false">
      <c r="A2227" s="4" t="s">
        <v>52</v>
      </c>
      <c r="B2227" s="7" t="s">
        <v>3994</v>
      </c>
      <c r="C2227" s="7" t="s">
        <v>2826</v>
      </c>
      <c r="D2227" s="7" t="s">
        <v>2240</v>
      </c>
      <c r="E2227" s="7" t="s">
        <v>2583</v>
      </c>
      <c r="F2227" s="4" t="n">
        <v>2003</v>
      </c>
      <c r="G2227" s="7" t="s">
        <v>3995</v>
      </c>
    </row>
    <row r="2228" customFormat="false" ht="13.2" hidden="false" customHeight="true" outlineLevel="0" collapsed="false">
      <c r="A2228" s="4" t="s">
        <v>52</v>
      </c>
      <c r="B2228" s="7" t="s">
        <v>4107</v>
      </c>
      <c r="C2228" s="7" t="s">
        <v>1593</v>
      </c>
      <c r="D2228" s="7" t="s">
        <v>1676</v>
      </c>
      <c r="E2228" s="7" t="s">
        <v>2583</v>
      </c>
      <c r="F2228" s="4" t="n">
        <v>2004</v>
      </c>
      <c r="G2228" s="7" t="s">
        <v>4108</v>
      </c>
    </row>
    <row r="2229" customFormat="false" ht="13.8" hidden="false" customHeight="false" outlineLevel="0" collapsed="false">
      <c r="A2229" s="4" t="s">
        <v>52</v>
      </c>
      <c r="B2229" s="7" t="s">
        <v>283</v>
      </c>
      <c r="C2229" s="7" t="s">
        <v>1676</v>
      </c>
      <c r="D2229" s="7" t="s">
        <v>552</v>
      </c>
      <c r="E2229" s="7" t="s">
        <v>2583</v>
      </c>
      <c r="F2229" s="4" t="n">
        <v>2004</v>
      </c>
      <c r="G2229" s="7" t="s">
        <v>4109</v>
      </c>
    </row>
    <row r="2230" customFormat="false" ht="13.8" hidden="false" customHeight="false" outlineLevel="0" collapsed="false">
      <c r="A2230" s="4" t="s">
        <v>52</v>
      </c>
      <c r="B2230" s="7" t="s">
        <v>4150</v>
      </c>
      <c r="C2230" s="7" t="s">
        <v>4151</v>
      </c>
      <c r="D2230" s="7" t="s">
        <v>4152</v>
      </c>
      <c r="E2230" s="7" t="s">
        <v>2583</v>
      </c>
      <c r="F2230" s="4" t="n">
        <v>2004</v>
      </c>
      <c r="G2230" s="7" t="s">
        <v>4153</v>
      </c>
    </row>
    <row r="2231" customFormat="false" ht="13.8" hidden="false" customHeight="false" outlineLevel="0" collapsed="false">
      <c r="A2231" s="4" t="s">
        <v>52</v>
      </c>
      <c r="B2231" s="7" t="s">
        <v>4194</v>
      </c>
      <c r="C2231" s="7" t="s">
        <v>3682</v>
      </c>
      <c r="D2231" s="7" t="s">
        <v>1176</v>
      </c>
      <c r="E2231" s="7" t="s">
        <v>2583</v>
      </c>
      <c r="F2231" s="4" t="n">
        <v>2005</v>
      </c>
      <c r="G2231" s="7" t="s">
        <v>4195</v>
      </c>
    </row>
    <row r="2232" customFormat="false" ht="13.8" hidden="false" customHeight="false" outlineLevel="0" collapsed="false">
      <c r="A2232" s="4" t="s">
        <v>245</v>
      </c>
      <c r="B2232" s="7" t="s">
        <v>4177</v>
      </c>
      <c r="C2232" s="7" t="s">
        <v>409</v>
      </c>
      <c r="D2232" s="7" t="s">
        <v>194</v>
      </c>
      <c r="E2232" s="7" t="s">
        <v>4249</v>
      </c>
      <c r="F2232" s="4" t="n">
        <v>2005</v>
      </c>
      <c r="G2232" s="7" t="s">
        <v>4250</v>
      </c>
    </row>
    <row r="2233" customFormat="false" ht="13.8" hidden="false" customHeight="false" outlineLevel="0" collapsed="false">
      <c r="A2233" s="4" t="s">
        <v>52</v>
      </c>
      <c r="B2233" s="7" t="s">
        <v>4277</v>
      </c>
      <c r="C2233" s="7" t="s">
        <v>3600</v>
      </c>
      <c r="D2233" s="7" t="s">
        <v>773</v>
      </c>
      <c r="E2233" s="7" t="s">
        <v>2583</v>
      </c>
      <c r="F2233" s="4" t="n">
        <v>2006</v>
      </c>
      <c r="G2233" s="7" t="s">
        <v>4278</v>
      </c>
    </row>
    <row r="2234" customFormat="false" ht="13.8" hidden="false" customHeight="false" outlineLevel="0" collapsed="false">
      <c r="A2234" s="4" t="s">
        <v>52</v>
      </c>
      <c r="B2234" s="7" t="s">
        <v>627</v>
      </c>
      <c r="C2234" s="7" t="s">
        <v>3814</v>
      </c>
      <c r="D2234" s="7"/>
      <c r="E2234" s="7" t="s">
        <v>2583</v>
      </c>
      <c r="F2234" s="4" t="n">
        <v>2007</v>
      </c>
      <c r="G2234" s="7" t="s">
        <v>4387</v>
      </c>
    </row>
    <row r="2235" customFormat="false" ht="13.8" hidden="false" customHeight="false" outlineLevel="0" collapsed="false">
      <c r="A2235" s="4" t="s">
        <v>245</v>
      </c>
      <c r="B2235" s="7" t="s">
        <v>4426</v>
      </c>
      <c r="C2235" s="7" t="s">
        <v>4427</v>
      </c>
      <c r="D2235" s="7" t="s">
        <v>487</v>
      </c>
      <c r="E2235" s="7" t="s">
        <v>2583</v>
      </c>
      <c r="F2235" s="4" t="n">
        <v>2007</v>
      </c>
      <c r="G2235" s="7" t="s">
        <v>4428</v>
      </c>
    </row>
    <row r="2236" customFormat="false" ht="13.8" hidden="false" customHeight="false" outlineLevel="0" collapsed="false">
      <c r="A2236" s="4" t="s">
        <v>52</v>
      </c>
      <c r="B2236" s="7" t="s">
        <v>4445</v>
      </c>
      <c r="C2236" s="7" t="s">
        <v>3745</v>
      </c>
      <c r="D2236" s="7"/>
      <c r="E2236" s="7" t="s">
        <v>2583</v>
      </c>
      <c r="F2236" s="4" t="n">
        <v>2008</v>
      </c>
      <c r="G2236" s="7" t="s">
        <v>4446</v>
      </c>
    </row>
    <row r="2237" customFormat="false" ht="13.8" hidden="false" customHeight="false" outlineLevel="0" collapsed="false">
      <c r="A2237" s="4" t="s">
        <v>52</v>
      </c>
      <c r="B2237" s="7" t="s">
        <v>4460</v>
      </c>
      <c r="C2237" s="7" t="s">
        <v>4461</v>
      </c>
      <c r="D2237" s="7" t="s">
        <v>17</v>
      </c>
      <c r="E2237" s="7" t="s">
        <v>2583</v>
      </c>
      <c r="F2237" s="4" t="n">
        <v>2008</v>
      </c>
      <c r="G2237" s="7" t="s">
        <v>4462</v>
      </c>
    </row>
    <row r="2238" customFormat="false" ht="13.8" hidden="false" customHeight="false" outlineLevel="0" collapsed="false">
      <c r="A2238" s="4" t="s">
        <v>245</v>
      </c>
      <c r="B2238" s="7" t="s">
        <v>4507</v>
      </c>
      <c r="C2238" s="7" t="s">
        <v>4508</v>
      </c>
      <c r="D2238" s="7" t="s">
        <v>466</v>
      </c>
      <c r="E2238" s="7" t="s">
        <v>2583</v>
      </c>
      <c r="F2238" s="4" t="n">
        <v>2008</v>
      </c>
      <c r="G2238" s="7" t="s">
        <v>4509</v>
      </c>
    </row>
    <row r="2239" customFormat="false" ht="13.8" hidden="false" customHeight="false" outlineLevel="0" collapsed="false">
      <c r="A2239" s="4" t="s">
        <v>52</v>
      </c>
      <c r="B2239" s="7" t="s">
        <v>4608</v>
      </c>
      <c r="C2239" s="7" t="s">
        <v>2240</v>
      </c>
      <c r="D2239" s="7" t="s">
        <v>2845</v>
      </c>
      <c r="E2239" s="7" t="s">
        <v>2583</v>
      </c>
      <c r="F2239" s="4" t="n">
        <v>2010</v>
      </c>
      <c r="G2239" s="7" t="s">
        <v>4609</v>
      </c>
    </row>
    <row r="2240" customFormat="false" ht="13.8" hidden="false" customHeight="false" outlineLevel="0" collapsed="false">
      <c r="A2240" s="4" t="s">
        <v>52</v>
      </c>
      <c r="B2240" s="7" t="s">
        <v>4626</v>
      </c>
      <c r="C2240" s="7" t="s">
        <v>2893</v>
      </c>
      <c r="D2240" s="7"/>
      <c r="E2240" s="7" t="s">
        <v>2583</v>
      </c>
      <c r="F2240" s="4" t="n">
        <v>2010</v>
      </c>
      <c r="G2240" s="7" t="s">
        <v>4627</v>
      </c>
    </row>
    <row r="2241" customFormat="false" ht="13.8" hidden="false" customHeight="false" outlineLevel="0" collapsed="false">
      <c r="A2241" s="4" t="s">
        <v>245</v>
      </c>
      <c r="B2241" s="7" t="s">
        <v>4747</v>
      </c>
      <c r="C2241" s="7" t="s">
        <v>4748</v>
      </c>
      <c r="D2241" s="7" t="s">
        <v>4749</v>
      </c>
      <c r="E2241" s="7" t="s">
        <v>2583</v>
      </c>
      <c r="F2241" s="4" t="n">
        <v>2011</v>
      </c>
      <c r="G2241" s="7" t="s">
        <v>4750</v>
      </c>
    </row>
    <row r="2242" customFormat="false" ht="13.8" hidden="false" customHeight="false" outlineLevel="0" collapsed="false">
      <c r="A2242" s="4" t="s">
        <v>52</v>
      </c>
      <c r="B2242" s="28" t="s">
        <v>4808</v>
      </c>
      <c r="C2242" s="7" t="s">
        <v>171</v>
      </c>
      <c r="D2242" s="7" t="s">
        <v>4809</v>
      </c>
      <c r="E2242" s="7" t="s">
        <v>2583</v>
      </c>
      <c r="F2242" s="4" t="n">
        <v>2012</v>
      </c>
      <c r="G2242" s="7" t="s">
        <v>4810</v>
      </c>
    </row>
    <row r="2243" customFormat="false" ht="13.8" hidden="false" customHeight="false" outlineLevel="0" collapsed="false">
      <c r="A2243" s="4" t="s">
        <v>245</v>
      </c>
      <c r="B2243" s="28" t="s">
        <v>4848</v>
      </c>
      <c r="C2243" s="7" t="s">
        <v>4849</v>
      </c>
      <c r="D2243" s="7" t="s">
        <v>4850</v>
      </c>
      <c r="E2243" s="7" t="s">
        <v>2583</v>
      </c>
      <c r="F2243" s="4" t="n">
        <v>2012</v>
      </c>
      <c r="G2243" s="7" t="s">
        <v>4851</v>
      </c>
    </row>
    <row r="2244" customFormat="false" ht="13.8" hidden="false" customHeight="false" outlineLevel="0" collapsed="false">
      <c r="A2244" s="4" t="s">
        <v>52</v>
      </c>
      <c r="B2244" s="28" t="s">
        <v>4892</v>
      </c>
      <c r="C2244" s="7" t="s">
        <v>4893</v>
      </c>
      <c r="D2244" s="7"/>
      <c r="E2244" s="7" t="s">
        <v>2583</v>
      </c>
      <c r="F2244" s="4" t="n">
        <v>2013</v>
      </c>
      <c r="G2244" s="7" t="s">
        <v>4894</v>
      </c>
    </row>
    <row r="2245" customFormat="false" ht="13.8" hidden="false" customHeight="false" outlineLevel="0" collapsed="false">
      <c r="A2245" s="4" t="s">
        <v>245</v>
      </c>
      <c r="B2245" s="28" t="s">
        <v>4974</v>
      </c>
      <c r="C2245" s="7" t="s">
        <v>409</v>
      </c>
      <c r="D2245" s="7" t="s">
        <v>4975</v>
      </c>
      <c r="E2245" s="7" t="s">
        <v>2583</v>
      </c>
      <c r="F2245" s="4" t="n">
        <v>2013</v>
      </c>
      <c r="G2245" s="7" t="s">
        <v>4976</v>
      </c>
    </row>
    <row r="2246" customFormat="false" ht="13.8" hidden="false" customHeight="false" outlineLevel="0" collapsed="false">
      <c r="A2246" s="32" t="s">
        <v>245</v>
      </c>
      <c r="B2246" s="33" t="s">
        <v>4626</v>
      </c>
      <c r="C2246" s="34" t="s">
        <v>2893</v>
      </c>
      <c r="D2246" s="34"/>
      <c r="E2246" s="34" t="s">
        <v>2583</v>
      </c>
      <c r="F2246" s="32" t="n">
        <v>2014</v>
      </c>
      <c r="G2246" s="35" t="s">
        <v>5043</v>
      </c>
    </row>
    <row r="2247" customFormat="false" ht="13.8" hidden="false" customHeight="false" outlineLevel="0" collapsed="false">
      <c r="A2247" s="38" t="s">
        <v>52</v>
      </c>
      <c r="B2247" s="39" t="s">
        <v>5111</v>
      </c>
      <c r="C2247" s="40" t="s">
        <v>4322</v>
      </c>
      <c r="D2247" s="40"/>
      <c r="E2247" s="40" t="s">
        <v>2583</v>
      </c>
      <c r="F2247" s="38" t="n">
        <v>2015</v>
      </c>
      <c r="G2247" s="31" t="s">
        <v>5112</v>
      </c>
    </row>
    <row r="2248" customFormat="false" ht="13.8" hidden="false" customHeight="false" outlineLevel="0" collapsed="false">
      <c r="A2248" s="38" t="s">
        <v>245</v>
      </c>
      <c r="B2248" s="39" t="s">
        <v>5123</v>
      </c>
      <c r="C2248" s="40" t="s">
        <v>409</v>
      </c>
      <c r="D2248" s="40"/>
      <c r="E2248" s="40" t="s">
        <v>2583</v>
      </c>
      <c r="F2248" s="38" t="n">
        <v>2015</v>
      </c>
      <c r="G2248" s="31" t="s">
        <v>5124</v>
      </c>
    </row>
    <row r="2249" customFormat="false" ht="13.8" hidden="false" customHeight="false" outlineLevel="0" collapsed="false">
      <c r="A2249" s="38" t="s">
        <v>52</v>
      </c>
      <c r="B2249" s="40" t="s">
        <v>5176</v>
      </c>
      <c r="C2249" s="40" t="s">
        <v>2347</v>
      </c>
      <c r="D2249" s="40" t="s">
        <v>4779</v>
      </c>
      <c r="E2249" s="40" t="s">
        <v>2583</v>
      </c>
      <c r="F2249" s="38" t="n">
        <v>2017</v>
      </c>
      <c r="G2249" s="31" t="s">
        <v>5177</v>
      </c>
    </row>
    <row r="2250" customFormat="false" ht="13.8" hidden="false" customHeight="false" outlineLevel="0" collapsed="false">
      <c r="A2250" s="38" t="s">
        <v>52</v>
      </c>
      <c r="B2250" s="39" t="s">
        <v>5186</v>
      </c>
      <c r="C2250" s="40" t="s">
        <v>4484</v>
      </c>
      <c r="D2250" s="40"/>
      <c r="E2250" s="40" t="s">
        <v>2583</v>
      </c>
      <c r="F2250" s="38" t="n">
        <v>2017</v>
      </c>
      <c r="G2250" s="31" t="s">
        <v>5187</v>
      </c>
    </row>
    <row r="2251" customFormat="false" ht="13.8" hidden="false" customHeight="false" outlineLevel="0" collapsed="false">
      <c r="A2251" s="38" t="s">
        <v>52</v>
      </c>
      <c r="B2251" s="39" t="s">
        <v>5216</v>
      </c>
      <c r="C2251" s="40" t="s">
        <v>1447</v>
      </c>
      <c r="D2251" s="40" t="s">
        <v>130</v>
      </c>
      <c r="E2251" s="40" t="s">
        <v>2583</v>
      </c>
      <c r="F2251" s="38" t="n">
        <v>2017</v>
      </c>
      <c r="G2251" s="31" t="s">
        <v>5217</v>
      </c>
    </row>
    <row r="2252" customFormat="false" ht="13.8" hidden="false" customHeight="false" outlineLevel="0" collapsed="false">
      <c r="A2252" s="38" t="s">
        <v>245</v>
      </c>
      <c r="B2252" s="39" t="s">
        <v>5220</v>
      </c>
      <c r="C2252" s="40" t="s">
        <v>892</v>
      </c>
      <c r="D2252" s="40" t="s">
        <v>3699</v>
      </c>
      <c r="E2252" s="40" t="s">
        <v>2583</v>
      </c>
      <c r="F2252" s="38" t="n">
        <v>2017</v>
      </c>
      <c r="G2252" s="31" t="s">
        <v>5221</v>
      </c>
    </row>
    <row r="2253" s="13" customFormat="true" ht="13.8" hidden="false" customHeight="false" outlineLevel="0" collapsed="false">
      <c r="A2253" s="49" t="s">
        <v>52</v>
      </c>
      <c r="B2253" s="48" t="s">
        <v>5403</v>
      </c>
      <c r="C2253" s="48" t="s">
        <v>5404</v>
      </c>
      <c r="D2253" s="48"/>
      <c r="E2253" s="48" t="s">
        <v>5405</v>
      </c>
      <c r="F2253" s="49" t="n">
        <v>2020</v>
      </c>
      <c r="G2253" s="13" t="s">
        <v>5406</v>
      </c>
    </row>
    <row r="2254" s="13" customFormat="true" ht="13.8" hidden="false" customHeight="false" outlineLevel="0" collapsed="false">
      <c r="A2254" s="49" t="s">
        <v>245</v>
      </c>
      <c r="B2254" s="48" t="s">
        <v>567</v>
      </c>
      <c r="C2254" s="48" t="s">
        <v>4771</v>
      </c>
      <c r="D2254" s="48"/>
      <c r="E2254" s="48" t="s">
        <v>5405</v>
      </c>
      <c r="F2254" s="49" t="n">
        <v>2020</v>
      </c>
      <c r="G2254" s="13" t="s">
        <v>5417</v>
      </c>
    </row>
    <row r="2255" s="13" customFormat="true" ht="13.8" hidden="false" customHeight="false" outlineLevel="0" collapsed="false">
      <c r="A2255" s="49" t="s">
        <v>245</v>
      </c>
      <c r="B2255" s="48" t="s">
        <v>5186</v>
      </c>
      <c r="C2255" s="48" t="s">
        <v>4484</v>
      </c>
      <c r="D2255" s="48"/>
      <c r="E2255" s="48" t="s">
        <v>5423</v>
      </c>
      <c r="F2255" s="49" t="n">
        <v>2020</v>
      </c>
      <c r="G2255" s="13" t="s">
        <v>5408</v>
      </c>
    </row>
    <row r="2256" s="13" customFormat="true" ht="13.8" hidden="false" customHeight="false" outlineLevel="0" collapsed="false">
      <c r="A2256" s="49"/>
      <c r="B2256" s="48"/>
      <c r="C2256" s="48"/>
      <c r="D2256" s="48"/>
      <c r="E2256" s="48"/>
      <c r="F2256" s="49"/>
    </row>
    <row r="2257" customFormat="false" ht="13.8" hidden="false" customHeight="false" outlineLevel="0" collapsed="false">
      <c r="A2257" s="4" t="s">
        <v>6</v>
      </c>
      <c r="B2257" s="7" t="s">
        <v>1129</v>
      </c>
      <c r="C2257" s="7" t="s">
        <v>535</v>
      </c>
      <c r="D2257" s="7" t="s">
        <v>17</v>
      </c>
      <c r="E2257" s="7" t="s">
        <v>1130</v>
      </c>
      <c r="F2257" s="4" t="n">
        <v>1970</v>
      </c>
      <c r="G2257" s="7" t="s">
        <v>1131</v>
      </c>
    </row>
    <row r="2258" customFormat="false" ht="13.8" hidden="false" customHeight="false" outlineLevel="0" collapsed="false">
      <c r="A2258" s="4" t="s">
        <v>6</v>
      </c>
      <c r="B2258" s="7" t="s">
        <v>1155</v>
      </c>
      <c r="C2258" s="7" t="s">
        <v>179</v>
      </c>
      <c r="D2258" s="7" t="s">
        <v>417</v>
      </c>
      <c r="E2258" s="7" t="s">
        <v>1130</v>
      </c>
      <c r="F2258" s="4" t="n">
        <v>1971</v>
      </c>
      <c r="G2258" s="7" t="str">
        <f aca="false">HYPERLINK("http://uwashingtonworldcatorgoffcampuslibwashingtonedu/title/management-and-development-plan-for-puyehue-national-park-chile/oclc/7520122&amp;referer=brief_results","A management and development plan for Puyehue National Park, Chile")</f>
        <v>A management and development plan for Puyehue National Park, Chile</v>
      </c>
    </row>
    <row r="2259" customFormat="false" ht="13.8" hidden="false" customHeight="false" outlineLevel="0" collapsed="false">
      <c r="A2259" s="4" t="s">
        <v>245</v>
      </c>
      <c r="B2259" s="7" t="s">
        <v>1165</v>
      </c>
      <c r="C2259" s="7" t="s">
        <v>347</v>
      </c>
      <c r="D2259" s="7" t="s">
        <v>630</v>
      </c>
      <c r="E2259" s="7" t="s">
        <v>1130</v>
      </c>
      <c r="F2259" s="4" t="n">
        <v>1971</v>
      </c>
      <c r="G2259" s="7" t="s">
        <v>1166</v>
      </c>
    </row>
    <row r="2260" customFormat="false" ht="13.8" hidden="false" customHeight="false" outlineLevel="0" collapsed="false">
      <c r="A2260" s="4" t="s">
        <v>245</v>
      </c>
      <c r="B2260" s="7" t="s">
        <v>1400</v>
      </c>
      <c r="C2260" s="7" t="s">
        <v>923</v>
      </c>
      <c r="D2260" s="7" t="s">
        <v>1401</v>
      </c>
      <c r="E2260" s="7" t="s">
        <v>1130</v>
      </c>
      <c r="F2260" s="4" t="n">
        <v>1974</v>
      </c>
      <c r="G2260" s="7" t="s">
        <v>1402</v>
      </c>
    </row>
    <row r="2261" customFormat="false" ht="13.8" hidden="false" customHeight="false" outlineLevel="0" collapsed="false">
      <c r="A2261" s="4" t="s">
        <v>245</v>
      </c>
      <c r="B2261" s="7" t="s">
        <v>3143</v>
      </c>
      <c r="C2261" s="7" t="s">
        <v>3144</v>
      </c>
      <c r="D2261" s="7" t="s">
        <v>1907</v>
      </c>
      <c r="E2261" s="7" t="s">
        <v>1130</v>
      </c>
      <c r="F2261" s="4" t="n">
        <v>1993</v>
      </c>
      <c r="G2261" s="7" t="s">
        <v>3145</v>
      </c>
    </row>
    <row r="2262" customFormat="false" ht="13.8" hidden="false" customHeight="false" outlineLevel="0" collapsed="false">
      <c r="A2262" s="4" t="s">
        <v>245</v>
      </c>
      <c r="B2262" s="7" t="s">
        <v>3855</v>
      </c>
      <c r="C2262" s="7" t="s">
        <v>3856</v>
      </c>
      <c r="D2262" s="7"/>
      <c r="E2262" s="7" t="s">
        <v>1130</v>
      </c>
      <c r="F2262" s="4" t="n">
        <v>2001</v>
      </c>
      <c r="G2262" s="7" t="s">
        <v>3858</v>
      </c>
    </row>
    <row r="2263" customFormat="false" ht="13.8" hidden="false" customHeight="false" outlineLevel="0" collapsed="false">
      <c r="A2263" s="4"/>
      <c r="B2263" s="7"/>
      <c r="C2263" s="7"/>
      <c r="D2263" s="7"/>
      <c r="E2263" s="7"/>
      <c r="F2263" s="4"/>
      <c r="G2263" s="7"/>
    </row>
    <row r="2264" customFormat="false" ht="13.8" hidden="false" customHeight="false" outlineLevel="0" collapsed="false">
      <c r="A2264" s="4" t="s">
        <v>52</v>
      </c>
      <c r="B2264" s="7" t="s">
        <v>395</v>
      </c>
      <c r="C2264" s="7" t="s">
        <v>101</v>
      </c>
      <c r="D2264" s="7"/>
      <c r="E2264" s="7" t="s">
        <v>804</v>
      </c>
      <c r="F2264" s="4" t="n">
        <v>1974</v>
      </c>
      <c r="G2264" s="7" t="s">
        <v>1378</v>
      </c>
    </row>
    <row r="2265" customFormat="false" ht="13.8" hidden="false" customHeight="false" outlineLevel="0" collapsed="false">
      <c r="A2265" s="4" t="s">
        <v>52</v>
      </c>
      <c r="B2265" s="7" t="s">
        <v>1064</v>
      </c>
      <c r="C2265" s="7" t="s">
        <v>1444</v>
      </c>
      <c r="D2265" s="7" t="s">
        <v>416</v>
      </c>
      <c r="E2265" s="7" t="s">
        <v>804</v>
      </c>
      <c r="F2265" s="4" t="n">
        <v>1975</v>
      </c>
      <c r="G2265" s="7" t="s">
        <v>1445</v>
      </c>
    </row>
    <row r="2266" customFormat="false" ht="13.8" hidden="false" customHeight="false" outlineLevel="0" collapsed="false">
      <c r="A2266" s="4" t="s">
        <v>52</v>
      </c>
      <c r="B2266" s="7" t="s">
        <v>1590</v>
      </c>
      <c r="C2266" s="7" t="s">
        <v>313</v>
      </c>
      <c r="D2266" s="7" t="s">
        <v>165</v>
      </c>
      <c r="E2266" s="7" t="s">
        <v>804</v>
      </c>
      <c r="F2266" s="4" t="n">
        <v>1977</v>
      </c>
      <c r="G2266" s="7" t="s">
        <v>1591</v>
      </c>
    </row>
    <row r="2267" customFormat="false" ht="13.8" hidden="false" customHeight="false" outlineLevel="0" collapsed="false">
      <c r="A2267" s="4" t="s">
        <v>245</v>
      </c>
      <c r="B2267" s="7" t="s">
        <v>1647</v>
      </c>
      <c r="C2267" s="7" t="s">
        <v>1094</v>
      </c>
      <c r="D2267" s="7" t="s">
        <v>347</v>
      </c>
      <c r="E2267" s="7" t="s">
        <v>804</v>
      </c>
      <c r="F2267" s="4" t="n">
        <v>1977</v>
      </c>
      <c r="G2267" s="7" t="s">
        <v>1648</v>
      </c>
    </row>
    <row r="2268" customFormat="false" ht="13.8" hidden="false" customHeight="false" outlineLevel="0" collapsed="false">
      <c r="A2268" s="4" t="s">
        <v>52</v>
      </c>
      <c r="B2268" s="7" t="s">
        <v>1675</v>
      </c>
      <c r="C2268" s="7" t="s">
        <v>1349</v>
      </c>
      <c r="D2268" s="7" t="s">
        <v>1676</v>
      </c>
      <c r="E2268" s="7" t="s">
        <v>804</v>
      </c>
      <c r="F2268" s="4" t="n">
        <v>1978</v>
      </c>
      <c r="G2268" s="7" t="s">
        <v>1677</v>
      </c>
    </row>
    <row r="2269" customFormat="false" ht="13.8" hidden="false" customHeight="false" outlineLevel="0" collapsed="false">
      <c r="A2269" s="4" t="s">
        <v>52</v>
      </c>
      <c r="B2269" s="7" t="s">
        <v>1738</v>
      </c>
      <c r="C2269" s="7" t="s">
        <v>171</v>
      </c>
      <c r="D2269" s="7" t="s">
        <v>881</v>
      </c>
      <c r="E2269" s="7" t="s">
        <v>804</v>
      </c>
      <c r="F2269" s="4" t="n">
        <v>1978</v>
      </c>
      <c r="G2269" s="7" t="s">
        <v>1739</v>
      </c>
    </row>
    <row r="2270" customFormat="false" ht="13.8" hidden="false" customHeight="false" outlineLevel="0" collapsed="false">
      <c r="A2270" s="4" t="s">
        <v>52</v>
      </c>
      <c r="B2270" s="7" t="s">
        <v>547</v>
      </c>
      <c r="C2270" s="7" t="s">
        <v>239</v>
      </c>
      <c r="D2270" s="7" t="s">
        <v>654</v>
      </c>
      <c r="E2270" s="7" t="s">
        <v>804</v>
      </c>
      <c r="F2270" s="4" t="n">
        <v>1979</v>
      </c>
      <c r="G2270" s="7" t="s">
        <v>1798</v>
      </c>
    </row>
    <row r="2271" customFormat="false" ht="13.8" hidden="false" customHeight="false" outlineLevel="0" collapsed="false">
      <c r="A2271" s="4" t="s">
        <v>52</v>
      </c>
      <c r="B2271" s="7" t="s">
        <v>2050</v>
      </c>
      <c r="C2271" s="12" t="s">
        <v>811</v>
      </c>
      <c r="D2271" s="12" t="s">
        <v>209</v>
      </c>
      <c r="E2271" s="12" t="s">
        <v>804</v>
      </c>
      <c r="F2271" s="4" t="n">
        <v>1981</v>
      </c>
      <c r="G2271" s="7" t="s">
        <v>2051</v>
      </c>
    </row>
    <row r="2272" customFormat="false" ht="13.8" hidden="false" customHeight="false" outlineLevel="0" collapsed="false">
      <c r="A2272" s="4" t="s">
        <v>52</v>
      </c>
      <c r="B2272" s="7" t="s">
        <v>2160</v>
      </c>
      <c r="C2272" s="7" t="s">
        <v>2161</v>
      </c>
      <c r="D2272" s="7" t="s">
        <v>1922</v>
      </c>
      <c r="E2272" s="7" t="s">
        <v>804</v>
      </c>
      <c r="F2272" s="4" t="n">
        <v>1982</v>
      </c>
      <c r="G2272" s="7" t="s">
        <v>2162</v>
      </c>
    </row>
    <row r="2273" customFormat="false" ht="13.8" hidden="false" customHeight="false" outlineLevel="0" collapsed="false">
      <c r="A2273" s="4" t="s">
        <v>245</v>
      </c>
      <c r="B2273" s="22" t="s">
        <v>1328</v>
      </c>
      <c r="C2273" s="28" t="s">
        <v>923</v>
      </c>
      <c r="D2273" s="28" t="s">
        <v>21</v>
      </c>
      <c r="E2273" s="28" t="s">
        <v>804</v>
      </c>
      <c r="F2273" s="4" t="n">
        <v>1983</v>
      </c>
      <c r="G2273" s="7" t="s">
        <v>2325</v>
      </c>
    </row>
    <row r="2274" customFormat="false" ht="13.8" hidden="false" customHeight="false" outlineLevel="0" collapsed="false">
      <c r="A2274" s="4" t="s">
        <v>245</v>
      </c>
      <c r="B2274" s="28" t="s">
        <v>2502</v>
      </c>
      <c r="C2274" s="28" t="s">
        <v>2503</v>
      </c>
      <c r="D2274" s="22"/>
      <c r="E2274" s="22" t="s">
        <v>804</v>
      </c>
      <c r="F2274" s="4" t="n">
        <v>1985</v>
      </c>
      <c r="G2274" s="7" t="s">
        <v>2504</v>
      </c>
    </row>
    <row r="2275" customFormat="false" ht="13.8" hidden="false" customHeight="false" outlineLevel="0" collapsed="false">
      <c r="A2275" s="4" t="s">
        <v>245</v>
      </c>
      <c r="B2275" s="7" t="s">
        <v>3138</v>
      </c>
      <c r="C2275" s="7" t="s">
        <v>66</v>
      </c>
      <c r="D2275" s="7" t="s">
        <v>881</v>
      </c>
      <c r="E2275" s="7" t="s">
        <v>804</v>
      </c>
      <c r="F2275" s="4" t="n">
        <v>1993</v>
      </c>
      <c r="G2275" s="0"/>
    </row>
    <row r="2276" customFormat="false" ht="13.8" hidden="false" customHeight="false" outlineLevel="0" collapsed="false">
      <c r="A2276" s="4" t="s">
        <v>52</v>
      </c>
      <c r="B2276" s="7" t="s">
        <v>3461</v>
      </c>
      <c r="C2276" s="7" t="s">
        <v>2425</v>
      </c>
      <c r="D2276" s="7" t="s">
        <v>101</v>
      </c>
      <c r="E2276" s="7" t="s">
        <v>804</v>
      </c>
      <c r="F2276" s="4" t="n">
        <v>1997</v>
      </c>
      <c r="G2276" s="7" t="s">
        <v>3462</v>
      </c>
    </row>
    <row r="2277" customFormat="false" ht="13.8" hidden="false" customHeight="false" outlineLevel="0" collapsed="false">
      <c r="A2277" s="4" t="s">
        <v>245</v>
      </c>
      <c r="B2277" s="7" t="s">
        <v>243</v>
      </c>
      <c r="C2277" s="7" t="s">
        <v>183</v>
      </c>
      <c r="D2277" s="7" t="s">
        <v>552</v>
      </c>
      <c r="E2277" s="7" t="s">
        <v>804</v>
      </c>
      <c r="F2277" s="4" t="n">
        <v>1999</v>
      </c>
      <c r="G2277" s="7" t="s">
        <v>3661</v>
      </c>
    </row>
    <row r="2278" customFormat="false" ht="13.8" hidden="false" customHeight="false" outlineLevel="0" collapsed="false">
      <c r="A2278" s="4"/>
      <c r="B2278" s="7"/>
      <c r="C2278" s="7"/>
      <c r="D2278" s="7"/>
      <c r="E2278" s="7"/>
      <c r="F2278" s="4"/>
      <c r="G2278" s="7"/>
    </row>
    <row r="2279" customFormat="false" ht="13.8" hidden="false" customHeight="false" outlineLevel="0" collapsed="false">
      <c r="A2279" s="4" t="s">
        <v>245</v>
      </c>
      <c r="B2279" s="7" t="s">
        <v>906</v>
      </c>
      <c r="C2279" s="7" t="s">
        <v>77</v>
      </c>
      <c r="D2279" s="7" t="s">
        <v>165</v>
      </c>
      <c r="E2279" s="7" t="s">
        <v>907</v>
      </c>
      <c r="F2279" s="4" t="n">
        <v>1965</v>
      </c>
      <c r="G2279" s="7" t="s">
        <v>908</v>
      </c>
    </row>
    <row r="2280" customFormat="false" ht="13.8" hidden="false" customHeight="false" outlineLevel="0" collapsed="false">
      <c r="A2280" s="4"/>
      <c r="B2280" s="7"/>
      <c r="C2280" s="7"/>
      <c r="D2280" s="7"/>
      <c r="E2280" s="7"/>
      <c r="F2280" s="4"/>
      <c r="G2280" s="7"/>
    </row>
    <row r="2281" customFormat="false" ht="13.8" hidden="false" customHeight="false" outlineLevel="0" collapsed="false">
      <c r="A2281" s="4" t="s">
        <v>52</v>
      </c>
      <c r="B2281" s="7" t="s">
        <v>1369</v>
      </c>
      <c r="C2281" s="7" t="s">
        <v>24</v>
      </c>
      <c r="D2281" s="7" t="s">
        <v>1370</v>
      </c>
      <c r="E2281" s="7" t="s">
        <v>1371</v>
      </c>
      <c r="F2281" s="4" t="n">
        <v>1974</v>
      </c>
      <c r="G2281" s="7" t="s">
        <v>1372</v>
      </c>
    </row>
    <row r="2282" customFormat="false" ht="13.8" hidden="false" customHeight="false" outlineLevel="0" collapsed="false">
      <c r="A2282" s="16" t="s">
        <v>52</v>
      </c>
      <c r="B2282" s="7" t="s">
        <v>1452</v>
      </c>
      <c r="C2282" s="7" t="s">
        <v>239</v>
      </c>
      <c r="D2282" s="7" t="s">
        <v>377</v>
      </c>
      <c r="E2282" s="7" t="s">
        <v>1371</v>
      </c>
      <c r="F2282" s="4" t="n">
        <v>1975</v>
      </c>
      <c r="G2282" s="7" t="s">
        <v>1453</v>
      </c>
    </row>
    <row r="2283" customFormat="false" ht="13.8" hidden="false" customHeight="false" outlineLevel="0" collapsed="false">
      <c r="A2283" s="4" t="s">
        <v>52</v>
      </c>
      <c r="B2283" s="7" t="s">
        <v>1678</v>
      </c>
      <c r="C2283" s="7" t="s">
        <v>109</v>
      </c>
      <c r="D2283" s="7" t="s">
        <v>960</v>
      </c>
      <c r="E2283" s="7" t="s">
        <v>1371</v>
      </c>
      <c r="F2283" s="4" t="n">
        <v>1978</v>
      </c>
      <c r="G2283" s="7" t="s">
        <v>1679</v>
      </c>
    </row>
    <row r="2284" customFormat="false" ht="13.8" hidden="false" customHeight="false" outlineLevel="0" collapsed="false">
      <c r="A2284" s="4"/>
      <c r="B2284" s="7"/>
      <c r="C2284" s="7"/>
      <c r="D2284" s="7"/>
      <c r="E2284" s="7"/>
      <c r="F2284" s="4"/>
      <c r="G2284" s="7"/>
    </row>
    <row r="2285" customFormat="false" ht="13.8" hidden="false" customHeight="false" outlineLevel="0" collapsed="false">
      <c r="A2285" s="4" t="s">
        <v>52</v>
      </c>
      <c r="B2285" s="28" t="s">
        <v>2365</v>
      </c>
      <c r="C2285" s="28" t="s">
        <v>2366</v>
      </c>
      <c r="D2285" s="22"/>
      <c r="E2285" s="22" t="s">
        <v>293</v>
      </c>
      <c r="F2285" s="4" t="n">
        <v>1984</v>
      </c>
      <c r="G2285" s="7" t="s">
        <v>2367</v>
      </c>
    </row>
    <row r="2286" customFormat="false" ht="13.8" hidden="false" customHeight="false" outlineLevel="0" collapsed="false">
      <c r="A2286" s="4" t="s">
        <v>52</v>
      </c>
      <c r="B2286" s="22" t="s">
        <v>2546</v>
      </c>
      <c r="C2286" s="28" t="s">
        <v>1318</v>
      </c>
      <c r="D2286" s="28" t="s">
        <v>2127</v>
      </c>
      <c r="E2286" s="28" t="s">
        <v>293</v>
      </c>
      <c r="F2286" s="4" t="n">
        <v>1986</v>
      </c>
      <c r="G2286" s="7" t="s">
        <v>2547</v>
      </c>
    </row>
    <row r="2287" customFormat="false" ht="13.8" hidden="false" customHeight="false" outlineLevel="0" collapsed="false">
      <c r="A2287" s="4" t="s">
        <v>52</v>
      </c>
      <c r="B2287" s="22" t="s">
        <v>184</v>
      </c>
      <c r="C2287" s="28" t="s">
        <v>409</v>
      </c>
      <c r="D2287" s="28" t="s">
        <v>773</v>
      </c>
      <c r="E2287" s="28" t="s">
        <v>293</v>
      </c>
      <c r="F2287" s="4" t="n">
        <v>1987</v>
      </c>
      <c r="G2287" s="7" t="s">
        <v>2643</v>
      </c>
    </row>
    <row r="2288" customFormat="false" ht="13.8" hidden="false" customHeight="false" outlineLevel="0" collapsed="false">
      <c r="A2288" s="4" t="s">
        <v>52</v>
      </c>
      <c r="B2288" s="28" t="s">
        <v>972</v>
      </c>
      <c r="C2288" s="28" t="s">
        <v>2651</v>
      </c>
      <c r="D2288" s="28" t="s">
        <v>463</v>
      </c>
      <c r="E2288" s="28" t="s">
        <v>293</v>
      </c>
      <c r="F2288" s="4" t="n">
        <v>1987</v>
      </c>
      <c r="G2288" s="7" t="s">
        <v>2652</v>
      </c>
    </row>
    <row r="2289" customFormat="false" ht="13.8" hidden="false" customHeight="false" outlineLevel="0" collapsed="false">
      <c r="A2289" s="4" t="s">
        <v>245</v>
      </c>
      <c r="B2289" s="22" t="s">
        <v>2799</v>
      </c>
      <c r="C2289" s="28" t="s">
        <v>109</v>
      </c>
      <c r="D2289" s="28" t="s">
        <v>571</v>
      </c>
      <c r="E2289" s="28" t="s">
        <v>293</v>
      </c>
      <c r="F2289" s="4" t="n">
        <v>1989</v>
      </c>
      <c r="G2289" s="7" t="s">
        <v>2800</v>
      </c>
    </row>
    <row r="2290" customFormat="false" ht="13.8" hidden="false" customHeight="false" outlineLevel="0" collapsed="false">
      <c r="A2290" s="4" t="s">
        <v>52</v>
      </c>
      <c r="B2290" s="22" t="s">
        <v>2867</v>
      </c>
      <c r="C2290" s="28" t="s">
        <v>151</v>
      </c>
      <c r="D2290" s="28" t="s">
        <v>519</v>
      </c>
      <c r="E2290" s="28" t="s">
        <v>293</v>
      </c>
      <c r="F2290" s="4" t="n">
        <v>1990</v>
      </c>
      <c r="G2290" s="7" t="s">
        <v>2868</v>
      </c>
    </row>
    <row r="2291" customFormat="false" ht="13.8" hidden="false" customHeight="false" outlineLevel="0" collapsed="false">
      <c r="A2291" s="4" t="s">
        <v>52</v>
      </c>
      <c r="B2291" s="22" t="s">
        <v>390</v>
      </c>
      <c r="C2291" s="28" t="s">
        <v>2893</v>
      </c>
      <c r="D2291" s="28" t="s">
        <v>238</v>
      </c>
      <c r="E2291" s="28" t="s">
        <v>293</v>
      </c>
      <c r="F2291" s="4" t="n">
        <v>1991</v>
      </c>
      <c r="G2291" s="7" t="s">
        <v>2894</v>
      </c>
    </row>
    <row r="2292" customFormat="false" ht="13.8" hidden="false" customHeight="false" outlineLevel="0" collapsed="false">
      <c r="A2292" s="4" t="s">
        <v>52</v>
      </c>
      <c r="B2292" s="22" t="s">
        <v>12</v>
      </c>
      <c r="C2292" s="28" t="s">
        <v>2145</v>
      </c>
      <c r="D2292" s="28" t="s">
        <v>463</v>
      </c>
      <c r="E2292" s="28" t="s">
        <v>293</v>
      </c>
      <c r="F2292" s="4" t="n">
        <v>1991</v>
      </c>
      <c r="G2292" s="7" t="s">
        <v>2912</v>
      </c>
    </row>
    <row r="2293" customFormat="false" ht="13.8" hidden="false" customHeight="false" outlineLevel="0" collapsed="false">
      <c r="A2293" s="4" t="s">
        <v>245</v>
      </c>
      <c r="B2293" s="28" t="s">
        <v>3041</v>
      </c>
      <c r="C2293" s="28" t="s">
        <v>506</v>
      </c>
      <c r="D2293" s="22"/>
      <c r="E2293" s="22" t="s">
        <v>293</v>
      </c>
      <c r="F2293" s="4" t="n">
        <v>1992</v>
      </c>
      <c r="G2293" s="7" t="s">
        <v>3042</v>
      </c>
    </row>
    <row r="2294" customFormat="false" ht="13.8" hidden="false" customHeight="false" outlineLevel="0" collapsed="false">
      <c r="A2294" s="4" t="s">
        <v>52</v>
      </c>
      <c r="B2294" s="7" t="s">
        <v>3055</v>
      </c>
      <c r="C2294" s="7" t="s">
        <v>3056</v>
      </c>
      <c r="D2294" s="7"/>
      <c r="E2294" s="7" t="s">
        <v>293</v>
      </c>
      <c r="F2294" s="4" t="n">
        <v>1993</v>
      </c>
      <c r="G2294" s="7" t="s">
        <v>3057</v>
      </c>
    </row>
    <row r="2295" customFormat="false" ht="13.8" hidden="false" customHeight="false" outlineLevel="0" collapsed="false">
      <c r="A2295" s="4" t="s">
        <v>52</v>
      </c>
      <c r="B2295" s="7" t="s">
        <v>549</v>
      </c>
      <c r="C2295" s="7" t="s">
        <v>2142</v>
      </c>
      <c r="D2295" s="7" t="s">
        <v>1517</v>
      </c>
      <c r="E2295" s="7" t="s">
        <v>293</v>
      </c>
      <c r="F2295" s="4" t="n">
        <v>1993</v>
      </c>
      <c r="G2295" s="7" t="s">
        <v>3067</v>
      </c>
    </row>
    <row r="2296" customFormat="false" ht="13.8" hidden="false" customHeight="false" outlineLevel="0" collapsed="false">
      <c r="A2296" s="4" t="s">
        <v>52</v>
      </c>
      <c r="B2296" s="7" t="s">
        <v>3076</v>
      </c>
      <c r="C2296" s="7" t="s">
        <v>3077</v>
      </c>
      <c r="D2296" s="7" t="s">
        <v>1517</v>
      </c>
      <c r="E2296" s="7" t="s">
        <v>293</v>
      </c>
      <c r="F2296" s="4" t="n">
        <v>1993</v>
      </c>
      <c r="G2296" s="7" t="s">
        <v>3078</v>
      </c>
    </row>
    <row r="2297" customFormat="false" ht="13.8" hidden="false" customHeight="false" outlineLevel="0" collapsed="false">
      <c r="A2297" s="4" t="s">
        <v>52</v>
      </c>
      <c r="B2297" s="7" t="s">
        <v>3098</v>
      </c>
      <c r="C2297" s="7" t="s">
        <v>3099</v>
      </c>
      <c r="D2297" s="7" t="s">
        <v>881</v>
      </c>
      <c r="E2297" s="7" t="s">
        <v>293</v>
      </c>
      <c r="F2297" s="4" t="n">
        <v>1993</v>
      </c>
      <c r="G2297" s="7" t="s">
        <v>3100</v>
      </c>
    </row>
    <row r="2298" customFormat="false" ht="13.8" hidden="false" customHeight="false" outlineLevel="0" collapsed="false">
      <c r="A2298" s="4" t="s">
        <v>52</v>
      </c>
      <c r="B2298" s="7" t="s">
        <v>3103</v>
      </c>
      <c r="C2298" s="7" t="s">
        <v>3104</v>
      </c>
      <c r="D2298" s="7" t="s">
        <v>881</v>
      </c>
      <c r="E2298" s="7" t="s">
        <v>293</v>
      </c>
      <c r="F2298" s="4" t="n">
        <v>1993</v>
      </c>
      <c r="G2298" s="7" t="s">
        <v>3105</v>
      </c>
    </row>
    <row r="2299" customFormat="false" ht="13.8" hidden="false" customHeight="false" outlineLevel="0" collapsed="false">
      <c r="A2299" s="4" t="s">
        <v>52</v>
      </c>
      <c r="B2299" s="7" t="s">
        <v>3121</v>
      </c>
      <c r="C2299" s="7" t="s">
        <v>3122</v>
      </c>
      <c r="D2299" s="7" t="s">
        <v>1517</v>
      </c>
      <c r="E2299" s="7" t="s">
        <v>293</v>
      </c>
      <c r="F2299" s="4" t="n">
        <v>1993</v>
      </c>
      <c r="G2299" s="7" t="s">
        <v>3123</v>
      </c>
    </row>
    <row r="2300" customFormat="false" ht="13.8" hidden="false" customHeight="false" outlineLevel="0" collapsed="false">
      <c r="A2300" s="4" t="s">
        <v>52</v>
      </c>
      <c r="B2300" s="7" t="s">
        <v>3124</v>
      </c>
      <c r="C2300" s="7" t="s">
        <v>3125</v>
      </c>
      <c r="D2300" s="7" t="s">
        <v>3126</v>
      </c>
      <c r="E2300" s="7" t="s">
        <v>293</v>
      </c>
      <c r="F2300" s="4" t="n">
        <v>1993</v>
      </c>
      <c r="G2300" s="7" t="s">
        <v>3127</v>
      </c>
    </row>
    <row r="2301" customFormat="false" ht="13.8" hidden="false" customHeight="false" outlineLevel="0" collapsed="false">
      <c r="A2301" s="4" t="s">
        <v>245</v>
      </c>
      <c r="B2301" s="7" t="s">
        <v>347</v>
      </c>
      <c r="C2301" s="7" t="s">
        <v>3152</v>
      </c>
      <c r="D2301" s="7"/>
      <c r="E2301" s="7" t="s">
        <v>293</v>
      </c>
      <c r="F2301" s="4" t="n">
        <v>1993</v>
      </c>
      <c r="G2301" s="7" t="s">
        <v>3153</v>
      </c>
    </row>
    <row r="2302" customFormat="false" ht="13.8" hidden="false" customHeight="false" outlineLevel="0" collapsed="false">
      <c r="A2302" s="4" t="s">
        <v>52</v>
      </c>
      <c r="B2302" s="7" t="s">
        <v>106</v>
      </c>
      <c r="C2302" s="7" t="s">
        <v>3279</v>
      </c>
      <c r="D2302" s="7" t="s">
        <v>3280</v>
      </c>
      <c r="E2302" s="7" t="s">
        <v>293</v>
      </c>
      <c r="F2302" s="4" t="n">
        <v>1995</v>
      </c>
      <c r="G2302" s="7" t="s">
        <v>3281</v>
      </c>
    </row>
    <row r="2303" customFormat="false" ht="13.8" hidden="false" customHeight="false" outlineLevel="0" collapsed="false">
      <c r="A2303" s="4" t="s">
        <v>52</v>
      </c>
      <c r="B2303" s="7" t="s">
        <v>3287</v>
      </c>
      <c r="C2303" s="7" t="s">
        <v>3122</v>
      </c>
      <c r="D2303" s="7" t="s">
        <v>881</v>
      </c>
      <c r="E2303" s="7" t="s">
        <v>293</v>
      </c>
      <c r="F2303" s="4" t="n">
        <v>1995</v>
      </c>
      <c r="G2303" s="7" t="s">
        <v>3288</v>
      </c>
    </row>
    <row r="2304" customFormat="false" ht="13.8" hidden="false" customHeight="false" outlineLevel="0" collapsed="false">
      <c r="A2304" s="4" t="s">
        <v>52</v>
      </c>
      <c r="B2304" s="7" t="s">
        <v>3336</v>
      </c>
      <c r="C2304" s="7" t="s">
        <v>3337</v>
      </c>
      <c r="D2304" s="7" t="s">
        <v>350</v>
      </c>
      <c r="E2304" s="7" t="s">
        <v>293</v>
      </c>
      <c r="F2304" s="4" t="n">
        <v>1995</v>
      </c>
      <c r="G2304" s="7" t="s">
        <v>3338</v>
      </c>
    </row>
    <row r="2305" customFormat="false" ht="13.8" hidden="false" customHeight="false" outlineLevel="0" collapsed="false">
      <c r="A2305" s="4" t="s">
        <v>245</v>
      </c>
      <c r="B2305" s="7" t="s">
        <v>3360</v>
      </c>
      <c r="C2305" s="7" t="s">
        <v>3361</v>
      </c>
      <c r="D2305" s="7" t="s">
        <v>881</v>
      </c>
      <c r="E2305" s="7" t="s">
        <v>293</v>
      </c>
      <c r="F2305" s="4" t="n">
        <v>1995</v>
      </c>
      <c r="G2305" s="7" t="s">
        <v>3362</v>
      </c>
    </row>
    <row r="2306" s="36" customFormat="true" ht="13.8" hidden="false" customHeight="false" outlineLevel="0" collapsed="false">
      <c r="A2306" s="4"/>
      <c r="B2306" s="7" t="s">
        <v>3373</v>
      </c>
      <c r="C2306" s="7" t="s">
        <v>1285</v>
      </c>
      <c r="D2306" s="7" t="s">
        <v>802</v>
      </c>
      <c r="E2306" s="7" t="s">
        <v>3374</v>
      </c>
      <c r="F2306" s="4" t="n">
        <v>1995</v>
      </c>
      <c r="G2306" s="7" t="s">
        <v>3375</v>
      </c>
    </row>
    <row r="2307" s="36" customFormat="true" ht="13.8" hidden="false" customHeight="false" outlineLevel="0" collapsed="false">
      <c r="A2307" s="4" t="s">
        <v>52</v>
      </c>
      <c r="B2307" s="7" t="s">
        <v>2627</v>
      </c>
      <c r="C2307" s="7" t="s">
        <v>3450</v>
      </c>
      <c r="D2307" s="7" t="s">
        <v>3451</v>
      </c>
      <c r="E2307" s="7" t="s">
        <v>293</v>
      </c>
      <c r="F2307" s="4" t="n">
        <v>1997</v>
      </c>
      <c r="G2307" s="7" t="s">
        <v>3452</v>
      </c>
    </row>
    <row r="2308" s="36" customFormat="true" ht="13.8" hidden="false" customHeight="false" outlineLevel="0" collapsed="false">
      <c r="A2308" s="4" t="s">
        <v>52</v>
      </c>
      <c r="B2308" s="7" t="s">
        <v>3485</v>
      </c>
      <c r="C2308" s="7" t="s">
        <v>3486</v>
      </c>
      <c r="D2308" s="7"/>
      <c r="E2308" s="7" t="s">
        <v>293</v>
      </c>
      <c r="F2308" s="4" t="n">
        <v>1997</v>
      </c>
      <c r="G2308" s="7" t="s">
        <v>3487</v>
      </c>
    </row>
    <row r="2309" s="36" customFormat="true" ht="13.8" hidden="false" customHeight="false" outlineLevel="0" collapsed="false">
      <c r="A2309" s="4" t="s">
        <v>245</v>
      </c>
      <c r="B2309" s="7" t="s">
        <v>2723</v>
      </c>
      <c r="C2309" s="7" t="s">
        <v>409</v>
      </c>
      <c r="D2309" s="7" t="s">
        <v>773</v>
      </c>
      <c r="E2309" s="7" t="s">
        <v>293</v>
      </c>
      <c r="F2309" s="4" t="n">
        <v>1997</v>
      </c>
      <c r="G2309" s="7" t="s">
        <v>3498</v>
      </c>
    </row>
    <row r="2310" s="36" customFormat="true" ht="13.8" hidden="false" customHeight="false" outlineLevel="0" collapsed="false">
      <c r="A2310" s="4" t="s">
        <v>52</v>
      </c>
      <c r="B2310" s="7" t="s">
        <v>549</v>
      </c>
      <c r="C2310" s="7" t="s">
        <v>2142</v>
      </c>
      <c r="D2310" s="7" t="s">
        <v>1517</v>
      </c>
      <c r="E2310" s="7" t="s">
        <v>293</v>
      </c>
      <c r="F2310" s="4" t="n">
        <v>1998</v>
      </c>
      <c r="G2310" s="7" t="s">
        <v>3534</v>
      </c>
    </row>
    <row r="2311" s="36" customFormat="true" ht="13.8" hidden="false" customHeight="false" outlineLevel="0" collapsed="false">
      <c r="A2311" s="4" t="s">
        <v>52</v>
      </c>
      <c r="B2311" s="7" t="s">
        <v>3612</v>
      </c>
      <c r="C2311" s="7" t="s">
        <v>20</v>
      </c>
      <c r="D2311" s="7" t="s">
        <v>881</v>
      </c>
      <c r="E2311" s="7" t="s">
        <v>293</v>
      </c>
      <c r="F2311" s="4" t="n">
        <v>1999</v>
      </c>
      <c r="G2311" s="7" t="s">
        <v>3613</v>
      </c>
    </row>
    <row r="2312" customFormat="false" ht="13.8" hidden="false" customHeight="false" outlineLevel="0" collapsed="false">
      <c r="A2312" s="4" t="s">
        <v>52</v>
      </c>
      <c r="B2312" s="7" t="s">
        <v>3693</v>
      </c>
      <c r="C2312" s="7" t="s">
        <v>1593</v>
      </c>
      <c r="D2312" s="7" t="s">
        <v>3694</v>
      </c>
      <c r="E2312" s="7" t="s">
        <v>293</v>
      </c>
      <c r="F2312" s="4" t="n">
        <v>2000</v>
      </c>
      <c r="G2312" s="7" t="s">
        <v>3695</v>
      </c>
    </row>
    <row r="2313" s="36" customFormat="true" ht="13.8" hidden="false" customHeight="false" outlineLevel="0" collapsed="false">
      <c r="A2313" s="4" t="s">
        <v>52</v>
      </c>
      <c r="B2313" s="7" t="s">
        <v>3807</v>
      </c>
      <c r="C2313" s="7" t="s">
        <v>3808</v>
      </c>
      <c r="D2313" s="7" t="s">
        <v>552</v>
      </c>
      <c r="E2313" s="7" t="s">
        <v>293</v>
      </c>
      <c r="F2313" s="4" t="n">
        <v>2001</v>
      </c>
      <c r="G2313" s="7" t="s">
        <v>3809</v>
      </c>
    </row>
    <row r="2314" s="36" customFormat="true" ht="13.8" hidden="false" customHeight="false" outlineLevel="0" collapsed="false">
      <c r="A2314" s="4" t="s">
        <v>52</v>
      </c>
      <c r="B2314" s="7" t="s">
        <v>2349</v>
      </c>
      <c r="C2314" s="7" t="s">
        <v>3707</v>
      </c>
      <c r="D2314" s="7" t="s">
        <v>487</v>
      </c>
      <c r="E2314" s="7" t="s">
        <v>293</v>
      </c>
      <c r="F2314" s="4" t="n">
        <v>2003</v>
      </c>
      <c r="G2314" s="7" t="s">
        <v>4017</v>
      </c>
    </row>
    <row r="2315" s="36" customFormat="true" ht="13.8" hidden="false" customHeight="false" outlineLevel="0" collapsed="false">
      <c r="A2315" s="4" t="s">
        <v>52</v>
      </c>
      <c r="B2315" s="7" t="s">
        <v>4295</v>
      </c>
      <c r="C2315" s="7" t="s">
        <v>409</v>
      </c>
      <c r="D2315" s="7" t="s">
        <v>20</v>
      </c>
      <c r="E2315" s="7" t="s">
        <v>293</v>
      </c>
      <c r="F2315" s="4" t="n">
        <v>2006</v>
      </c>
      <c r="G2315" s="7" t="s">
        <v>4296</v>
      </c>
    </row>
    <row r="2316" s="36" customFormat="true" ht="13.8" hidden="false" customHeight="false" outlineLevel="0" collapsed="false">
      <c r="A2316" s="4" t="s">
        <v>245</v>
      </c>
      <c r="B2316" s="7" t="s">
        <v>3612</v>
      </c>
      <c r="C2316" s="7" t="s">
        <v>20</v>
      </c>
      <c r="D2316" s="7" t="s">
        <v>881</v>
      </c>
      <c r="E2316" s="7" t="s">
        <v>293</v>
      </c>
      <c r="F2316" s="4" t="n">
        <v>2006</v>
      </c>
      <c r="G2316" s="7" t="s">
        <v>4324</v>
      </c>
    </row>
    <row r="2317" s="36" customFormat="true" ht="13.8" hidden="false" customHeight="false" outlineLevel="0" collapsed="false">
      <c r="A2317" s="4" t="s">
        <v>245</v>
      </c>
      <c r="B2317" s="7" t="s">
        <v>1348</v>
      </c>
      <c r="C2317" s="7" t="s">
        <v>2280</v>
      </c>
      <c r="D2317" s="7" t="s">
        <v>881</v>
      </c>
      <c r="E2317" s="7" t="s">
        <v>293</v>
      </c>
      <c r="F2317" s="4" t="n">
        <v>2006</v>
      </c>
      <c r="G2317" s="7" t="s">
        <v>4333</v>
      </c>
    </row>
    <row r="2318" s="36" customFormat="true" ht="13.8" hidden="false" customHeight="false" outlineLevel="0" collapsed="false">
      <c r="A2318" s="4" t="s">
        <v>245</v>
      </c>
      <c r="B2318" s="28" t="s">
        <v>2349</v>
      </c>
      <c r="C2318" s="7" t="s">
        <v>3361</v>
      </c>
      <c r="D2318" s="7" t="s">
        <v>4854</v>
      </c>
      <c r="E2318" s="7" t="s">
        <v>293</v>
      </c>
      <c r="F2318" s="4" t="n">
        <v>2012</v>
      </c>
      <c r="G2318" s="7" t="s">
        <v>4855</v>
      </c>
    </row>
    <row r="2319" s="36" customFormat="true" ht="13.8" hidden="false" customHeight="false" outlineLevel="0" collapsed="false">
      <c r="A2319" s="4" t="s">
        <v>52</v>
      </c>
      <c r="B2319" s="28" t="s">
        <v>349</v>
      </c>
      <c r="C2319" s="7" t="s">
        <v>4578</v>
      </c>
      <c r="D2319" s="7" t="s">
        <v>4904</v>
      </c>
      <c r="E2319" s="7" t="s">
        <v>293</v>
      </c>
      <c r="F2319" s="4" t="n">
        <v>2013</v>
      </c>
      <c r="G2319" s="7" t="s">
        <v>4905</v>
      </c>
    </row>
    <row r="2320" s="36" customFormat="true" ht="13.8" hidden="false" customHeight="false" outlineLevel="0" collapsed="false">
      <c r="A2320" s="32" t="s">
        <v>245</v>
      </c>
      <c r="B2320" s="33" t="s">
        <v>2445</v>
      </c>
      <c r="C2320" s="34" t="s">
        <v>2063</v>
      </c>
      <c r="D2320" s="34" t="s">
        <v>66</v>
      </c>
      <c r="E2320" s="34" t="s">
        <v>293</v>
      </c>
      <c r="F2320" s="32" t="n">
        <v>2014</v>
      </c>
      <c r="G2320" s="35" t="s">
        <v>5040</v>
      </c>
    </row>
    <row r="2321" s="36" customFormat="true" ht="13.8" hidden="false" customHeight="false" outlineLevel="0" collapsed="false">
      <c r="A2321" s="4"/>
      <c r="B2321" s="7"/>
      <c r="C2321" s="7"/>
      <c r="D2321" s="7"/>
      <c r="E2321" s="7"/>
      <c r="F2321" s="4"/>
      <c r="G2321" s="7"/>
    </row>
    <row r="2322" s="36" customFormat="true" ht="13.8" hidden="false" customHeight="false" outlineLevel="0" collapsed="false">
      <c r="A2322" s="4" t="s">
        <v>6</v>
      </c>
      <c r="B2322" s="7" t="s">
        <v>23</v>
      </c>
      <c r="C2322" s="12" t="s">
        <v>24</v>
      </c>
      <c r="D2322" s="7" t="s">
        <v>8</v>
      </c>
      <c r="E2322" s="7" t="s">
        <v>25</v>
      </c>
      <c r="F2322" s="4" t="n">
        <v>1912</v>
      </c>
      <c r="G2322" s="12" t="s">
        <v>26</v>
      </c>
    </row>
    <row r="2323" s="36" customFormat="true" ht="13.8" hidden="false" customHeight="false" outlineLevel="0" collapsed="false">
      <c r="A2323" s="4" t="s">
        <v>79</v>
      </c>
      <c r="B2323" s="7" t="s">
        <v>306</v>
      </c>
      <c r="C2323" s="7" t="s">
        <v>20</v>
      </c>
      <c r="D2323" s="7" t="s">
        <v>102</v>
      </c>
      <c r="E2323" s="7" t="s">
        <v>25</v>
      </c>
      <c r="F2323" s="4" t="n">
        <v>1942</v>
      </c>
      <c r="G2323" s="7" t="s">
        <v>307</v>
      </c>
    </row>
    <row r="2324" s="36" customFormat="true" ht="13.8" hidden="false" customHeight="false" outlineLevel="0" collapsed="false">
      <c r="A2324" s="4"/>
      <c r="B2324" s="7"/>
      <c r="C2324" s="7"/>
      <c r="D2324" s="7"/>
      <c r="E2324" s="7"/>
      <c r="F2324" s="4"/>
      <c r="G2324" s="7"/>
    </row>
    <row r="2325" s="36" customFormat="true" ht="13.8" hidden="false" customHeight="false" outlineLevel="0" collapsed="false">
      <c r="A2325" s="4" t="s">
        <v>52</v>
      </c>
      <c r="B2325" s="28" t="s">
        <v>4867</v>
      </c>
      <c r="C2325" s="7" t="s">
        <v>4484</v>
      </c>
      <c r="D2325" s="7" t="s">
        <v>4868</v>
      </c>
      <c r="E2325" s="7" t="s">
        <v>4869</v>
      </c>
      <c r="F2325" s="4" t="n">
        <v>2013</v>
      </c>
      <c r="G2325" s="7" t="s">
        <v>4870</v>
      </c>
    </row>
    <row r="2326" s="36" customFormat="true" ht="13.8" hidden="false" customHeight="false" outlineLevel="0" collapsed="false">
      <c r="A2326" s="4" t="s">
        <v>52</v>
      </c>
      <c r="B2326" s="28" t="s">
        <v>3109</v>
      </c>
      <c r="C2326" s="7" t="s">
        <v>4717</v>
      </c>
      <c r="D2326" s="7" t="s">
        <v>4768</v>
      </c>
      <c r="E2326" s="7" t="s">
        <v>4869</v>
      </c>
      <c r="F2326" s="4" t="n">
        <v>2013</v>
      </c>
      <c r="G2326" s="7" t="s">
        <v>4941</v>
      </c>
    </row>
    <row r="2327" s="36" customFormat="true" ht="13.8" hidden="false" customHeight="false" outlineLevel="0" collapsed="false">
      <c r="A2327" s="38" t="s">
        <v>52</v>
      </c>
      <c r="B2327" s="39" t="s">
        <v>1500</v>
      </c>
      <c r="C2327" s="40" t="s">
        <v>2063</v>
      </c>
      <c r="D2327" s="40" t="s">
        <v>417</v>
      </c>
      <c r="E2327" s="40" t="s">
        <v>4869</v>
      </c>
      <c r="F2327" s="38" t="n">
        <v>2015</v>
      </c>
      <c r="G2327" s="31" t="s">
        <v>5065</v>
      </c>
    </row>
    <row r="2328" s="36" customFormat="true" ht="13.8" hidden="false" customHeight="false" outlineLevel="0" collapsed="false">
      <c r="A2328" s="38" t="s">
        <v>245</v>
      </c>
      <c r="B2328" s="39" t="s">
        <v>5125</v>
      </c>
      <c r="C2328" s="40" t="s">
        <v>1318</v>
      </c>
      <c r="D2328" s="40" t="s">
        <v>1898</v>
      </c>
      <c r="E2328" s="40" t="s">
        <v>4869</v>
      </c>
      <c r="F2328" s="38" t="n">
        <v>2015</v>
      </c>
      <c r="G2328" s="31" t="s">
        <v>5126</v>
      </c>
    </row>
    <row r="2329" s="36" customFormat="true" ht="13.8" hidden="false" customHeight="false" outlineLevel="0" collapsed="false">
      <c r="A2329" s="38" t="s">
        <v>52</v>
      </c>
      <c r="B2329" s="39" t="s">
        <v>5145</v>
      </c>
      <c r="C2329" s="40" t="s">
        <v>4793</v>
      </c>
      <c r="D2329" s="40"/>
      <c r="E2329" s="40" t="s">
        <v>4869</v>
      </c>
      <c r="F2329" s="38" t="n">
        <v>2016</v>
      </c>
      <c r="G2329" s="31" t="s">
        <v>5146</v>
      </c>
    </row>
    <row r="2330" s="36" customFormat="true" ht="13.8" hidden="false" customHeight="false" outlineLevel="0" collapsed="false">
      <c r="A2330" s="38" t="s">
        <v>52</v>
      </c>
      <c r="B2330" s="39" t="s">
        <v>5206</v>
      </c>
      <c r="C2330" s="40" t="s">
        <v>5207</v>
      </c>
      <c r="D2330" s="40" t="s">
        <v>239</v>
      </c>
      <c r="E2330" s="40" t="s">
        <v>4869</v>
      </c>
      <c r="F2330" s="38" t="n">
        <v>2017</v>
      </c>
      <c r="G2330" s="31" t="s">
        <v>5208</v>
      </c>
    </row>
    <row r="2331" s="36" customFormat="true" ht="13.8" hidden="false" customHeight="false" outlineLevel="0" collapsed="false">
      <c r="A2331" s="38" t="s">
        <v>245</v>
      </c>
      <c r="B2331" s="39" t="s">
        <v>5296</v>
      </c>
      <c r="C2331" s="40" t="s">
        <v>3786</v>
      </c>
      <c r="D2331" s="40"/>
      <c r="E2331" s="40" t="s">
        <v>4869</v>
      </c>
      <c r="F2331" s="38" t="n">
        <v>2018</v>
      </c>
      <c r="G2331" s="31" t="s">
        <v>5297</v>
      </c>
    </row>
    <row r="2332" s="35" customFormat="true" ht="13.8" hidden="false" customHeight="false" outlineLevel="0" collapsed="false">
      <c r="A2332" s="49" t="s">
        <v>245</v>
      </c>
      <c r="B2332" s="48" t="s">
        <v>5413</v>
      </c>
      <c r="C2332" s="48" t="s">
        <v>2625</v>
      </c>
      <c r="D2332" s="48" t="s">
        <v>2537</v>
      </c>
      <c r="E2332" s="48" t="s">
        <v>4869</v>
      </c>
      <c r="F2332" s="49" t="n">
        <v>2020</v>
      </c>
      <c r="G2332" s="13" t="s">
        <v>5414</v>
      </c>
    </row>
    <row r="2333" s="35" customFormat="true" ht="13.8" hidden="false" customHeight="false" outlineLevel="0" collapsed="false">
      <c r="A2333" s="49"/>
      <c r="B2333" s="48"/>
      <c r="C2333" s="48"/>
      <c r="D2333" s="48"/>
      <c r="E2333" s="48"/>
      <c r="F2333" s="49"/>
      <c r="G2333" s="13"/>
    </row>
    <row r="2334" s="36" customFormat="true" ht="13.8" hidden="false" customHeight="false" outlineLevel="0" collapsed="false">
      <c r="A2334" s="4" t="s">
        <v>52</v>
      </c>
      <c r="B2334" s="7" t="s">
        <v>3319</v>
      </c>
      <c r="C2334" s="7" t="s">
        <v>309</v>
      </c>
      <c r="D2334" s="7" t="s">
        <v>773</v>
      </c>
      <c r="E2334" s="7" t="s">
        <v>3320</v>
      </c>
      <c r="F2334" s="4" t="n">
        <v>1995</v>
      </c>
      <c r="G2334" s="7" t="s">
        <v>3321</v>
      </c>
    </row>
    <row r="2335" s="36" customFormat="true" ht="13.8" hidden="false" customHeight="false" outlineLevel="0" collapsed="false">
      <c r="A2335" s="4"/>
      <c r="B2335" s="7"/>
      <c r="C2335" s="7"/>
      <c r="D2335" s="7"/>
      <c r="E2335" s="7"/>
      <c r="F2335" s="4"/>
      <c r="G2335" s="7"/>
    </row>
    <row r="2336" customFormat="false" ht="13.8" hidden="false" customHeight="false" outlineLevel="0" collapsed="false">
      <c r="A2336" s="4" t="s">
        <v>52</v>
      </c>
      <c r="B2336" s="7" t="s">
        <v>4018</v>
      </c>
      <c r="C2336" s="7" t="s">
        <v>4019</v>
      </c>
      <c r="D2336" s="7" t="s">
        <v>467</v>
      </c>
      <c r="E2336" s="7" t="s">
        <v>4020</v>
      </c>
      <c r="F2336" s="4" t="n">
        <v>2003</v>
      </c>
      <c r="G2336" s="7" t="s">
        <v>4021</v>
      </c>
      <c r="H2336" s="13"/>
      <c r="I2336" s="13"/>
      <c r="J2336" s="13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  <c r="AJ2336" s="13"/>
      <c r="AK2336" s="13"/>
      <c r="AL2336" s="13"/>
      <c r="AM2336" s="13"/>
      <c r="AN2336" s="13"/>
      <c r="AO2336" s="13"/>
      <c r="AP2336" s="13"/>
      <c r="AQ2336" s="13"/>
      <c r="AR2336" s="13"/>
      <c r="AS2336" s="13"/>
      <c r="AT2336" s="13"/>
      <c r="AU2336" s="13"/>
      <c r="AV2336" s="0"/>
      <c r="AW2336" s="0"/>
      <c r="AX2336" s="0"/>
      <c r="AY2336" s="0"/>
      <c r="AZ2336" s="0"/>
      <c r="BA2336" s="0"/>
      <c r="BB2336" s="0"/>
      <c r="BC2336" s="0"/>
      <c r="BD2336" s="0"/>
      <c r="BE2336" s="0"/>
      <c r="BF2336" s="0"/>
      <c r="BG2336" s="0"/>
      <c r="BH2336" s="0"/>
      <c r="BI2336" s="0"/>
      <c r="BJ2336" s="0"/>
      <c r="BK2336" s="0"/>
      <c r="BL2336" s="0"/>
      <c r="BM2336" s="0"/>
      <c r="BN2336" s="0"/>
      <c r="BO2336" s="0"/>
      <c r="BP2336" s="0"/>
      <c r="BQ2336" s="0"/>
      <c r="BR2336" s="0"/>
      <c r="BS2336" s="0"/>
      <c r="BT2336" s="0"/>
      <c r="BU2336" s="0"/>
      <c r="BV2336" s="0"/>
      <c r="BW2336" s="0"/>
      <c r="BX2336" s="0"/>
      <c r="BY2336" s="0"/>
      <c r="BZ2336" s="0"/>
      <c r="CA2336" s="0"/>
      <c r="CB2336" s="0"/>
      <c r="CC2336" s="0"/>
      <c r="CD2336" s="0"/>
      <c r="CE2336" s="0"/>
      <c r="CF2336" s="0"/>
      <c r="CG2336" s="0"/>
      <c r="CH2336" s="0"/>
      <c r="CI2336" s="0"/>
      <c r="CJ2336" s="0"/>
      <c r="CK2336" s="0"/>
      <c r="CL2336" s="0"/>
      <c r="CM2336" s="0"/>
      <c r="CN2336" s="0"/>
      <c r="CO2336" s="0"/>
      <c r="CP2336" s="0"/>
      <c r="CQ2336" s="0"/>
      <c r="CR2336" s="0"/>
      <c r="CS2336" s="0"/>
      <c r="CT2336" s="0"/>
      <c r="CU2336" s="0"/>
      <c r="CV2336" s="0"/>
      <c r="CW2336" s="0"/>
      <c r="CX2336" s="0"/>
      <c r="CY2336" s="0"/>
      <c r="CZ2336" s="0"/>
      <c r="DA2336" s="0"/>
      <c r="DB2336" s="0"/>
      <c r="DC2336" s="0"/>
      <c r="DD2336" s="0"/>
      <c r="DE2336" s="0"/>
      <c r="DF2336" s="0"/>
      <c r="DG2336" s="0"/>
      <c r="DH2336" s="0"/>
      <c r="DI2336" s="0"/>
      <c r="DJ2336" s="0"/>
      <c r="DK2336" s="0"/>
      <c r="DL2336" s="0"/>
      <c r="DM2336" s="0"/>
      <c r="DN2336" s="0"/>
      <c r="DO2336" s="0"/>
      <c r="DP2336" s="0"/>
      <c r="DQ2336" s="0"/>
      <c r="DR2336" s="0"/>
      <c r="DS2336" s="0"/>
      <c r="DT2336" s="0"/>
      <c r="DU2336" s="0"/>
      <c r="DV2336" s="0"/>
      <c r="DW2336" s="0"/>
      <c r="DX2336" s="0"/>
      <c r="DY2336" s="0"/>
      <c r="DZ2336" s="0"/>
      <c r="EA2336" s="0"/>
      <c r="EB2336" s="0"/>
      <c r="EC2336" s="0"/>
      <c r="ED2336" s="0"/>
      <c r="EE2336" s="0"/>
      <c r="EF2336" s="0"/>
      <c r="EG2336" s="0"/>
      <c r="EH2336" s="0"/>
      <c r="EI2336" s="0"/>
      <c r="EJ2336" s="0"/>
      <c r="EK2336" s="0"/>
      <c r="EL2336" s="0"/>
      <c r="EM2336" s="0"/>
      <c r="EN2336" s="0"/>
      <c r="EO2336" s="0"/>
      <c r="EP2336" s="0"/>
      <c r="EQ2336" s="0"/>
      <c r="ER2336" s="0"/>
      <c r="ES2336" s="0"/>
      <c r="ET2336" s="0"/>
      <c r="EU2336" s="0"/>
      <c r="EV2336" s="0"/>
      <c r="EW2336" s="0"/>
      <c r="EX2336" s="0"/>
      <c r="EY2336" s="0"/>
      <c r="EZ2336" s="0"/>
      <c r="FA2336" s="0"/>
      <c r="FB2336" s="0"/>
      <c r="FC2336" s="0"/>
      <c r="FD2336" s="0"/>
      <c r="FE2336" s="0"/>
      <c r="FF2336" s="0"/>
      <c r="FG2336" s="0"/>
      <c r="FH2336" s="0"/>
      <c r="FI2336" s="0"/>
      <c r="FJ2336" s="0"/>
      <c r="FK2336" s="0"/>
      <c r="FL2336" s="0"/>
      <c r="FM2336" s="0"/>
      <c r="FN2336" s="0"/>
      <c r="FO2336" s="0"/>
      <c r="FP2336" s="0"/>
      <c r="FQ2336" s="0"/>
      <c r="FR2336" s="0"/>
      <c r="FS2336" s="0"/>
      <c r="FT2336" s="0"/>
      <c r="FU2336" s="0"/>
      <c r="FV2336" s="0"/>
      <c r="FW2336" s="0"/>
      <c r="FX2336" s="0"/>
      <c r="FY2336" s="0"/>
      <c r="FZ2336" s="0"/>
      <c r="GA2336" s="0"/>
      <c r="GB2336" s="0"/>
      <c r="GC2336" s="0"/>
      <c r="GD2336" s="0"/>
      <c r="GE2336" s="0"/>
      <c r="GF2336" s="0"/>
      <c r="GG2336" s="0"/>
      <c r="GH2336" s="0"/>
      <c r="GI2336" s="0"/>
      <c r="GJ2336" s="0"/>
      <c r="GK2336" s="0"/>
      <c r="GL2336" s="0"/>
      <c r="GM2336" s="0"/>
      <c r="GN2336" s="0"/>
      <c r="GO2336" s="0"/>
      <c r="GP2336" s="0"/>
      <c r="GQ2336" s="0"/>
      <c r="GR2336" s="0"/>
      <c r="GS2336" s="0"/>
      <c r="GT2336" s="0"/>
      <c r="GU2336" s="0"/>
      <c r="GV2336" s="0"/>
      <c r="GW2336" s="0"/>
      <c r="GX2336" s="0"/>
      <c r="GY2336" s="0"/>
      <c r="GZ2336" s="0"/>
      <c r="HA2336" s="0"/>
      <c r="HB2336" s="0"/>
      <c r="HC2336" s="0"/>
      <c r="HD2336" s="0"/>
      <c r="HE2336" s="0"/>
      <c r="HF2336" s="0"/>
      <c r="HG2336" s="0"/>
      <c r="HH2336" s="0"/>
      <c r="HI2336" s="0"/>
      <c r="HJ2336" s="0"/>
      <c r="HK2336" s="0"/>
      <c r="HL2336" s="0"/>
      <c r="HM2336" s="0"/>
      <c r="HN2336" s="0"/>
      <c r="HO2336" s="0"/>
      <c r="HP2336" s="0"/>
      <c r="HQ2336" s="0"/>
      <c r="HR2336" s="0"/>
      <c r="HS2336" s="0"/>
      <c r="HT2336" s="0"/>
      <c r="HU2336" s="0"/>
      <c r="HV2336" s="0"/>
      <c r="HW2336" s="0"/>
      <c r="HX2336" s="0"/>
      <c r="HY2336" s="0"/>
      <c r="HZ2336" s="0"/>
      <c r="IA2336" s="0"/>
      <c r="IB2336" s="0"/>
      <c r="IC2336" s="0"/>
      <c r="ID2336" s="0"/>
      <c r="IE2336" s="0"/>
      <c r="IF2336" s="0"/>
      <c r="IG2336" s="0"/>
      <c r="IH2336" s="0"/>
      <c r="II2336" s="0"/>
      <c r="IJ2336" s="0"/>
      <c r="IK2336" s="0"/>
      <c r="IL2336" s="0"/>
      <c r="IM2336" s="0"/>
      <c r="IN2336" s="0"/>
      <c r="IO2336" s="0"/>
      <c r="IP2336" s="0"/>
      <c r="IQ2336" s="0"/>
      <c r="IR2336" s="0"/>
      <c r="IS2336" s="0"/>
      <c r="IT2336" s="0"/>
      <c r="IU2336" s="0"/>
      <c r="IV2336" s="0"/>
      <c r="IW2336" s="0"/>
      <c r="IX2336" s="0"/>
      <c r="IY2336" s="0"/>
      <c r="IZ2336" s="0"/>
      <c r="JA2336" s="0"/>
      <c r="JB2336" s="0"/>
      <c r="JC2336" s="0"/>
      <c r="JD2336" s="0"/>
      <c r="JE2336" s="0"/>
      <c r="JF2336" s="0"/>
      <c r="JG2336" s="0"/>
      <c r="JH2336" s="0"/>
      <c r="JI2336" s="0"/>
      <c r="JJ2336" s="0"/>
      <c r="JK2336" s="0"/>
      <c r="JL2336" s="0"/>
      <c r="JM2336" s="0"/>
      <c r="JN2336" s="0"/>
      <c r="JO2336" s="0"/>
      <c r="JP2336" s="0"/>
      <c r="JQ2336" s="0"/>
      <c r="JR2336" s="0"/>
      <c r="JS2336" s="0"/>
      <c r="JT2336" s="0"/>
      <c r="JU2336" s="0"/>
      <c r="JV2336" s="0"/>
      <c r="JW2336" s="0"/>
      <c r="JX2336" s="0"/>
      <c r="JY2336" s="0"/>
      <c r="JZ2336" s="0"/>
      <c r="KA2336" s="0"/>
      <c r="KB2336" s="0"/>
      <c r="KC2336" s="0"/>
      <c r="KD2336" s="0"/>
      <c r="KE2336" s="0"/>
      <c r="KF2336" s="0"/>
      <c r="KG2336" s="0"/>
      <c r="KH2336" s="0"/>
      <c r="KI2336" s="0"/>
      <c r="KJ2336" s="0"/>
      <c r="KK2336" s="0"/>
      <c r="KL2336" s="0"/>
      <c r="KM2336" s="0"/>
      <c r="KN2336" s="0"/>
      <c r="KO2336" s="0"/>
      <c r="KP2336" s="0"/>
      <c r="KQ2336" s="0"/>
      <c r="KR2336" s="0"/>
      <c r="KS2336" s="0"/>
      <c r="KT2336" s="0"/>
      <c r="KU2336" s="0"/>
      <c r="KV2336" s="0"/>
      <c r="KW2336" s="0"/>
      <c r="KX2336" s="0"/>
      <c r="KY2336" s="0"/>
      <c r="KZ2336" s="0"/>
      <c r="LA2336" s="0"/>
      <c r="LB2336" s="0"/>
      <c r="LC2336" s="0"/>
      <c r="LD2336" s="0"/>
      <c r="LE2336" s="0"/>
      <c r="LF2336" s="0"/>
      <c r="LG2336" s="0"/>
      <c r="LH2336" s="0"/>
      <c r="LI2336" s="0"/>
      <c r="LJ2336" s="0"/>
      <c r="LK2336" s="0"/>
      <c r="LL2336" s="0"/>
      <c r="LM2336" s="0"/>
      <c r="LN2336" s="0"/>
      <c r="LO2336" s="0"/>
      <c r="LP2336" s="0"/>
      <c r="LQ2336" s="0"/>
      <c r="LR2336" s="0"/>
      <c r="LS2336" s="0"/>
      <c r="LT2336" s="0"/>
      <c r="LU2336" s="0"/>
      <c r="LV2336" s="0"/>
      <c r="LW2336" s="0"/>
      <c r="LX2336" s="0"/>
      <c r="LY2336" s="0"/>
      <c r="LZ2336" s="0"/>
      <c r="MA2336" s="0"/>
      <c r="MB2336" s="0"/>
      <c r="MC2336" s="0"/>
      <c r="MD2336" s="0"/>
      <c r="ME2336" s="0"/>
      <c r="MF2336" s="0"/>
      <c r="MG2336" s="0"/>
      <c r="MH2336" s="0"/>
      <c r="MI2336" s="0"/>
      <c r="MJ2336" s="0"/>
      <c r="MK2336" s="0"/>
      <c r="ML2336" s="0"/>
      <c r="MM2336" s="0"/>
      <c r="MN2336" s="0"/>
      <c r="MO2336" s="0"/>
      <c r="MP2336" s="0"/>
      <c r="MQ2336" s="0"/>
      <c r="MR2336" s="0"/>
      <c r="MS2336" s="0"/>
      <c r="MT2336" s="0"/>
      <c r="MU2336" s="0"/>
      <c r="MV2336" s="0"/>
      <c r="MW2336" s="0"/>
      <c r="MX2336" s="0"/>
      <c r="MY2336" s="0"/>
      <c r="MZ2336" s="0"/>
      <c r="NA2336" s="0"/>
      <c r="NB2336" s="0"/>
      <c r="NC2336" s="0"/>
      <c r="ND2336" s="0"/>
      <c r="NE2336" s="0"/>
      <c r="NF2336" s="0"/>
      <c r="NG2336" s="0"/>
      <c r="NH2336" s="0"/>
      <c r="NI2336" s="0"/>
      <c r="NJ2336" s="0"/>
      <c r="NK2336" s="0"/>
      <c r="NL2336" s="0"/>
      <c r="NM2336" s="0"/>
      <c r="NN2336" s="0"/>
      <c r="NO2336" s="0"/>
      <c r="NP2336" s="0"/>
      <c r="NQ2336" s="0"/>
      <c r="NR2336" s="0"/>
      <c r="NS2336" s="0"/>
      <c r="NT2336" s="0"/>
      <c r="NU2336" s="0"/>
      <c r="NV2336" s="0"/>
      <c r="NW2336" s="0"/>
      <c r="NX2336" s="0"/>
      <c r="NY2336" s="0"/>
      <c r="NZ2336" s="0"/>
      <c r="OA2336" s="0"/>
      <c r="OB2336" s="0"/>
      <c r="OC2336" s="0"/>
      <c r="OD2336" s="0"/>
      <c r="OE2336" s="0"/>
      <c r="OF2336" s="0"/>
      <c r="OG2336" s="0"/>
      <c r="OH2336" s="0"/>
      <c r="OI2336" s="0"/>
      <c r="OJ2336" s="0"/>
      <c r="OK2336" s="0"/>
      <c r="OL2336" s="0"/>
      <c r="OM2336" s="0"/>
      <c r="ON2336" s="0"/>
      <c r="OO2336" s="0"/>
      <c r="OP2336" s="0"/>
      <c r="OQ2336" s="0"/>
      <c r="OR2336" s="0"/>
      <c r="OS2336" s="0"/>
      <c r="OT2336" s="0"/>
      <c r="OU2336" s="0"/>
      <c r="OV2336" s="0"/>
      <c r="OW2336" s="0"/>
      <c r="OX2336" s="0"/>
      <c r="OY2336" s="0"/>
      <c r="OZ2336" s="0"/>
      <c r="PA2336" s="0"/>
      <c r="PB2336" s="0"/>
      <c r="PC2336" s="0"/>
      <c r="PD2336" s="0"/>
      <c r="PE2336" s="0"/>
      <c r="PF2336" s="0"/>
      <c r="PG2336" s="0"/>
      <c r="PH2336" s="0"/>
      <c r="PI2336" s="0"/>
      <c r="PJ2336" s="0"/>
      <c r="PK2336" s="0"/>
      <c r="PL2336" s="0"/>
      <c r="PM2336" s="0"/>
      <c r="PN2336" s="0"/>
      <c r="PO2336" s="0"/>
      <c r="PP2336" s="0"/>
      <c r="PQ2336" s="0"/>
      <c r="PR2336" s="0"/>
      <c r="PS2336" s="0"/>
      <c r="PT2336" s="0"/>
      <c r="PU2336" s="0"/>
      <c r="PV2336" s="0"/>
      <c r="PW2336" s="0"/>
      <c r="PX2336" s="0"/>
      <c r="PY2336" s="0"/>
      <c r="PZ2336" s="0"/>
      <c r="QA2336" s="0"/>
      <c r="QB2336" s="0"/>
      <c r="QC2336" s="0"/>
      <c r="QD2336" s="0"/>
      <c r="QE2336" s="0"/>
      <c r="QF2336" s="0"/>
      <c r="QG2336" s="0"/>
      <c r="QH2336" s="0"/>
      <c r="QI2336" s="0"/>
      <c r="QJ2336" s="0"/>
      <c r="QK2336" s="0"/>
      <c r="QL2336" s="0"/>
      <c r="QM2336" s="0"/>
      <c r="QN2336" s="0"/>
      <c r="QO2336" s="0"/>
      <c r="QP2336" s="0"/>
      <c r="QQ2336" s="0"/>
      <c r="QR2336" s="0"/>
      <c r="QS2336" s="0"/>
      <c r="QT2336" s="0"/>
      <c r="QU2336" s="0"/>
      <c r="QV2336" s="0"/>
      <c r="QW2336" s="0"/>
      <c r="QX2336" s="0"/>
      <c r="QY2336" s="0"/>
      <c r="QZ2336" s="0"/>
      <c r="RA2336" s="0"/>
      <c r="RB2336" s="0"/>
      <c r="RC2336" s="0"/>
      <c r="RD2336" s="0"/>
      <c r="RE2336" s="0"/>
      <c r="RF2336" s="0"/>
      <c r="RG2336" s="0"/>
      <c r="RH2336" s="0"/>
      <c r="RI2336" s="0"/>
      <c r="RJ2336" s="0"/>
      <c r="RK2336" s="0"/>
      <c r="RL2336" s="0"/>
      <c r="RM2336" s="0"/>
      <c r="RN2336" s="0"/>
      <c r="RO2336" s="0"/>
      <c r="RP2336" s="0"/>
      <c r="RQ2336" s="0"/>
      <c r="RR2336" s="0"/>
      <c r="RS2336" s="0"/>
      <c r="RT2336" s="0"/>
      <c r="RU2336" s="0"/>
      <c r="RV2336" s="0"/>
      <c r="RW2336" s="0"/>
      <c r="RX2336" s="0"/>
      <c r="RY2336" s="0"/>
      <c r="RZ2336" s="0"/>
      <c r="SA2336" s="0"/>
      <c r="SB2336" s="0"/>
      <c r="SC2336" s="0"/>
      <c r="SD2336" s="0"/>
      <c r="SE2336" s="0"/>
      <c r="SF2336" s="0"/>
      <c r="SG2336" s="0"/>
      <c r="SH2336" s="0"/>
      <c r="SI2336" s="0"/>
      <c r="SJ2336" s="0"/>
      <c r="SK2336" s="0"/>
      <c r="SL2336" s="0"/>
      <c r="SM2336" s="0"/>
      <c r="SN2336" s="0"/>
      <c r="SO2336" s="0"/>
      <c r="SP2336" s="0"/>
      <c r="SQ2336" s="0"/>
      <c r="SR2336" s="0"/>
      <c r="SS2336" s="0"/>
      <c r="ST2336" s="0"/>
      <c r="SU2336" s="0"/>
      <c r="SV2336" s="0"/>
      <c r="SW2336" s="0"/>
      <c r="SX2336" s="0"/>
      <c r="SY2336" s="0"/>
      <c r="SZ2336" s="0"/>
      <c r="TA2336" s="0"/>
      <c r="TB2336" s="0"/>
      <c r="TC2336" s="0"/>
      <c r="TD2336" s="0"/>
      <c r="TE2336" s="0"/>
      <c r="TF2336" s="0"/>
      <c r="TG2336" s="0"/>
      <c r="TH2336" s="0"/>
      <c r="TI2336" s="0"/>
      <c r="TJ2336" s="0"/>
      <c r="TK2336" s="0"/>
      <c r="TL2336" s="0"/>
      <c r="TM2336" s="0"/>
      <c r="TN2336" s="0"/>
      <c r="TO2336" s="0"/>
      <c r="TP2336" s="0"/>
      <c r="TQ2336" s="0"/>
      <c r="TR2336" s="0"/>
      <c r="TS2336" s="0"/>
      <c r="TT2336" s="0"/>
      <c r="TU2336" s="0"/>
      <c r="TV2336" s="0"/>
      <c r="TW2336" s="0"/>
      <c r="TX2336" s="0"/>
      <c r="TY2336" s="0"/>
      <c r="TZ2336" s="0"/>
      <c r="UA2336" s="0"/>
      <c r="UB2336" s="0"/>
      <c r="UC2336" s="0"/>
      <c r="UD2336" s="0"/>
      <c r="UE2336" s="0"/>
      <c r="UF2336" s="0"/>
      <c r="UG2336" s="0"/>
      <c r="UH2336" s="0"/>
      <c r="UI2336" s="0"/>
      <c r="UJ2336" s="0"/>
      <c r="UK2336" s="0"/>
      <c r="UL2336" s="0"/>
      <c r="UM2336" s="0"/>
      <c r="UN2336" s="0"/>
      <c r="UO2336" s="0"/>
      <c r="UP2336" s="0"/>
      <c r="UQ2336" s="0"/>
      <c r="UR2336" s="0"/>
      <c r="US2336" s="0"/>
      <c r="UT2336" s="0"/>
      <c r="UU2336" s="0"/>
      <c r="UV2336" s="0"/>
      <c r="UW2336" s="0"/>
      <c r="UX2336" s="0"/>
      <c r="UY2336" s="0"/>
      <c r="UZ2336" s="0"/>
      <c r="VA2336" s="0"/>
      <c r="VB2336" s="0"/>
      <c r="VC2336" s="0"/>
      <c r="VD2336" s="0"/>
      <c r="VE2336" s="0"/>
      <c r="VF2336" s="0"/>
      <c r="VG2336" s="0"/>
      <c r="VH2336" s="0"/>
      <c r="VI2336" s="0"/>
      <c r="VJ2336" s="0"/>
      <c r="VK2336" s="0"/>
      <c r="VL2336" s="0"/>
      <c r="VM2336" s="0"/>
      <c r="VN2336" s="0"/>
      <c r="VO2336" s="0"/>
      <c r="VP2336" s="0"/>
      <c r="VQ2336" s="0"/>
      <c r="VR2336" s="0"/>
      <c r="VS2336" s="0"/>
      <c r="VT2336" s="0"/>
      <c r="VU2336" s="0"/>
      <c r="VV2336" s="0"/>
      <c r="VW2336" s="0"/>
      <c r="VX2336" s="0"/>
      <c r="VY2336" s="0"/>
      <c r="VZ2336" s="0"/>
      <c r="WA2336" s="0"/>
      <c r="WB2336" s="0"/>
      <c r="WC2336" s="0"/>
      <c r="WD2336" s="0"/>
      <c r="WE2336" s="0"/>
      <c r="WF2336" s="0"/>
      <c r="WG2336" s="0"/>
      <c r="WH2336" s="0"/>
      <c r="WI2336" s="0"/>
      <c r="WJ2336" s="0"/>
      <c r="WK2336" s="0"/>
      <c r="WL2336" s="0"/>
      <c r="WM2336" s="0"/>
      <c r="WN2336" s="0"/>
      <c r="WO2336" s="0"/>
      <c r="WP2336" s="0"/>
      <c r="WQ2336" s="0"/>
      <c r="WR2336" s="0"/>
      <c r="WS2336" s="0"/>
      <c r="WT2336" s="0"/>
      <c r="WU2336" s="0"/>
      <c r="WV2336" s="0"/>
      <c r="WW2336" s="0"/>
      <c r="WX2336" s="0"/>
      <c r="WY2336" s="0"/>
      <c r="WZ2336" s="0"/>
      <c r="XA2336" s="0"/>
      <c r="XB2336" s="0"/>
      <c r="XC2336" s="0"/>
      <c r="XD2336" s="0"/>
      <c r="XE2336" s="0"/>
      <c r="XF2336" s="0"/>
      <c r="XG2336" s="0"/>
      <c r="XH2336" s="0"/>
      <c r="XI2336" s="0"/>
      <c r="XJ2336" s="0"/>
      <c r="XK2336" s="0"/>
      <c r="XL2336" s="0"/>
      <c r="XM2336" s="0"/>
      <c r="XN2336" s="0"/>
      <c r="XO2336" s="0"/>
      <c r="XP2336" s="0"/>
      <c r="XQ2336" s="0"/>
      <c r="XR2336" s="0"/>
      <c r="XS2336" s="0"/>
      <c r="XT2336" s="0"/>
      <c r="XU2336" s="0"/>
      <c r="XV2336" s="0"/>
      <c r="XW2336" s="0"/>
      <c r="XX2336" s="0"/>
      <c r="XY2336" s="0"/>
      <c r="XZ2336" s="0"/>
      <c r="YA2336" s="0"/>
      <c r="YB2336" s="0"/>
      <c r="YC2336" s="0"/>
      <c r="YD2336" s="0"/>
      <c r="YE2336" s="0"/>
      <c r="YF2336" s="0"/>
      <c r="YG2336" s="0"/>
      <c r="YH2336" s="0"/>
      <c r="YI2336" s="0"/>
      <c r="YJ2336" s="0"/>
      <c r="YK2336" s="0"/>
      <c r="YL2336" s="0"/>
      <c r="YM2336" s="0"/>
      <c r="YN2336" s="0"/>
      <c r="YO2336" s="0"/>
      <c r="YP2336" s="0"/>
      <c r="YQ2336" s="0"/>
      <c r="YR2336" s="0"/>
      <c r="YS2336" s="0"/>
      <c r="YT2336" s="0"/>
      <c r="YU2336" s="0"/>
      <c r="YV2336" s="0"/>
      <c r="YW2336" s="0"/>
      <c r="YX2336" s="0"/>
      <c r="YY2336" s="0"/>
      <c r="YZ2336" s="0"/>
      <c r="ZA2336" s="0"/>
      <c r="ZB2336" s="0"/>
      <c r="ZC2336" s="0"/>
      <c r="ZD2336" s="0"/>
      <c r="ZE2336" s="0"/>
      <c r="ZF2336" s="0"/>
      <c r="ZG2336" s="0"/>
      <c r="ZH2336" s="0"/>
      <c r="ZI2336" s="0"/>
      <c r="ZJ2336" s="0"/>
      <c r="ZK2336" s="0"/>
      <c r="ZL2336" s="0"/>
      <c r="ZM2336" s="0"/>
      <c r="ZN2336" s="0"/>
      <c r="ZO2336" s="0"/>
      <c r="ZP2336" s="0"/>
      <c r="ZQ2336" s="0"/>
      <c r="ZR2336" s="0"/>
      <c r="ZS2336" s="0"/>
      <c r="ZT2336" s="0"/>
      <c r="ZU2336" s="0"/>
      <c r="ZV2336" s="0"/>
      <c r="ZW2336" s="0"/>
      <c r="ZX2336" s="0"/>
      <c r="ZY2336" s="0"/>
      <c r="ZZ2336" s="0"/>
      <c r="AAA2336" s="0"/>
      <c r="AAB2336" s="0"/>
      <c r="AAC2336" s="0"/>
      <c r="AAD2336" s="0"/>
      <c r="AAE2336" s="0"/>
      <c r="AAF2336" s="0"/>
      <c r="AAG2336" s="0"/>
      <c r="AAH2336" s="0"/>
      <c r="AAI2336" s="0"/>
      <c r="AAJ2336" s="0"/>
      <c r="AAK2336" s="0"/>
      <c r="AAL2336" s="0"/>
      <c r="AAM2336" s="0"/>
      <c r="AAN2336" s="0"/>
      <c r="AAO2336" s="0"/>
      <c r="AAP2336" s="0"/>
      <c r="AAQ2336" s="0"/>
      <c r="AAR2336" s="0"/>
      <c r="AAS2336" s="0"/>
      <c r="AAT2336" s="0"/>
      <c r="AAU2336" s="0"/>
      <c r="AAV2336" s="0"/>
      <c r="AAW2336" s="0"/>
      <c r="AAX2336" s="0"/>
      <c r="AAY2336" s="0"/>
      <c r="AAZ2336" s="0"/>
      <c r="ABA2336" s="0"/>
      <c r="ABB2336" s="0"/>
      <c r="ABC2336" s="0"/>
      <c r="ABD2336" s="0"/>
      <c r="ABE2336" s="0"/>
      <c r="ABF2336" s="0"/>
      <c r="ABG2336" s="0"/>
      <c r="ABH2336" s="0"/>
      <c r="ABI2336" s="0"/>
      <c r="ABJ2336" s="0"/>
      <c r="ABK2336" s="0"/>
      <c r="ABL2336" s="0"/>
      <c r="ABM2336" s="0"/>
      <c r="ABN2336" s="0"/>
      <c r="ABO2336" s="0"/>
      <c r="ABP2336" s="0"/>
      <c r="ABQ2336" s="0"/>
      <c r="ABR2336" s="0"/>
      <c r="ABS2336" s="0"/>
      <c r="ABT2336" s="0"/>
      <c r="ABU2336" s="0"/>
      <c r="ABV2336" s="0"/>
      <c r="ABW2336" s="0"/>
      <c r="ABX2336" s="0"/>
      <c r="ABY2336" s="0"/>
      <c r="ABZ2336" s="0"/>
      <c r="ACA2336" s="0"/>
      <c r="ACB2336" s="0"/>
      <c r="ACC2336" s="0"/>
      <c r="ACD2336" s="0"/>
      <c r="ACE2336" s="0"/>
      <c r="ACF2336" s="0"/>
      <c r="ACG2336" s="0"/>
      <c r="ACH2336" s="0"/>
      <c r="ACI2336" s="0"/>
      <c r="ACJ2336" s="0"/>
      <c r="ACK2336" s="0"/>
      <c r="ACL2336" s="0"/>
      <c r="ACM2336" s="0"/>
      <c r="ACN2336" s="0"/>
      <c r="ACO2336" s="0"/>
      <c r="ACP2336" s="0"/>
      <c r="ACQ2336" s="0"/>
      <c r="ACR2336" s="0"/>
      <c r="ACS2336" s="0"/>
      <c r="ACT2336" s="0"/>
      <c r="ACU2336" s="0"/>
      <c r="ACV2336" s="0"/>
      <c r="ACW2336" s="0"/>
      <c r="ACX2336" s="0"/>
      <c r="ACY2336" s="0"/>
      <c r="ACZ2336" s="0"/>
      <c r="ADA2336" s="0"/>
      <c r="ADB2336" s="0"/>
      <c r="ADC2336" s="0"/>
      <c r="ADD2336" s="0"/>
      <c r="ADE2336" s="0"/>
      <c r="ADF2336" s="0"/>
      <c r="ADG2336" s="0"/>
      <c r="ADH2336" s="0"/>
      <c r="ADI2336" s="0"/>
      <c r="ADJ2336" s="0"/>
      <c r="ADK2336" s="0"/>
      <c r="ADL2336" s="0"/>
      <c r="ADM2336" s="0"/>
      <c r="ADN2336" s="0"/>
      <c r="ADO2336" s="0"/>
      <c r="ADP2336" s="0"/>
      <c r="ADQ2336" s="0"/>
      <c r="ADR2336" s="0"/>
      <c r="ADS2336" s="0"/>
      <c r="ADT2336" s="0"/>
      <c r="ADU2336" s="0"/>
      <c r="ADV2336" s="0"/>
      <c r="ADW2336" s="0"/>
      <c r="ADX2336" s="0"/>
      <c r="ADY2336" s="0"/>
      <c r="ADZ2336" s="0"/>
      <c r="AEA2336" s="0"/>
      <c r="AEB2336" s="0"/>
      <c r="AEC2336" s="0"/>
      <c r="AED2336" s="0"/>
      <c r="AEE2336" s="0"/>
      <c r="AEF2336" s="0"/>
      <c r="AEG2336" s="0"/>
      <c r="AEH2336" s="0"/>
      <c r="AEI2336" s="0"/>
      <c r="AEJ2336" s="0"/>
      <c r="AEK2336" s="0"/>
      <c r="AEL2336" s="0"/>
      <c r="AEM2336" s="0"/>
      <c r="AEN2336" s="0"/>
      <c r="AEO2336" s="0"/>
      <c r="AEP2336" s="0"/>
      <c r="AEQ2336" s="0"/>
      <c r="AER2336" s="0"/>
      <c r="AES2336" s="0"/>
      <c r="AET2336" s="0"/>
      <c r="AEU2336" s="0"/>
      <c r="AEV2336" s="0"/>
      <c r="AEW2336" s="0"/>
      <c r="AEX2336" s="0"/>
      <c r="AEY2336" s="0"/>
      <c r="AEZ2336" s="0"/>
      <c r="AFA2336" s="0"/>
      <c r="AFB2336" s="0"/>
      <c r="AFC2336" s="0"/>
      <c r="AFD2336" s="0"/>
      <c r="AFE2336" s="0"/>
      <c r="AFF2336" s="0"/>
      <c r="AFG2336" s="0"/>
      <c r="AFH2336" s="0"/>
      <c r="AFI2336" s="0"/>
      <c r="AFJ2336" s="0"/>
      <c r="AFK2336" s="0"/>
      <c r="AFL2336" s="0"/>
      <c r="AFM2336" s="0"/>
      <c r="AFN2336" s="0"/>
      <c r="AFO2336" s="0"/>
      <c r="AFP2336" s="0"/>
      <c r="AFQ2336" s="0"/>
      <c r="AFR2336" s="0"/>
      <c r="AFS2336" s="0"/>
      <c r="AFT2336" s="0"/>
      <c r="AFU2336" s="0"/>
      <c r="AFV2336" s="0"/>
      <c r="AFW2336" s="0"/>
      <c r="AFX2336" s="0"/>
      <c r="AFY2336" s="0"/>
      <c r="AFZ2336" s="0"/>
      <c r="AGA2336" s="0"/>
      <c r="AGB2336" s="0"/>
      <c r="AGC2336" s="0"/>
      <c r="AGD2336" s="0"/>
      <c r="AGE2336" s="0"/>
      <c r="AGF2336" s="0"/>
      <c r="AGG2336" s="0"/>
      <c r="AGH2336" s="0"/>
      <c r="AGI2336" s="0"/>
      <c r="AGJ2336" s="0"/>
      <c r="AGK2336" s="0"/>
      <c r="AGL2336" s="0"/>
      <c r="AGM2336" s="0"/>
      <c r="AGN2336" s="0"/>
      <c r="AGO2336" s="0"/>
      <c r="AGP2336" s="0"/>
      <c r="AGQ2336" s="0"/>
      <c r="AGR2336" s="0"/>
      <c r="AGS2336" s="0"/>
      <c r="AGT2336" s="0"/>
      <c r="AGU2336" s="0"/>
      <c r="AGV2336" s="0"/>
      <c r="AGW2336" s="0"/>
      <c r="AGX2336" s="0"/>
      <c r="AGY2336" s="0"/>
      <c r="AGZ2336" s="0"/>
      <c r="AHA2336" s="0"/>
      <c r="AHB2336" s="0"/>
      <c r="AHC2336" s="0"/>
      <c r="AHD2336" s="0"/>
      <c r="AHE2336" s="0"/>
      <c r="AHF2336" s="0"/>
      <c r="AHG2336" s="0"/>
      <c r="AHH2336" s="0"/>
      <c r="AHI2336" s="0"/>
      <c r="AHJ2336" s="0"/>
      <c r="AHK2336" s="0"/>
      <c r="AHL2336" s="0"/>
      <c r="AHM2336" s="0"/>
      <c r="AHN2336" s="0"/>
      <c r="AHO2336" s="0"/>
      <c r="AHP2336" s="0"/>
      <c r="AHQ2336" s="0"/>
      <c r="AHR2336" s="0"/>
      <c r="AHS2336" s="0"/>
      <c r="AHT2336" s="0"/>
      <c r="AHU2336" s="0"/>
      <c r="AHV2336" s="0"/>
      <c r="AHW2336" s="0"/>
      <c r="AHX2336" s="0"/>
      <c r="AHY2336" s="0"/>
      <c r="AHZ2336" s="0"/>
      <c r="AIA2336" s="0"/>
      <c r="AIB2336" s="0"/>
      <c r="AIC2336" s="0"/>
      <c r="AID2336" s="0"/>
      <c r="AIE2336" s="0"/>
      <c r="AIF2336" s="0"/>
      <c r="AIG2336" s="0"/>
      <c r="AIH2336" s="0"/>
      <c r="AII2336" s="0"/>
      <c r="AIJ2336" s="0"/>
      <c r="AIK2336" s="0"/>
      <c r="AIL2336" s="0"/>
      <c r="AIM2336" s="0"/>
      <c r="AIN2336" s="0"/>
      <c r="AIO2336" s="0"/>
      <c r="AIP2336" s="0"/>
      <c r="AIQ2336" s="0"/>
      <c r="AIR2336" s="0"/>
      <c r="AIS2336" s="0"/>
      <c r="AIT2336" s="0"/>
      <c r="AIU2336" s="0"/>
      <c r="AIV2336" s="0"/>
      <c r="AIW2336" s="0"/>
      <c r="AIX2336" s="0"/>
      <c r="AIY2336" s="0"/>
      <c r="AIZ2336" s="0"/>
      <c r="AJA2336" s="0"/>
      <c r="AJB2336" s="0"/>
      <c r="AJC2336" s="0"/>
      <c r="AJD2336" s="0"/>
      <c r="AJE2336" s="0"/>
      <c r="AJF2336" s="0"/>
      <c r="AJG2336" s="0"/>
      <c r="AJH2336" s="0"/>
      <c r="AJI2336" s="0"/>
      <c r="AJJ2336" s="0"/>
      <c r="AJK2336" s="0"/>
      <c r="AJL2336" s="0"/>
      <c r="AJM2336" s="0"/>
      <c r="AJN2336" s="0"/>
      <c r="AJO2336" s="0"/>
      <c r="AJP2336" s="0"/>
      <c r="AJQ2336" s="0"/>
      <c r="AJR2336" s="0"/>
      <c r="AJS2336" s="0"/>
      <c r="AJT2336" s="0"/>
      <c r="AJU2336" s="0"/>
      <c r="AJV2336" s="0"/>
      <c r="AJW2336" s="0"/>
      <c r="AJX2336" s="0"/>
      <c r="AJY2336" s="0"/>
      <c r="AJZ2336" s="0"/>
      <c r="AKA2336" s="0"/>
      <c r="AKB2336" s="0"/>
      <c r="AKC2336" s="0"/>
      <c r="AKD2336" s="0"/>
      <c r="AKE2336" s="0"/>
      <c r="AKF2336" s="0"/>
      <c r="AKG2336" s="0"/>
      <c r="AKH2336" s="0"/>
      <c r="AKI2336" s="0"/>
      <c r="AKJ2336" s="0"/>
      <c r="AKK2336" s="0"/>
      <c r="AKL2336" s="0"/>
      <c r="AKM2336" s="0"/>
      <c r="AKN2336" s="0"/>
      <c r="AKO2336" s="0"/>
      <c r="AKP2336" s="0"/>
      <c r="AKQ2336" s="0"/>
      <c r="AKR2336" s="0"/>
      <c r="AKS2336" s="0"/>
      <c r="AKT2336" s="0"/>
      <c r="AKU2336" s="0"/>
      <c r="AKV2336" s="0"/>
      <c r="AKW2336" s="0"/>
      <c r="AKX2336" s="0"/>
      <c r="AKY2336" s="0"/>
      <c r="AKZ2336" s="0"/>
      <c r="ALA2336" s="0"/>
      <c r="ALB2336" s="0"/>
      <c r="ALC2336" s="0"/>
      <c r="ALD2336" s="0"/>
      <c r="ALE2336" s="0"/>
      <c r="ALF2336" s="0"/>
      <c r="ALG2336" s="0"/>
      <c r="ALH2336" s="0"/>
      <c r="ALI2336" s="0"/>
      <c r="ALJ2336" s="0"/>
      <c r="ALK2336" s="0"/>
      <c r="ALL2336" s="0"/>
      <c r="ALM2336" s="0"/>
      <c r="ALN2336" s="0"/>
      <c r="ALO2336" s="0"/>
      <c r="ALP2336" s="0"/>
      <c r="ALQ2336" s="0"/>
      <c r="ALR2336" s="0"/>
      <c r="ALS2336" s="0"/>
      <c r="ALT2336" s="0"/>
      <c r="ALU2336" s="0"/>
      <c r="ALV2336" s="0"/>
      <c r="ALW2336" s="0"/>
      <c r="ALX2336" s="0"/>
      <c r="ALY2336" s="0"/>
      <c r="ALZ2336" s="0"/>
      <c r="AMA2336" s="0"/>
      <c r="AMB2336" s="0"/>
      <c r="AMC2336" s="0"/>
      <c r="AMD2336" s="0"/>
      <c r="AME2336" s="0"/>
      <c r="AMF2336" s="0"/>
      <c r="AMG2336" s="0"/>
      <c r="AMH2336" s="0"/>
      <c r="AMI2336" s="0"/>
      <c r="AMJ2336" s="0"/>
    </row>
    <row r="2337" customFormat="false" ht="13.8" hidden="false" customHeight="false" outlineLevel="0" collapsed="false">
      <c r="A2337" s="4" t="s">
        <v>52</v>
      </c>
      <c r="B2337" s="7" t="s">
        <v>4064</v>
      </c>
      <c r="C2337" s="7" t="s">
        <v>1110</v>
      </c>
      <c r="D2337" s="7" t="s">
        <v>619</v>
      </c>
      <c r="E2337" s="7" t="s">
        <v>4020</v>
      </c>
      <c r="F2337" s="4" t="n">
        <v>2004</v>
      </c>
      <c r="G2337" s="7" t="s">
        <v>4065</v>
      </c>
      <c r="H2337" s="13"/>
      <c r="I2337" s="13"/>
      <c r="J2337" s="13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3"/>
      <c r="AI2337" s="13"/>
      <c r="AJ2337" s="13"/>
      <c r="AK2337" s="13"/>
      <c r="AL2337" s="13"/>
      <c r="AM2337" s="13"/>
      <c r="AN2337" s="13"/>
      <c r="AO2337" s="13"/>
      <c r="AP2337" s="13"/>
      <c r="AQ2337" s="13"/>
      <c r="AR2337" s="13"/>
      <c r="AS2337" s="13"/>
      <c r="AT2337" s="13"/>
      <c r="AU2337" s="13"/>
      <c r="AV2337" s="0"/>
      <c r="AW2337" s="0"/>
      <c r="AX2337" s="0"/>
      <c r="AY2337" s="0"/>
      <c r="AZ2337" s="0"/>
      <c r="BA2337" s="0"/>
      <c r="BB2337" s="0"/>
      <c r="BC2337" s="0"/>
      <c r="BD2337" s="0"/>
      <c r="BE2337" s="0"/>
      <c r="BF2337" s="0"/>
      <c r="BG2337" s="0"/>
      <c r="BH2337" s="0"/>
      <c r="BI2337" s="0"/>
      <c r="BJ2337" s="0"/>
      <c r="BK2337" s="0"/>
      <c r="BL2337" s="0"/>
      <c r="BM2337" s="0"/>
      <c r="BN2337" s="0"/>
      <c r="BO2337" s="0"/>
      <c r="BP2337" s="0"/>
      <c r="BQ2337" s="0"/>
      <c r="BR2337" s="0"/>
      <c r="BS2337" s="0"/>
      <c r="BT2337" s="0"/>
      <c r="BU2337" s="0"/>
      <c r="BV2337" s="0"/>
      <c r="BW2337" s="0"/>
      <c r="BX2337" s="0"/>
      <c r="BY2337" s="0"/>
      <c r="BZ2337" s="0"/>
      <c r="CA2337" s="0"/>
      <c r="CB2337" s="0"/>
      <c r="CC2337" s="0"/>
      <c r="CD2337" s="0"/>
      <c r="CE2337" s="0"/>
      <c r="CF2337" s="0"/>
      <c r="CG2337" s="0"/>
      <c r="CH2337" s="0"/>
      <c r="CI2337" s="0"/>
      <c r="CJ2337" s="0"/>
      <c r="CK2337" s="0"/>
      <c r="CL2337" s="0"/>
      <c r="CM2337" s="0"/>
      <c r="CN2337" s="0"/>
      <c r="CO2337" s="0"/>
      <c r="CP2337" s="0"/>
      <c r="CQ2337" s="0"/>
      <c r="CR2337" s="0"/>
      <c r="CS2337" s="0"/>
      <c r="CT2337" s="0"/>
      <c r="CU2337" s="0"/>
      <c r="CV2337" s="0"/>
      <c r="CW2337" s="0"/>
      <c r="CX2337" s="0"/>
      <c r="CY2337" s="0"/>
      <c r="CZ2337" s="0"/>
      <c r="DA2337" s="0"/>
      <c r="DB2337" s="0"/>
      <c r="DC2337" s="0"/>
      <c r="DD2337" s="0"/>
      <c r="DE2337" s="0"/>
      <c r="DF2337" s="0"/>
      <c r="DG2337" s="0"/>
      <c r="DH2337" s="0"/>
      <c r="DI2337" s="0"/>
      <c r="DJ2337" s="0"/>
      <c r="DK2337" s="0"/>
      <c r="DL2337" s="0"/>
      <c r="DM2337" s="0"/>
      <c r="DN2337" s="0"/>
      <c r="DO2337" s="0"/>
      <c r="DP2337" s="0"/>
      <c r="DQ2337" s="0"/>
      <c r="DR2337" s="0"/>
      <c r="DS2337" s="0"/>
      <c r="DT2337" s="0"/>
      <c r="DU2337" s="0"/>
      <c r="DV2337" s="0"/>
      <c r="DW2337" s="0"/>
      <c r="DX2337" s="0"/>
      <c r="DY2337" s="0"/>
      <c r="DZ2337" s="0"/>
      <c r="EA2337" s="0"/>
      <c r="EB2337" s="0"/>
      <c r="EC2337" s="0"/>
      <c r="ED2337" s="0"/>
      <c r="EE2337" s="0"/>
      <c r="EF2337" s="0"/>
      <c r="EG2337" s="0"/>
      <c r="EH2337" s="0"/>
      <c r="EI2337" s="0"/>
      <c r="EJ2337" s="0"/>
      <c r="EK2337" s="0"/>
      <c r="EL2337" s="0"/>
      <c r="EM2337" s="0"/>
      <c r="EN2337" s="0"/>
      <c r="EO2337" s="0"/>
      <c r="EP2337" s="0"/>
      <c r="EQ2337" s="0"/>
      <c r="ER2337" s="0"/>
      <c r="ES2337" s="0"/>
      <c r="ET2337" s="0"/>
      <c r="EU2337" s="0"/>
      <c r="EV2337" s="0"/>
      <c r="EW2337" s="0"/>
      <c r="EX2337" s="0"/>
      <c r="EY2337" s="0"/>
      <c r="EZ2337" s="0"/>
      <c r="FA2337" s="0"/>
      <c r="FB2337" s="0"/>
      <c r="FC2337" s="0"/>
      <c r="FD2337" s="0"/>
      <c r="FE2337" s="0"/>
      <c r="FF2337" s="0"/>
      <c r="FG2337" s="0"/>
      <c r="FH2337" s="0"/>
      <c r="FI2337" s="0"/>
      <c r="FJ2337" s="0"/>
      <c r="FK2337" s="0"/>
      <c r="FL2337" s="0"/>
      <c r="FM2337" s="0"/>
      <c r="FN2337" s="0"/>
      <c r="FO2337" s="0"/>
      <c r="FP2337" s="0"/>
      <c r="FQ2337" s="0"/>
      <c r="FR2337" s="0"/>
      <c r="FS2337" s="0"/>
      <c r="FT2337" s="0"/>
      <c r="FU2337" s="0"/>
      <c r="FV2337" s="0"/>
      <c r="FW2337" s="0"/>
      <c r="FX2337" s="0"/>
      <c r="FY2337" s="0"/>
      <c r="FZ2337" s="0"/>
      <c r="GA2337" s="0"/>
      <c r="GB2337" s="0"/>
      <c r="GC2337" s="0"/>
      <c r="GD2337" s="0"/>
      <c r="GE2337" s="0"/>
      <c r="GF2337" s="0"/>
      <c r="GG2337" s="0"/>
      <c r="GH2337" s="0"/>
      <c r="GI2337" s="0"/>
      <c r="GJ2337" s="0"/>
      <c r="GK2337" s="0"/>
      <c r="GL2337" s="0"/>
      <c r="GM2337" s="0"/>
      <c r="GN2337" s="0"/>
      <c r="GO2337" s="0"/>
      <c r="GP2337" s="0"/>
      <c r="GQ2337" s="0"/>
      <c r="GR2337" s="0"/>
      <c r="GS2337" s="0"/>
      <c r="GT2337" s="0"/>
      <c r="GU2337" s="0"/>
      <c r="GV2337" s="0"/>
      <c r="GW2337" s="0"/>
      <c r="GX2337" s="0"/>
      <c r="GY2337" s="0"/>
      <c r="GZ2337" s="0"/>
      <c r="HA2337" s="0"/>
      <c r="HB2337" s="0"/>
      <c r="HC2337" s="0"/>
      <c r="HD2337" s="0"/>
      <c r="HE2337" s="0"/>
      <c r="HF2337" s="0"/>
      <c r="HG2337" s="0"/>
      <c r="HH2337" s="0"/>
      <c r="HI2337" s="0"/>
      <c r="HJ2337" s="0"/>
      <c r="HK2337" s="0"/>
      <c r="HL2337" s="0"/>
      <c r="HM2337" s="0"/>
      <c r="HN2337" s="0"/>
      <c r="HO2337" s="0"/>
      <c r="HP2337" s="0"/>
      <c r="HQ2337" s="0"/>
      <c r="HR2337" s="0"/>
      <c r="HS2337" s="0"/>
      <c r="HT2337" s="0"/>
      <c r="HU2337" s="0"/>
      <c r="HV2337" s="0"/>
      <c r="HW2337" s="0"/>
      <c r="HX2337" s="0"/>
      <c r="HY2337" s="0"/>
      <c r="HZ2337" s="0"/>
      <c r="IA2337" s="0"/>
      <c r="IB2337" s="0"/>
      <c r="IC2337" s="0"/>
      <c r="ID2337" s="0"/>
      <c r="IE2337" s="0"/>
      <c r="IF2337" s="0"/>
      <c r="IG2337" s="0"/>
      <c r="IH2337" s="0"/>
      <c r="II2337" s="0"/>
      <c r="IJ2337" s="0"/>
      <c r="IK2337" s="0"/>
      <c r="IL2337" s="0"/>
      <c r="IM2337" s="0"/>
      <c r="IN2337" s="0"/>
      <c r="IO2337" s="0"/>
      <c r="IP2337" s="0"/>
      <c r="IQ2337" s="0"/>
      <c r="IR2337" s="0"/>
      <c r="IS2337" s="0"/>
      <c r="IT2337" s="0"/>
      <c r="IU2337" s="0"/>
      <c r="IV2337" s="0"/>
      <c r="IW2337" s="0"/>
      <c r="IX2337" s="0"/>
      <c r="IY2337" s="0"/>
      <c r="IZ2337" s="0"/>
      <c r="JA2337" s="0"/>
      <c r="JB2337" s="0"/>
      <c r="JC2337" s="0"/>
      <c r="JD2337" s="0"/>
      <c r="JE2337" s="0"/>
      <c r="JF2337" s="0"/>
      <c r="JG2337" s="0"/>
      <c r="JH2337" s="0"/>
      <c r="JI2337" s="0"/>
      <c r="JJ2337" s="0"/>
      <c r="JK2337" s="0"/>
      <c r="JL2337" s="0"/>
      <c r="JM2337" s="0"/>
      <c r="JN2337" s="0"/>
      <c r="JO2337" s="0"/>
      <c r="JP2337" s="0"/>
      <c r="JQ2337" s="0"/>
      <c r="JR2337" s="0"/>
      <c r="JS2337" s="0"/>
      <c r="JT2337" s="0"/>
      <c r="JU2337" s="0"/>
      <c r="JV2337" s="0"/>
      <c r="JW2337" s="0"/>
      <c r="JX2337" s="0"/>
      <c r="JY2337" s="0"/>
      <c r="JZ2337" s="0"/>
      <c r="KA2337" s="0"/>
      <c r="KB2337" s="0"/>
      <c r="KC2337" s="0"/>
      <c r="KD2337" s="0"/>
      <c r="KE2337" s="0"/>
      <c r="KF2337" s="0"/>
      <c r="KG2337" s="0"/>
      <c r="KH2337" s="0"/>
      <c r="KI2337" s="0"/>
      <c r="KJ2337" s="0"/>
      <c r="KK2337" s="0"/>
      <c r="KL2337" s="0"/>
      <c r="KM2337" s="0"/>
      <c r="KN2337" s="0"/>
      <c r="KO2337" s="0"/>
      <c r="KP2337" s="0"/>
      <c r="KQ2337" s="0"/>
      <c r="KR2337" s="0"/>
      <c r="KS2337" s="0"/>
      <c r="KT2337" s="0"/>
      <c r="KU2337" s="0"/>
      <c r="KV2337" s="0"/>
      <c r="KW2337" s="0"/>
      <c r="KX2337" s="0"/>
      <c r="KY2337" s="0"/>
      <c r="KZ2337" s="0"/>
      <c r="LA2337" s="0"/>
      <c r="LB2337" s="0"/>
      <c r="LC2337" s="0"/>
      <c r="LD2337" s="0"/>
      <c r="LE2337" s="0"/>
      <c r="LF2337" s="0"/>
      <c r="LG2337" s="0"/>
      <c r="LH2337" s="0"/>
      <c r="LI2337" s="0"/>
      <c r="LJ2337" s="0"/>
      <c r="LK2337" s="0"/>
      <c r="LL2337" s="0"/>
      <c r="LM2337" s="0"/>
      <c r="LN2337" s="0"/>
      <c r="LO2337" s="0"/>
      <c r="LP2337" s="0"/>
      <c r="LQ2337" s="0"/>
      <c r="LR2337" s="0"/>
      <c r="LS2337" s="0"/>
      <c r="LT2337" s="0"/>
      <c r="LU2337" s="0"/>
      <c r="LV2337" s="0"/>
      <c r="LW2337" s="0"/>
      <c r="LX2337" s="0"/>
      <c r="LY2337" s="0"/>
      <c r="LZ2337" s="0"/>
      <c r="MA2337" s="0"/>
      <c r="MB2337" s="0"/>
      <c r="MC2337" s="0"/>
      <c r="MD2337" s="0"/>
      <c r="ME2337" s="0"/>
      <c r="MF2337" s="0"/>
      <c r="MG2337" s="0"/>
      <c r="MH2337" s="0"/>
      <c r="MI2337" s="0"/>
      <c r="MJ2337" s="0"/>
      <c r="MK2337" s="0"/>
      <c r="ML2337" s="0"/>
      <c r="MM2337" s="0"/>
      <c r="MN2337" s="0"/>
      <c r="MO2337" s="0"/>
      <c r="MP2337" s="0"/>
      <c r="MQ2337" s="0"/>
      <c r="MR2337" s="0"/>
      <c r="MS2337" s="0"/>
      <c r="MT2337" s="0"/>
      <c r="MU2337" s="0"/>
      <c r="MV2337" s="0"/>
      <c r="MW2337" s="0"/>
      <c r="MX2337" s="0"/>
      <c r="MY2337" s="0"/>
      <c r="MZ2337" s="0"/>
      <c r="NA2337" s="0"/>
      <c r="NB2337" s="0"/>
      <c r="NC2337" s="0"/>
      <c r="ND2337" s="0"/>
      <c r="NE2337" s="0"/>
      <c r="NF2337" s="0"/>
      <c r="NG2337" s="0"/>
      <c r="NH2337" s="0"/>
      <c r="NI2337" s="0"/>
      <c r="NJ2337" s="0"/>
      <c r="NK2337" s="0"/>
      <c r="NL2337" s="0"/>
      <c r="NM2337" s="0"/>
      <c r="NN2337" s="0"/>
      <c r="NO2337" s="0"/>
      <c r="NP2337" s="0"/>
      <c r="NQ2337" s="0"/>
      <c r="NR2337" s="0"/>
      <c r="NS2337" s="0"/>
      <c r="NT2337" s="0"/>
      <c r="NU2337" s="0"/>
      <c r="NV2337" s="0"/>
      <c r="NW2337" s="0"/>
      <c r="NX2337" s="0"/>
      <c r="NY2337" s="0"/>
      <c r="NZ2337" s="0"/>
      <c r="OA2337" s="0"/>
      <c r="OB2337" s="0"/>
      <c r="OC2337" s="0"/>
      <c r="OD2337" s="0"/>
      <c r="OE2337" s="0"/>
      <c r="OF2337" s="0"/>
      <c r="OG2337" s="0"/>
      <c r="OH2337" s="0"/>
      <c r="OI2337" s="0"/>
      <c r="OJ2337" s="0"/>
      <c r="OK2337" s="0"/>
      <c r="OL2337" s="0"/>
      <c r="OM2337" s="0"/>
      <c r="ON2337" s="0"/>
      <c r="OO2337" s="0"/>
      <c r="OP2337" s="0"/>
      <c r="OQ2337" s="0"/>
      <c r="OR2337" s="0"/>
      <c r="OS2337" s="0"/>
      <c r="OT2337" s="0"/>
      <c r="OU2337" s="0"/>
      <c r="OV2337" s="0"/>
      <c r="OW2337" s="0"/>
      <c r="OX2337" s="0"/>
      <c r="OY2337" s="0"/>
      <c r="OZ2337" s="0"/>
      <c r="PA2337" s="0"/>
      <c r="PB2337" s="0"/>
      <c r="PC2337" s="0"/>
      <c r="PD2337" s="0"/>
      <c r="PE2337" s="0"/>
      <c r="PF2337" s="0"/>
      <c r="PG2337" s="0"/>
      <c r="PH2337" s="0"/>
      <c r="PI2337" s="0"/>
      <c r="PJ2337" s="0"/>
      <c r="PK2337" s="0"/>
      <c r="PL2337" s="0"/>
      <c r="PM2337" s="0"/>
      <c r="PN2337" s="0"/>
      <c r="PO2337" s="0"/>
      <c r="PP2337" s="0"/>
      <c r="PQ2337" s="0"/>
      <c r="PR2337" s="0"/>
      <c r="PS2337" s="0"/>
      <c r="PT2337" s="0"/>
      <c r="PU2337" s="0"/>
      <c r="PV2337" s="0"/>
      <c r="PW2337" s="0"/>
      <c r="PX2337" s="0"/>
      <c r="PY2337" s="0"/>
      <c r="PZ2337" s="0"/>
      <c r="QA2337" s="0"/>
      <c r="QB2337" s="0"/>
      <c r="QC2337" s="0"/>
      <c r="QD2337" s="0"/>
      <c r="QE2337" s="0"/>
      <c r="QF2337" s="0"/>
      <c r="QG2337" s="0"/>
      <c r="QH2337" s="0"/>
      <c r="QI2337" s="0"/>
      <c r="QJ2337" s="0"/>
      <c r="QK2337" s="0"/>
      <c r="QL2337" s="0"/>
      <c r="QM2337" s="0"/>
      <c r="QN2337" s="0"/>
      <c r="QO2337" s="0"/>
      <c r="QP2337" s="0"/>
      <c r="QQ2337" s="0"/>
      <c r="QR2337" s="0"/>
      <c r="QS2337" s="0"/>
      <c r="QT2337" s="0"/>
      <c r="QU2337" s="0"/>
      <c r="QV2337" s="0"/>
      <c r="QW2337" s="0"/>
      <c r="QX2337" s="0"/>
      <c r="QY2337" s="0"/>
      <c r="QZ2337" s="0"/>
      <c r="RA2337" s="0"/>
      <c r="RB2337" s="0"/>
      <c r="RC2337" s="0"/>
      <c r="RD2337" s="0"/>
      <c r="RE2337" s="0"/>
      <c r="RF2337" s="0"/>
      <c r="RG2337" s="0"/>
      <c r="RH2337" s="0"/>
      <c r="RI2337" s="0"/>
      <c r="RJ2337" s="0"/>
      <c r="RK2337" s="0"/>
      <c r="RL2337" s="0"/>
      <c r="RM2337" s="0"/>
      <c r="RN2337" s="0"/>
      <c r="RO2337" s="0"/>
      <c r="RP2337" s="0"/>
      <c r="RQ2337" s="0"/>
      <c r="RR2337" s="0"/>
      <c r="RS2337" s="0"/>
      <c r="RT2337" s="0"/>
      <c r="RU2337" s="0"/>
      <c r="RV2337" s="0"/>
      <c r="RW2337" s="0"/>
      <c r="RX2337" s="0"/>
      <c r="RY2337" s="0"/>
      <c r="RZ2337" s="0"/>
      <c r="SA2337" s="0"/>
      <c r="SB2337" s="0"/>
      <c r="SC2337" s="0"/>
      <c r="SD2337" s="0"/>
      <c r="SE2337" s="0"/>
      <c r="SF2337" s="0"/>
      <c r="SG2337" s="0"/>
      <c r="SH2337" s="0"/>
      <c r="SI2337" s="0"/>
      <c r="SJ2337" s="0"/>
      <c r="SK2337" s="0"/>
      <c r="SL2337" s="0"/>
      <c r="SM2337" s="0"/>
      <c r="SN2337" s="0"/>
      <c r="SO2337" s="0"/>
      <c r="SP2337" s="0"/>
      <c r="SQ2337" s="0"/>
      <c r="SR2337" s="0"/>
      <c r="SS2337" s="0"/>
      <c r="ST2337" s="0"/>
      <c r="SU2337" s="0"/>
      <c r="SV2337" s="0"/>
      <c r="SW2337" s="0"/>
      <c r="SX2337" s="0"/>
      <c r="SY2337" s="0"/>
      <c r="SZ2337" s="0"/>
      <c r="TA2337" s="0"/>
      <c r="TB2337" s="0"/>
      <c r="TC2337" s="0"/>
      <c r="TD2337" s="0"/>
      <c r="TE2337" s="0"/>
      <c r="TF2337" s="0"/>
      <c r="TG2337" s="0"/>
      <c r="TH2337" s="0"/>
      <c r="TI2337" s="0"/>
      <c r="TJ2337" s="0"/>
      <c r="TK2337" s="0"/>
      <c r="TL2337" s="0"/>
      <c r="TM2337" s="0"/>
      <c r="TN2337" s="0"/>
      <c r="TO2337" s="0"/>
      <c r="TP2337" s="0"/>
      <c r="TQ2337" s="0"/>
      <c r="TR2337" s="0"/>
      <c r="TS2337" s="0"/>
      <c r="TT2337" s="0"/>
      <c r="TU2337" s="0"/>
      <c r="TV2337" s="0"/>
      <c r="TW2337" s="0"/>
      <c r="TX2337" s="0"/>
      <c r="TY2337" s="0"/>
      <c r="TZ2337" s="0"/>
      <c r="UA2337" s="0"/>
      <c r="UB2337" s="0"/>
      <c r="UC2337" s="0"/>
      <c r="UD2337" s="0"/>
      <c r="UE2337" s="0"/>
      <c r="UF2337" s="0"/>
      <c r="UG2337" s="0"/>
      <c r="UH2337" s="0"/>
      <c r="UI2337" s="0"/>
      <c r="UJ2337" s="0"/>
      <c r="UK2337" s="0"/>
      <c r="UL2337" s="0"/>
      <c r="UM2337" s="0"/>
      <c r="UN2337" s="0"/>
      <c r="UO2337" s="0"/>
      <c r="UP2337" s="0"/>
      <c r="UQ2337" s="0"/>
      <c r="UR2337" s="0"/>
      <c r="US2337" s="0"/>
      <c r="UT2337" s="0"/>
      <c r="UU2337" s="0"/>
      <c r="UV2337" s="0"/>
      <c r="UW2337" s="0"/>
      <c r="UX2337" s="0"/>
      <c r="UY2337" s="0"/>
      <c r="UZ2337" s="0"/>
      <c r="VA2337" s="0"/>
      <c r="VB2337" s="0"/>
      <c r="VC2337" s="0"/>
      <c r="VD2337" s="0"/>
      <c r="VE2337" s="0"/>
      <c r="VF2337" s="0"/>
      <c r="VG2337" s="0"/>
      <c r="VH2337" s="0"/>
      <c r="VI2337" s="0"/>
      <c r="VJ2337" s="0"/>
      <c r="VK2337" s="0"/>
      <c r="VL2337" s="0"/>
      <c r="VM2337" s="0"/>
      <c r="VN2337" s="0"/>
      <c r="VO2337" s="0"/>
      <c r="VP2337" s="0"/>
      <c r="VQ2337" s="0"/>
      <c r="VR2337" s="0"/>
      <c r="VS2337" s="0"/>
      <c r="VT2337" s="0"/>
      <c r="VU2337" s="0"/>
      <c r="VV2337" s="0"/>
      <c r="VW2337" s="0"/>
      <c r="VX2337" s="0"/>
      <c r="VY2337" s="0"/>
      <c r="VZ2337" s="0"/>
      <c r="WA2337" s="0"/>
      <c r="WB2337" s="0"/>
      <c r="WC2337" s="0"/>
      <c r="WD2337" s="0"/>
      <c r="WE2337" s="0"/>
      <c r="WF2337" s="0"/>
      <c r="WG2337" s="0"/>
      <c r="WH2337" s="0"/>
      <c r="WI2337" s="0"/>
      <c r="WJ2337" s="0"/>
      <c r="WK2337" s="0"/>
      <c r="WL2337" s="0"/>
      <c r="WM2337" s="0"/>
      <c r="WN2337" s="0"/>
      <c r="WO2337" s="0"/>
      <c r="WP2337" s="0"/>
      <c r="WQ2337" s="0"/>
      <c r="WR2337" s="0"/>
      <c r="WS2337" s="0"/>
      <c r="WT2337" s="0"/>
      <c r="WU2337" s="0"/>
      <c r="WV2337" s="0"/>
      <c r="WW2337" s="0"/>
      <c r="WX2337" s="0"/>
      <c r="WY2337" s="0"/>
      <c r="WZ2337" s="0"/>
      <c r="XA2337" s="0"/>
      <c r="XB2337" s="0"/>
      <c r="XC2337" s="0"/>
      <c r="XD2337" s="0"/>
      <c r="XE2337" s="0"/>
      <c r="XF2337" s="0"/>
      <c r="XG2337" s="0"/>
      <c r="XH2337" s="0"/>
      <c r="XI2337" s="0"/>
      <c r="XJ2337" s="0"/>
      <c r="XK2337" s="0"/>
      <c r="XL2337" s="0"/>
      <c r="XM2337" s="0"/>
      <c r="XN2337" s="0"/>
      <c r="XO2337" s="0"/>
      <c r="XP2337" s="0"/>
      <c r="XQ2337" s="0"/>
      <c r="XR2337" s="0"/>
      <c r="XS2337" s="0"/>
      <c r="XT2337" s="0"/>
      <c r="XU2337" s="0"/>
      <c r="XV2337" s="0"/>
      <c r="XW2337" s="0"/>
      <c r="XX2337" s="0"/>
      <c r="XY2337" s="0"/>
      <c r="XZ2337" s="0"/>
      <c r="YA2337" s="0"/>
      <c r="YB2337" s="0"/>
      <c r="YC2337" s="0"/>
      <c r="YD2337" s="0"/>
      <c r="YE2337" s="0"/>
      <c r="YF2337" s="0"/>
      <c r="YG2337" s="0"/>
      <c r="YH2337" s="0"/>
      <c r="YI2337" s="0"/>
      <c r="YJ2337" s="0"/>
      <c r="YK2337" s="0"/>
      <c r="YL2337" s="0"/>
      <c r="YM2337" s="0"/>
      <c r="YN2337" s="0"/>
      <c r="YO2337" s="0"/>
      <c r="YP2337" s="0"/>
      <c r="YQ2337" s="0"/>
      <c r="YR2337" s="0"/>
      <c r="YS2337" s="0"/>
      <c r="YT2337" s="0"/>
      <c r="YU2337" s="0"/>
      <c r="YV2337" s="0"/>
      <c r="YW2337" s="0"/>
      <c r="YX2337" s="0"/>
      <c r="YY2337" s="0"/>
      <c r="YZ2337" s="0"/>
      <c r="ZA2337" s="0"/>
      <c r="ZB2337" s="0"/>
      <c r="ZC2337" s="0"/>
      <c r="ZD2337" s="0"/>
      <c r="ZE2337" s="0"/>
      <c r="ZF2337" s="0"/>
      <c r="ZG2337" s="0"/>
      <c r="ZH2337" s="0"/>
      <c r="ZI2337" s="0"/>
      <c r="ZJ2337" s="0"/>
      <c r="ZK2337" s="0"/>
      <c r="ZL2337" s="0"/>
      <c r="ZM2337" s="0"/>
      <c r="ZN2337" s="0"/>
      <c r="ZO2337" s="0"/>
      <c r="ZP2337" s="0"/>
      <c r="ZQ2337" s="0"/>
      <c r="ZR2337" s="0"/>
      <c r="ZS2337" s="0"/>
      <c r="ZT2337" s="0"/>
      <c r="ZU2337" s="0"/>
      <c r="ZV2337" s="0"/>
      <c r="ZW2337" s="0"/>
      <c r="ZX2337" s="0"/>
      <c r="ZY2337" s="0"/>
      <c r="ZZ2337" s="0"/>
      <c r="AAA2337" s="0"/>
      <c r="AAB2337" s="0"/>
      <c r="AAC2337" s="0"/>
      <c r="AAD2337" s="0"/>
      <c r="AAE2337" s="0"/>
      <c r="AAF2337" s="0"/>
      <c r="AAG2337" s="0"/>
      <c r="AAH2337" s="0"/>
      <c r="AAI2337" s="0"/>
      <c r="AAJ2337" s="0"/>
      <c r="AAK2337" s="0"/>
      <c r="AAL2337" s="0"/>
      <c r="AAM2337" s="0"/>
      <c r="AAN2337" s="0"/>
      <c r="AAO2337" s="0"/>
      <c r="AAP2337" s="0"/>
      <c r="AAQ2337" s="0"/>
      <c r="AAR2337" s="0"/>
      <c r="AAS2337" s="0"/>
      <c r="AAT2337" s="0"/>
      <c r="AAU2337" s="0"/>
      <c r="AAV2337" s="0"/>
      <c r="AAW2337" s="0"/>
      <c r="AAX2337" s="0"/>
      <c r="AAY2337" s="0"/>
      <c r="AAZ2337" s="0"/>
      <c r="ABA2337" s="0"/>
      <c r="ABB2337" s="0"/>
      <c r="ABC2337" s="0"/>
      <c r="ABD2337" s="0"/>
      <c r="ABE2337" s="0"/>
      <c r="ABF2337" s="0"/>
      <c r="ABG2337" s="0"/>
      <c r="ABH2337" s="0"/>
      <c r="ABI2337" s="0"/>
      <c r="ABJ2337" s="0"/>
      <c r="ABK2337" s="0"/>
      <c r="ABL2337" s="0"/>
      <c r="ABM2337" s="0"/>
      <c r="ABN2337" s="0"/>
      <c r="ABO2337" s="0"/>
      <c r="ABP2337" s="0"/>
      <c r="ABQ2337" s="0"/>
      <c r="ABR2337" s="0"/>
      <c r="ABS2337" s="0"/>
      <c r="ABT2337" s="0"/>
      <c r="ABU2337" s="0"/>
      <c r="ABV2337" s="0"/>
      <c r="ABW2337" s="0"/>
      <c r="ABX2337" s="0"/>
      <c r="ABY2337" s="0"/>
      <c r="ABZ2337" s="0"/>
      <c r="ACA2337" s="0"/>
      <c r="ACB2337" s="0"/>
      <c r="ACC2337" s="0"/>
      <c r="ACD2337" s="0"/>
      <c r="ACE2337" s="0"/>
      <c r="ACF2337" s="0"/>
      <c r="ACG2337" s="0"/>
      <c r="ACH2337" s="0"/>
      <c r="ACI2337" s="0"/>
      <c r="ACJ2337" s="0"/>
      <c r="ACK2337" s="0"/>
      <c r="ACL2337" s="0"/>
      <c r="ACM2337" s="0"/>
      <c r="ACN2337" s="0"/>
      <c r="ACO2337" s="0"/>
      <c r="ACP2337" s="0"/>
      <c r="ACQ2337" s="0"/>
      <c r="ACR2337" s="0"/>
      <c r="ACS2337" s="0"/>
      <c r="ACT2337" s="0"/>
      <c r="ACU2337" s="0"/>
      <c r="ACV2337" s="0"/>
      <c r="ACW2337" s="0"/>
      <c r="ACX2337" s="0"/>
      <c r="ACY2337" s="0"/>
      <c r="ACZ2337" s="0"/>
      <c r="ADA2337" s="0"/>
      <c r="ADB2337" s="0"/>
      <c r="ADC2337" s="0"/>
      <c r="ADD2337" s="0"/>
      <c r="ADE2337" s="0"/>
      <c r="ADF2337" s="0"/>
      <c r="ADG2337" s="0"/>
      <c r="ADH2337" s="0"/>
      <c r="ADI2337" s="0"/>
      <c r="ADJ2337" s="0"/>
      <c r="ADK2337" s="0"/>
      <c r="ADL2337" s="0"/>
      <c r="ADM2337" s="0"/>
      <c r="ADN2337" s="0"/>
      <c r="ADO2337" s="0"/>
      <c r="ADP2337" s="0"/>
      <c r="ADQ2337" s="0"/>
      <c r="ADR2337" s="0"/>
      <c r="ADS2337" s="0"/>
      <c r="ADT2337" s="0"/>
      <c r="ADU2337" s="0"/>
      <c r="ADV2337" s="0"/>
      <c r="ADW2337" s="0"/>
      <c r="ADX2337" s="0"/>
      <c r="ADY2337" s="0"/>
      <c r="ADZ2337" s="0"/>
      <c r="AEA2337" s="0"/>
      <c r="AEB2337" s="0"/>
      <c r="AEC2337" s="0"/>
      <c r="AED2337" s="0"/>
      <c r="AEE2337" s="0"/>
      <c r="AEF2337" s="0"/>
      <c r="AEG2337" s="0"/>
      <c r="AEH2337" s="0"/>
      <c r="AEI2337" s="0"/>
      <c r="AEJ2337" s="0"/>
      <c r="AEK2337" s="0"/>
      <c r="AEL2337" s="0"/>
      <c r="AEM2337" s="0"/>
      <c r="AEN2337" s="0"/>
      <c r="AEO2337" s="0"/>
      <c r="AEP2337" s="0"/>
      <c r="AEQ2337" s="0"/>
      <c r="AER2337" s="0"/>
      <c r="AES2337" s="0"/>
      <c r="AET2337" s="0"/>
      <c r="AEU2337" s="0"/>
      <c r="AEV2337" s="0"/>
      <c r="AEW2337" s="0"/>
      <c r="AEX2337" s="0"/>
      <c r="AEY2337" s="0"/>
      <c r="AEZ2337" s="0"/>
      <c r="AFA2337" s="0"/>
      <c r="AFB2337" s="0"/>
      <c r="AFC2337" s="0"/>
      <c r="AFD2337" s="0"/>
      <c r="AFE2337" s="0"/>
      <c r="AFF2337" s="0"/>
      <c r="AFG2337" s="0"/>
      <c r="AFH2337" s="0"/>
      <c r="AFI2337" s="0"/>
      <c r="AFJ2337" s="0"/>
      <c r="AFK2337" s="0"/>
      <c r="AFL2337" s="0"/>
      <c r="AFM2337" s="0"/>
      <c r="AFN2337" s="0"/>
      <c r="AFO2337" s="0"/>
      <c r="AFP2337" s="0"/>
      <c r="AFQ2337" s="0"/>
      <c r="AFR2337" s="0"/>
      <c r="AFS2337" s="0"/>
      <c r="AFT2337" s="0"/>
      <c r="AFU2337" s="0"/>
      <c r="AFV2337" s="0"/>
      <c r="AFW2337" s="0"/>
      <c r="AFX2337" s="0"/>
      <c r="AFY2337" s="0"/>
      <c r="AFZ2337" s="0"/>
      <c r="AGA2337" s="0"/>
      <c r="AGB2337" s="0"/>
      <c r="AGC2337" s="0"/>
      <c r="AGD2337" s="0"/>
      <c r="AGE2337" s="0"/>
      <c r="AGF2337" s="0"/>
      <c r="AGG2337" s="0"/>
      <c r="AGH2337" s="0"/>
      <c r="AGI2337" s="0"/>
      <c r="AGJ2337" s="0"/>
      <c r="AGK2337" s="0"/>
      <c r="AGL2337" s="0"/>
      <c r="AGM2337" s="0"/>
      <c r="AGN2337" s="0"/>
      <c r="AGO2337" s="0"/>
      <c r="AGP2337" s="0"/>
      <c r="AGQ2337" s="0"/>
      <c r="AGR2337" s="0"/>
      <c r="AGS2337" s="0"/>
      <c r="AGT2337" s="0"/>
      <c r="AGU2337" s="0"/>
      <c r="AGV2337" s="0"/>
      <c r="AGW2337" s="0"/>
      <c r="AGX2337" s="0"/>
      <c r="AGY2337" s="0"/>
      <c r="AGZ2337" s="0"/>
      <c r="AHA2337" s="0"/>
      <c r="AHB2337" s="0"/>
      <c r="AHC2337" s="0"/>
      <c r="AHD2337" s="0"/>
      <c r="AHE2337" s="0"/>
      <c r="AHF2337" s="0"/>
      <c r="AHG2337" s="0"/>
      <c r="AHH2337" s="0"/>
      <c r="AHI2337" s="0"/>
      <c r="AHJ2337" s="0"/>
      <c r="AHK2337" s="0"/>
      <c r="AHL2337" s="0"/>
      <c r="AHM2337" s="0"/>
      <c r="AHN2337" s="0"/>
      <c r="AHO2337" s="0"/>
      <c r="AHP2337" s="0"/>
      <c r="AHQ2337" s="0"/>
      <c r="AHR2337" s="0"/>
      <c r="AHS2337" s="0"/>
      <c r="AHT2337" s="0"/>
      <c r="AHU2337" s="0"/>
      <c r="AHV2337" s="0"/>
      <c r="AHW2337" s="0"/>
      <c r="AHX2337" s="0"/>
      <c r="AHY2337" s="0"/>
      <c r="AHZ2337" s="0"/>
      <c r="AIA2337" s="0"/>
      <c r="AIB2337" s="0"/>
      <c r="AIC2337" s="0"/>
      <c r="AID2337" s="0"/>
      <c r="AIE2337" s="0"/>
      <c r="AIF2337" s="0"/>
      <c r="AIG2337" s="0"/>
      <c r="AIH2337" s="0"/>
      <c r="AII2337" s="0"/>
      <c r="AIJ2337" s="0"/>
      <c r="AIK2337" s="0"/>
      <c r="AIL2337" s="0"/>
      <c r="AIM2337" s="0"/>
      <c r="AIN2337" s="0"/>
      <c r="AIO2337" s="0"/>
      <c r="AIP2337" s="0"/>
      <c r="AIQ2337" s="0"/>
      <c r="AIR2337" s="0"/>
      <c r="AIS2337" s="0"/>
      <c r="AIT2337" s="0"/>
      <c r="AIU2337" s="0"/>
      <c r="AIV2337" s="0"/>
      <c r="AIW2337" s="0"/>
      <c r="AIX2337" s="0"/>
      <c r="AIY2337" s="0"/>
      <c r="AIZ2337" s="0"/>
      <c r="AJA2337" s="0"/>
      <c r="AJB2337" s="0"/>
      <c r="AJC2337" s="0"/>
      <c r="AJD2337" s="0"/>
      <c r="AJE2337" s="0"/>
      <c r="AJF2337" s="0"/>
      <c r="AJG2337" s="0"/>
      <c r="AJH2337" s="0"/>
      <c r="AJI2337" s="0"/>
      <c r="AJJ2337" s="0"/>
      <c r="AJK2337" s="0"/>
      <c r="AJL2337" s="0"/>
      <c r="AJM2337" s="0"/>
      <c r="AJN2337" s="0"/>
      <c r="AJO2337" s="0"/>
      <c r="AJP2337" s="0"/>
      <c r="AJQ2337" s="0"/>
      <c r="AJR2337" s="0"/>
      <c r="AJS2337" s="0"/>
      <c r="AJT2337" s="0"/>
      <c r="AJU2337" s="0"/>
      <c r="AJV2337" s="0"/>
      <c r="AJW2337" s="0"/>
      <c r="AJX2337" s="0"/>
      <c r="AJY2337" s="0"/>
      <c r="AJZ2337" s="0"/>
      <c r="AKA2337" s="0"/>
      <c r="AKB2337" s="0"/>
      <c r="AKC2337" s="0"/>
      <c r="AKD2337" s="0"/>
      <c r="AKE2337" s="0"/>
      <c r="AKF2337" s="0"/>
      <c r="AKG2337" s="0"/>
      <c r="AKH2337" s="0"/>
      <c r="AKI2337" s="0"/>
      <c r="AKJ2337" s="0"/>
      <c r="AKK2337" s="0"/>
      <c r="AKL2337" s="0"/>
      <c r="AKM2337" s="0"/>
      <c r="AKN2337" s="0"/>
      <c r="AKO2337" s="0"/>
      <c r="AKP2337" s="0"/>
      <c r="AKQ2337" s="0"/>
      <c r="AKR2337" s="0"/>
      <c r="AKS2337" s="0"/>
      <c r="AKT2337" s="0"/>
      <c r="AKU2337" s="0"/>
      <c r="AKV2337" s="0"/>
      <c r="AKW2337" s="0"/>
      <c r="AKX2337" s="0"/>
      <c r="AKY2337" s="0"/>
      <c r="AKZ2337" s="0"/>
      <c r="ALA2337" s="0"/>
      <c r="ALB2337" s="0"/>
      <c r="ALC2337" s="0"/>
      <c r="ALD2337" s="0"/>
      <c r="ALE2337" s="0"/>
      <c r="ALF2337" s="0"/>
      <c r="ALG2337" s="0"/>
      <c r="ALH2337" s="0"/>
      <c r="ALI2337" s="0"/>
      <c r="ALJ2337" s="0"/>
      <c r="ALK2337" s="0"/>
      <c r="ALL2337" s="0"/>
      <c r="ALM2337" s="0"/>
      <c r="ALN2337" s="0"/>
      <c r="ALO2337" s="0"/>
      <c r="ALP2337" s="0"/>
      <c r="ALQ2337" s="0"/>
      <c r="ALR2337" s="0"/>
      <c r="ALS2337" s="0"/>
      <c r="ALT2337" s="0"/>
      <c r="ALU2337" s="0"/>
      <c r="ALV2337" s="0"/>
      <c r="ALW2337" s="0"/>
      <c r="ALX2337" s="0"/>
      <c r="ALY2337" s="0"/>
      <c r="ALZ2337" s="0"/>
      <c r="AMA2337" s="0"/>
      <c r="AMB2337" s="0"/>
      <c r="AMC2337" s="0"/>
      <c r="AMD2337" s="0"/>
      <c r="AME2337" s="0"/>
      <c r="AMF2337" s="0"/>
      <c r="AMG2337" s="0"/>
      <c r="AMH2337" s="0"/>
      <c r="AMI2337" s="0"/>
      <c r="AMJ2337" s="0"/>
    </row>
    <row r="2338" customFormat="false" ht="13.8" hidden="false" customHeight="false" outlineLevel="0" collapsed="false">
      <c r="A2338" s="4" t="s">
        <v>174</v>
      </c>
      <c r="B2338" s="7"/>
      <c r="C2338" s="7"/>
      <c r="D2338" s="7"/>
      <c r="E2338" s="7"/>
      <c r="F2338" s="4"/>
      <c r="G2338" s="7"/>
      <c r="H2338" s="13"/>
      <c r="I2338" s="13"/>
      <c r="J2338" s="13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/>
      <c r="AG2338" s="13"/>
      <c r="AH2338" s="13"/>
      <c r="AI2338" s="13"/>
      <c r="AJ2338" s="13"/>
      <c r="AK2338" s="13"/>
      <c r="AL2338" s="13"/>
      <c r="AM2338" s="13"/>
      <c r="AN2338" s="13"/>
      <c r="AO2338" s="13"/>
      <c r="AP2338" s="13"/>
      <c r="AQ2338" s="13"/>
      <c r="AR2338" s="13"/>
      <c r="AS2338" s="13"/>
      <c r="AT2338" s="13"/>
      <c r="AU2338" s="13"/>
      <c r="AV2338" s="0"/>
      <c r="AW2338" s="0"/>
      <c r="AX2338" s="0"/>
      <c r="AY2338" s="0"/>
      <c r="AZ2338" s="0"/>
      <c r="BA2338" s="0"/>
      <c r="BB2338" s="0"/>
      <c r="BC2338" s="0"/>
      <c r="BD2338" s="0"/>
      <c r="BE2338" s="0"/>
      <c r="BF2338" s="0"/>
      <c r="BG2338" s="0"/>
      <c r="BH2338" s="0"/>
      <c r="BI2338" s="0"/>
      <c r="BJ2338" s="0"/>
      <c r="BK2338" s="0"/>
      <c r="BL2338" s="0"/>
      <c r="BM2338" s="0"/>
      <c r="BN2338" s="0"/>
      <c r="BO2338" s="0"/>
      <c r="BP2338" s="0"/>
      <c r="BQ2338" s="0"/>
      <c r="BR2338" s="0"/>
      <c r="BS2338" s="0"/>
      <c r="BT2338" s="0"/>
      <c r="BU2338" s="0"/>
      <c r="BV2338" s="0"/>
      <c r="BW2338" s="0"/>
      <c r="BX2338" s="0"/>
      <c r="BY2338" s="0"/>
      <c r="BZ2338" s="0"/>
      <c r="CA2338" s="0"/>
      <c r="CB2338" s="0"/>
      <c r="CC2338" s="0"/>
      <c r="CD2338" s="0"/>
      <c r="CE2338" s="0"/>
      <c r="CF2338" s="0"/>
      <c r="CG2338" s="0"/>
      <c r="CH2338" s="0"/>
      <c r="CI2338" s="0"/>
      <c r="CJ2338" s="0"/>
      <c r="CK2338" s="0"/>
      <c r="CL2338" s="0"/>
      <c r="CM2338" s="0"/>
      <c r="CN2338" s="0"/>
      <c r="CO2338" s="0"/>
      <c r="CP2338" s="0"/>
      <c r="CQ2338" s="0"/>
      <c r="CR2338" s="0"/>
      <c r="CS2338" s="0"/>
      <c r="CT2338" s="0"/>
      <c r="CU2338" s="0"/>
      <c r="CV2338" s="0"/>
      <c r="CW2338" s="0"/>
      <c r="CX2338" s="0"/>
      <c r="CY2338" s="0"/>
      <c r="CZ2338" s="0"/>
      <c r="DA2338" s="0"/>
      <c r="DB2338" s="0"/>
      <c r="DC2338" s="0"/>
      <c r="DD2338" s="0"/>
      <c r="DE2338" s="0"/>
      <c r="DF2338" s="0"/>
      <c r="DG2338" s="0"/>
      <c r="DH2338" s="0"/>
      <c r="DI2338" s="0"/>
      <c r="DJ2338" s="0"/>
      <c r="DK2338" s="0"/>
      <c r="DL2338" s="0"/>
      <c r="DM2338" s="0"/>
      <c r="DN2338" s="0"/>
      <c r="DO2338" s="0"/>
      <c r="DP2338" s="0"/>
      <c r="DQ2338" s="0"/>
      <c r="DR2338" s="0"/>
      <c r="DS2338" s="0"/>
      <c r="DT2338" s="0"/>
      <c r="DU2338" s="0"/>
      <c r="DV2338" s="0"/>
      <c r="DW2338" s="0"/>
      <c r="DX2338" s="0"/>
      <c r="DY2338" s="0"/>
      <c r="DZ2338" s="0"/>
      <c r="EA2338" s="0"/>
      <c r="EB2338" s="0"/>
      <c r="EC2338" s="0"/>
      <c r="ED2338" s="0"/>
      <c r="EE2338" s="0"/>
      <c r="EF2338" s="0"/>
      <c r="EG2338" s="0"/>
      <c r="EH2338" s="0"/>
      <c r="EI2338" s="0"/>
      <c r="EJ2338" s="0"/>
      <c r="EK2338" s="0"/>
      <c r="EL2338" s="0"/>
      <c r="EM2338" s="0"/>
      <c r="EN2338" s="0"/>
      <c r="EO2338" s="0"/>
      <c r="EP2338" s="0"/>
      <c r="EQ2338" s="0"/>
      <c r="ER2338" s="0"/>
      <c r="ES2338" s="0"/>
      <c r="ET2338" s="0"/>
      <c r="EU2338" s="0"/>
      <c r="EV2338" s="0"/>
      <c r="EW2338" s="0"/>
      <c r="EX2338" s="0"/>
      <c r="EY2338" s="0"/>
      <c r="EZ2338" s="0"/>
      <c r="FA2338" s="0"/>
      <c r="FB2338" s="0"/>
      <c r="FC2338" s="0"/>
      <c r="FD2338" s="0"/>
      <c r="FE2338" s="0"/>
      <c r="FF2338" s="0"/>
      <c r="FG2338" s="0"/>
      <c r="FH2338" s="0"/>
      <c r="FI2338" s="0"/>
      <c r="FJ2338" s="0"/>
      <c r="FK2338" s="0"/>
      <c r="FL2338" s="0"/>
      <c r="FM2338" s="0"/>
      <c r="FN2338" s="0"/>
      <c r="FO2338" s="0"/>
      <c r="FP2338" s="0"/>
      <c r="FQ2338" s="0"/>
      <c r="FR2338" s="0"/>
      <c r="FS2338" s="0"/>
      <c r="FT2338" s="0"/>
      <c r="FU2338" s="0"/>
      <c r="FV2338" s="0"/>
      <c r="FW2338" s="0"/>
      <c r="FX2338" s="0"/>
      <c r="FY2338" s="0"/>
      <c r="FZ2338" s="0"/>
      <c r="GA2338" s="0"/>
      <c r="GB2338" s="0"/>
      <c r="GC2338" s="0"/>
      <c r="GD2338" s="0"/>
      <c r="GE2338" s="0"/>
      <c r="GF2338" s="0"/>
      <c r="GG2338" s="0"/>
      <c r="GH2338" s="0"/>
      <c r="GI2338" s="0"/>
      <c r="GJ2338" s="0"/>
      <c r="GK2338" s="0"/>
      <c r="GL2338" s="0"/>
      <c r="GM2338" s="0"/>
      <c r="GN2338" s="0"/>
      <c r="GO2338" s="0"/>
      <c r="GP2338" s="0"/>
      <c r="GQ2338" s="0"/>
      <c r="GR2338" s="0"/>
      <c r="GS2338" s="0"/>
      <c r="GT2338" s="0"/>
      <c r="GU2338" s="0"/>
      <c r="GV2338" s="0"/>
      <c r="GW2338" s="0"/>
      <c r="GX2338" s="0"/>
      <c r="GY2338" s="0"/>
      <c r="GZ2338" s="0"/>
      <c r="HA2338" s="0"/>
      <c r="HB2338" s="0"/>
      <c r="HC2338" s="0"/>
      <c r="HD2338" s="0"/>
      <c r="HE2338" s="0"/>
      <c r="HF2338" s="0"/>
      <c r="HG2338" s="0"/>
      <c r="HH2338" s="0"/>
      <c r="HI2338" s="0"/>
      <c r="HJ2338" s="0"/>
      <c r="HK2338" s="0"/>
      <c r="HL2338" s="0"/>
      <c r="HM2338" s="0"/>
      <c r="HN2338" s="0"/>
      <c r="HO2338" s="0"/>
      <c r="HP2338" s="0"/>
      <c r="HQ2338" s="0"/>
      <c r="HR2338" s="0"/>
      <c r="HS2338" s="0"/>
      <c r="HT2338" s="0"/>
      <c r="HU2338" s="0"/>
      <c r="HV2338" s="0"/>
      <c r="HW2338" s="0"/>
      <c r="HX2338" s="0"/>
      <c r="HY2338" s="0"/>
      <c r="HZ2338" s="0"/>
      <c r="IA2338" s="0"/>
      <c r="IB2338" s="0"/>
      <c r="IC2338" s="0"/>
      <c r="ID2338" s="0"/>
      <c r="IE2338" s="0"/>
      <c r="IF2338" s="0"/>
      <c r="IG2338" s="0"/>
      <c r="IH2338" s="0"/>
      <c r="II2338" s="0"/>
      <c r="IJ2338" s="0"/>
      <c r="IK2338" s="0"/>
      <c r="IL2338" s="0"/>
      <c r="IM2338" s="0"/>
      <c r="IN2338" s="0"/>
      <c r="IO2338" s="0"/>
      <c r="IP2338" s="0"/>
      <c r="IQ2338" s="0"/>
      <c r="IR2338" s="0"/>
      <c r="IS2338" s="0"/>
      <c r="IT2338" s="0"/>
      <c r="IU2338" s="0"/>
      <c r="IV2338" s="0"/>
      <c r="IW2338" s="0"/>
      <c r="IX2338" s="0"/>
      <c r="IY2338" s="0"/>
      <c r="IZ2338" s="0"/>
      <c r="JA2338" s="0"/>
      <c r="JB2338" s="0"/>
      <c r="JC2338" s="0"/>
      <c r="JD2338" s="0"/>
      <c r="JE2338" s="0"/>
      <c r="JF2338" s="0"/>
      <c r="JG2338" s="0"/>
      <c r="JH2338" s="0"/>
      <c r="JI2338" s="0"/>
      <c r="JJ2338" s="0"/>
      <c r="JK2338" s="0"/>
      <c r="JL2338" s="0"/>
      <c r="JM2338" s="0"/>
      <c r="JN2338" s="0"/>
      <c r="JO2338" s="0"/>
      <c r="JP2338" s="0"/>
      <c r="JQ2338" s="0"/>
      <c r="JR2338" s="0"/>
      <c r="JS2338" s="0"/>
      <c r="JT2338" s="0"/>
      <c r="JU2338" s="0"/>
      <c r="JV2338" s="0"/>
      <c r="JW2338" s="0"/>
      <c r="JX2338" s="0"/>
      <c r="JY2338" s="0"/>
      <c r="JZ2338" s="0"/>
      <c r="KA2338" s="0"/>
      <c r="KB2338" s="0"/>
      <c r="KC2338" s="0"/>
      <c r="KD2338" s="0"/>
      <c r="KE2338" s="0"/>
      <c r="KF2338" s="0"/>
      <c r="KG2338" s="0"/>
      <c r="KH2338" s="0"/>
      <c r="KI2338" s="0"/>
      <c r="KJ2338" s="0"/>
      <c r="KK2338" s="0"/>
      <c r="KL2338" s="0"/>
      <c r="KM2338" s="0"/>
      <c r="KN2338" s="0"/>
      <c r="KO2338" s="0"/>
      <c r="KP2338" s="0"/>
      <c r="KQ2338" s="0"/>
      <c r="KR2338" s="0"/>
      <c r="KS2338" s="0"/>
      <c r="KT2338" s="0"/>
      <c r="KU2338" s="0"/>
      <c r="KV2338" s="0"/>
      <c r="KW2338" s="0"/>
      <c r="KX2338" s="0"/>
      <c r="KY2338" s="0"/>
      <c r="KZ2338" s="0"/>
      <c r="LA2338" s="0"/>
      <c r="LB2338" s="0"/>
      <c r="LC2338" s="0"/>
      <c r="LD2338" s="0"/>
      <c r="LE2338" s="0"/>
      <c r="LF2338" s="0"/>
      <c r="LG2338" s="0"/>
      <c r="LH2338" s="0"/>
      <c r="LI2338" s="0"/>
      <c r="LJ2338" s="0"/>
      <c r="LK2338" s="0"/>
      <c r="LL2338" s="0"/>
      <c r="LM2338" s="0"/>
      <c r="LN2338" s="0"/>
      <c r="LO2338" s="0"/>
      <c r="LP2338" s="0"/>
      <c r="LQ2338" s="0"/>
      <c r="LR2338" s="0"/>
      <c r="LS2338" s="0"/>
      <c r="LT2338" s="0"/>
      <c r="LU2338" s="0"/>
      <c r="LV2338" s="0"/>
      <c r="LW2338" s="0"/>
      <c r="LX2338" s="0"/>
      <c r="LY2338" s="0"/>
      <c r="LZ2338" s="0"/>
      <c r="MA2338" s="0"/>
      <c r="MB2338" s="0"/>
      <c r="MC2338" s="0"/>
      <c r="MD2338" s="0"/>
      <c r="ME2338" s="0"/>
      <c r="MF2338" s="0"/>
      <c r="MG2338" s="0"/>
      <c r="MH2338" s="0"/>
      <c r="MI2338" s="0"/>
      <c r="MJ2338" s="0"/>
      <c r="MK2338" s="0"/>
      <c r="ML2338" s="0"/>
      <c r="MM2338" s="0"/>
      <c r="MN2338" s="0"/>
      <c r="MO2338" s="0"/>
      <c r="MP2338" s="0"/>
      <c r="MQ2338" s="0"/>
      <c r="MR2338" s="0"/>
      <c r="MS2338" s="0"/>
      <c r="MT2338" s="0"/>
      <c r="MU2338" s="0"/>
      <c r="MV2338" s="0"/>
      <c r="MW2338" s="0"/>
      <c r="MX2338" s="0"/>
      <c r="MY2338" s="0"/>
      <c r="MZ2338" s="0"/>
      <c r="NA2338" s="0"/>
      <c r="NB2338" s="0"/>
      <c r="NC2338" s="0"/>
      <c r="ND2338" s="0"/>
      <c r="NE2338" s="0"/>
      <c r="NF2338" s="0"/>
      <c r="NG2338" s="0"/>
      <c r="NH2338" s="0"/>
      <c r="NI2338" s="0"/>
      <c r="NJ2338" s="0"/>
      <c r="NK2338" s="0"/>
      <c r="NL2338" s="0"/>
      <c r="NM2338" s="0"/>
      <c r="NN2338" s="0"/>
      <c r="NO2338" s="0"/>
      <c r="NP2338" s="0"/>
      <c r="NQ2338" s="0"/>
      <c r="NR2338" s="0"/>
      <c r="NS2338" s="0"/>
      <c r="NT2338" s="0"/>
      <c r="NU2338" s="0"/>
      <c r="NV2338" s="0"/>
      <c r="NW2338" s="0"/>
      <c r="NX2338" s="0"/>
      <c r="NY2338" s="0"/>
      <c r="NZ2338" s="0"/>
      <c r="OA2338" s="0"/>
      <c r="OB2338" s="0"/>
      <c r="OC2338" s="0"/>
      <c r="OD2338" s="0"/>
      <c r="OE2338" s="0"/>
      <c r="OF2338" s="0"/>
      <c r="OG2338" s="0"/>
      <c r="OH2338" s="0"/>
      <c r="OI2338" s="0"/>
      <c r="OJ2338" s="0"/>
      <c r="OK2338" s="0"/>
      <c r="OL2338" s="0"/>
      <c r="OM2338" s="0"/>
      <c r="ON2338" s="0"/>
      <c r="OO2338" s="0"/>
      <c r="OP2338" s="0"/>
      <c r="OQ2338" s="0"/>
      <c r="OR2338" s="0"/>
      <c r="OS2338" s="0"/>
      <c r="OT2338" s="0"/>
      <c r="OU2338" s="0"/>
      <c r="OV2338" s="0"/>
      <c r="OW2338" s="0"/>
      <c r="OX2338" s="0"/>
      <c r="OY2338" s="0"/>
      <c r="OZ2338" s="0"/>
      <c r="PA2338" s="0"/>
      <c r="PB2338" s="0"/>
      <c r="PC2338" s="0"/>
      <c r="PD2338" s="0"/>
      <c r="PE2338" s="0"/>
      <c r="PF2338" s="0"/>
      <c r="PG2338" s="0"/>
      <c r="PH2338" s="0"/>
      <c r="PI2338" s="0"/>
      <c r="PJ2338" s="0"/>
      <c r="PK2338" s="0"/>
      <c r="PL2338" s="0"/>
      <c r="PM2338" s="0"/>
      <c r="PN2338" s="0"/>
      <c r="PO2338" s="0"/>
      <c r="PP2338" s="0"/>
      <c r="PQ2338" s="0"/>
      <c r="PR2338" s="0"/>
      <c r="PS2338" s="0"/>
      <c r="PT2338" s="0"/>
      <c r="PU2338" s="0"/>
      <c r="PV2338" s="0"/>
      <c r="PW2338" s="0"/>
      <c r="PX2338" s="0"/>
      <c r="PY2338" s="0"/>
      <c r="PZ2338" s="0"/>
      <c r="QA2338" s="0"/>
      <c r="QB2338" s="0"/>
      <c r="QC2338" s="0"/>
      <c r="QD2338" s="0"/>
      <c r="QE2338" s="0"/>
      <c r="QF2338" s="0"/>
      <c r="QG2338" s="0"/>
      <c r="QH2338" s="0"/>
      <c r="QI2338" s="0"/>
      <c r="QJ2338" s="0"/>
      <c r="QK2338" s="0"/>
      <c r="QL2338" s="0"/>
      <c r="QM2338" s="0"/>
      <c r="QN2338" s="0"/>
      <c r="QO2338" s="0"/>
      <c r="QP2338" s="0"/>
      <c r="QQ2338" s="0"/>
      <c r="QR2338" s="0"/>
      <c r="QS2338" s="0"/>
      <c r="QT2338" s="0"/>
      <c r="QU2338" s="0"/>
      <c r="QV2338" s="0"/>
      <c r="QW2338" s="0"/>
      <c r="QX2338" s="0"/>
      <c r="QY2338" s="0"/>
      <c r="QZ2338" s="0"/>
      <c r="RA2338" s="0"/>
      <c r="RB2338" s="0"/>
      <c r="RC2338" s="0"/>
      <c r="RD2338" s="0"/>
      <c r="RE2338" s="0"/>
      <c r="RF2338" s="0"/>
      <c r="RG2338" s="0"/>
      <c r="RH2338" s="0"/>
      <c r="RI2338" s="0"/>
      <c r="RJ2338" s="0"/>
      <c r="RK2338" s="0"/>
      <c r="RL2338" s="0"/>
      <c r="RM2338" s="0"/>
      <c r="RN2338" s="0"/>
      <c r="RO2338" s="0"/>
      <c r="RP2338" s="0"/>
      <c r="RQ2338" s="0"/>
      <c r="RR2338" s="0"/>
      <c r="RS2338" s="0"/>
      <c r="RT2338" s="0"/>
      <c r="RU2338" s="0"/>
      <c r="RV2338" s="0"/>
      <c r="RW2338" s="0"/>
      <c r="RX2338" s="0"/>
      <c r="RY2338" s="0"/>
      <c r="RZ2338" s="0"/>
      <c r="SA2338" s="0"/>
      <c r="SB2338" s="0"/>
      <c r="SC2338" s="0"/>
      <c r="SD2338" s="0"/>
      <c r="SE2338" s="0"/>
      <c r="SF2338" s="0"/>
      <c r="SG2338" s="0"/>
      <c r="SH2338" s="0"/>
      <c r="SI2338" s="0"/>
      <c r="SJ2338" s="0"/>
      <c r="SK2338" s="0"/>
      <c r="SL2338" s="0"/>
      <c r="SM2338" s="0"/>
      <c r="SN2338" s="0"/>
      <c r="SO2338" s="0"/>
      <c r="SP2338" s="0"/>
      <c r="SQ2338" s="0"/>
      <c r="SR2338" s="0"/>
      <c r="SS2338" s="0"/>
      <c r="ST2338" s="0"/>
      <c r="SU2338" s="0"/>
      <c r="SV2338" s="0"/>
      <c r="SW2338" s="0"/>
      <c r="SX2338" s="0"/>
      <c r="SY2338" s="0"/>
      <c r="SZ2338" s="0"/>
      <c r="TA2338" s="0"/>
      <c r="TB2338" s="0"/>
      <c r="TC2338" s="0"/>
      <c r="TD2338" s="0"/>
      <c r="TE2338" s="0"/>
      <c r="TF2338" s="0"/>
      <c r="TG2338" s="0"/>
      <c r="TH2338" s="0"/>
      <c r="TI2338" s="0"/>
      <c r="TJ2338" s="0"/>
      <c r="TK2338" s="0"/>
      <c r="TL2338" s="0"/>
      <c r="TM2338" s="0"/>
      <c r="TN2338" s="0"/>
      <c r="TO2338" s="0"/>
      <c r="TP2338" s="0"/>
      <c r="TQ2338" s="0"/>
      <c r="TR2338" s="0"/>
      <c r="TS2338" s="0"/>
      <c r="TT2338" s="0"/>
      <c r="TU2338" s="0"/>
      <c r="TV2338" s="0"/>
      <c r="TW2338" s="0"/>
      <c r="TX2338" s="0"/>
      <c r="TY2338" s="0"/>
      <c r="TZ2338" s="0"/>
      <c r="UA2338" s="0"/>
      <c r="UB2338" s="0"/>
      <c r="UC2338" s="0"/>
      <c r="UD2338" s="0"/>
      <c r="UE2338" s="0"/>
      <c r="UF2338" s="0"/>
      <c r="UG2338" s="0"/>
      <c r="UH2338" s="0"/>
      <c r="UI2338" s="0"/>
      <c r="UJ2338" s="0"/>
      <c r="UK2338" s="0"/>
      <c r="UL2338" s="0"/>
      <c r="UM2338" s="0"/>
      <c r="UN2338" s="0"/>
      <c r="UO2338" s="0"/>
      <c r="UP2338" s="0"/>
      <c r="UQ2338" s="0"/>
      <c r="UR2338" s="0"/>
      <c r="US2338" s="0"/>
      <c r="UT2338" s="0"/>
      <c r="UU2338" s="0"/>
      <c r="UV2338" s="0"/>
      <c r="UW2338" s="0"/>
      <c r="UX2338" s="0"/>
      <c r="UY2338" s="0"/>
      <c r="UZ2338" s="0"/>
      <c r="VA2338" s="0"/>
      <c r="VB2338" s="0"/>
      <c r="VC2338" s="0"/>
      <c r="VD2338" s="0"/>
      <c r="VE2338" s="0"/>
      <c r="VF2338" s="0"/>
      <c r="VG2338" s="0"/>
      <c r="VH2338" s="0"/>
      <c r="VI2338" s="0"/>
      <c r="VJ2338" s="0"/>
      <c r="VK2338" s="0"/>
      <c r="VL2338" s="0"/>
      <c r="VM2338" s="0"/>
      <c r="VN2338" s="0"/>
      <c r="VO2338" s="0"/>
      <c r="VP2338" s="0"/>
      <c r="VQ2338" s="0"/>
      <c r="VR2338" s="0"/>
      <c r="VS2338" s="0"/>
      <c r="VT2338" s="0"/>
      <c r="VU2338" s="0"/>
      <c r="VV2338" s="0"/>
      <c r="VW2338" s="0"/>
      <c r="VX2338" s="0"/>
      <c r="VY2338" s="0"/>
      <c r="VZ2338" s="0"/>
      <c r="WA2338" s="0"/>
      <c r="WB2338" s="0"/>
      <c r="WC2338" s="0"/>
      <c r="WD2338" s="0"/>
      <c r="WE2338" s="0"/>
      <c r="WF2338" s="0"/>
      <c r="WG2338" s="0"/>
      <c r="WH2338" s="0"/>
      <c r="WI2338" s="0"/>
      <c r="WJ2338" s="0"/>
      <c r="WK2338" s="0"/>
      <c r="WL2338" s="0"/>
      <c r="WM2338" s="0"/>
      <c r="WN2338" s="0"/>
      <c r="WO2338" s="0"/>
      <c r="WP2338" s="0"/>
      <c r="WQ2338" s="0"/>
      <c r="WR2338" s="0"/>
      <c r="WS2338" s="0"/>
      <c r="WT2338" s="0"/>
      <c r="WU2338" s="0"/>
      <c r="WV2338" s="0"/>
      <c r="WW2338" s="0"/>
      <c r="WX2338" s="0"/>
      <c r="WY2338" s="0"/>
      <c r="WZ2338" s="0"/>
      <c r="XA2338" s="0"/>
      <c r="XB2338" s="0"/>
      <c r="XC2338" s="0"/>
      <c r="XD2338" s="0"/>
      <c r="XE2338" s="0"/>
      <c r="XF2338" s="0"/>
      <c r="XG2338" s="0"/>
      <c r="XH2338" s="0"/>
      <c r="XI2338" s="0"/>
      <c r="XJ2338" s="0"/>
      <c r="XK2338" s="0"/>
      <c r="XL2338" s="0"/>
      <c r="XM2338" s="0"/>
      <c r="XN2338" s="0"/>
      <c r="XO2338" s="0"/>
      <c r="XP2338" s="0"/>
      <c r="XQ2338" s="0"/>
      <c r="XR2338" s="0"/>
      <c r="XS2338" s="0"/>
      <c r="XT2338" s="0"/>
      <c r="XU2338" s="0"/>
      <c r="XV2338" s="0"/>
      <c r="XW2338" s="0"/>
      <c r="XX2338" s="0"/>
      <c r="XY2338" s="0"/>
      <c r="XZ2338" s="0"/>
      <c r="YA2338" s="0"/>
      <c r="YB2338" s="0"/>
      <c r="YC2338" s="0"/>
      <c r="YD2338" s="0"/>
      <c r="YE2338" s="0"/>
      <c r="YF2338" s="0"/>
      <c r="YG2338" s="0"/>
      <c r="YH2338" s="0"/>
      <c r="YI2338" s="0"/>
      <c r="YJ2338" s="0"/>
      <c r="YK2338" s="0"/>
      <c r="YL2338" s="0"/>
      <c r="YM2338" s="0"/>
      <c r="YN2338" s="0"/>
      <c r="YO2338" s="0"/>
      <c r="YP2338" s="0"/>
      <c r="YQ2338" s="0"/>
      <c r="YR2338" s="0"/>
      <c r="YS2338" s="0"/>
      <c r="YT2338" s="0"/>
      <c r="YU2338" s="0"/>
      <c r="YV2338" s="0"/>
      <c r="YW2338" s="0"/>
      <c r="YX2338" s="0"/>
      <c r="YY2338" s="0"/>
      <c r="YZ2338" s="0"/>
      <c r="ZA2338" s="0"/>
      <c r="ZB2338" s="0"/>
      <c r="ZC2338" s="0"/>
      <c r="ZD2338" s="0"/>
      <c r="ZE2338" s="0"/>
      <c r="ZF2338" s="0"/>
      <c r="ZG2338" s="0"/>
      <c r="ZH2338" s="0"/>
      <c r="ZI2338" s="0"/>
      <c r="ZJ2338" s="0"/>
      <c r="ZK2338" s="0"/>
      <c r="ZL2338" s="0"/>
      <c r="ZM2338" s="0"/>
      <c r="ZN2338" s="0"/>
      <c r="ZO2338" s="0"/>
      <c r="ZP2338" s="0"/>
      <c r="ZQ2338" s="0"/>
      <c r="ZR2338" s="0"/>
      <c r="ZS2338" s="0"/>
      <c r="ZT2338" s="0"/>
      <c r="ZU2338" s="0"/>
      <c r="ZV2338" s="0"/>
      <c r="ZW2338" s="0"/>
      <c r="ZX2338" s="0"/>
      <c r="ZY2338" s="0"/>
      <c r="ZZ2338" s="0"/>
      <c r="AAA2338" s="0"/>
      <c r="AAB2338" s="0"/>
      <c r="AAC2338" s="0"/>
      <c r="AAD2338" s="0"/>
      <c r="AAE2338" s="0"/>
      <c r="AAF2338" s="0"/>
      <c r="AAG2338" s="0"/>
      <c r="AAH2338" s="0"/>
      <c r="AAI2338" s="0"/>
      <c r="AAJ2338" s="0"/>
      <c r="AAK2338" s="0"/>
      <c r="AAL2338" s="0"/>
      <c r="AAM2338" s="0"/>
      <c r="AAN2338" s="0"/>
      <c r="AAO2338" s="0"/>
      <c r="AAP2338" s="0"/>
      <c r="AAQ2338" s="0"/>
      <c r="AAR2338" s="0"/>
      <c r="AAS2338" s="0"/>
      <c r="AAT2338" s="0"/>
      <c r="AAU2338" s="0"/>
      <c r="AAV2338" s="0"/>
      <c r="AAW2338" s="0"/>
      <c r="AAX2338" s="0"/>
      <c r="AAY2338" s="0"/>
      <c r="AAZ2338" s="0"/>
      <c r="ABA2338" s="0"/>
      <c r="ABB2338" s="0"/>
      <c r="ABC2338" s="0"/>
      <c r="ABD2338" s="0"/>
      <c r="ABE2338" s="0"/>
      <c r="ABF2338" s="0"/>
      <c r="ABG2338" s="0"/>
      <c r="ABH2338" s="0"/>
      <c r="ABI2338" s="0"/>
      <c r="ABJ2338" s="0"/>
      <c r="ABK2338" s="0"/>
      <c r="ABL2338" s="0"/>
      <c r="ABM2338" s="0"/>
      <c r="ABN2338" s="0"/>
      <c r="ABO2338" s="0"/>
      <c r="ABP2338" s="0"/>
      <c r="ABQ2338" s="0"/>
      <c r="ABR2338" s="0"/>
      <c r="ABS2338" s="0"/>
      <c r="ABT2338" s="0"/>
      <c r="ABU2338" s="0"/>
      <c r="ABV2338" s="0"/>
      <c r="ABW2338" s="0"/>
      <c r="ABX2338" s="0"/>
      <c r="ABY2338" s="0"/>
      <c r="ABZ2338" s="0"/>
      <c r="ACA2338" s="0"/>
      <c r="ACB2338" s="0"/>
      <c r="ACC2338" s="0"/>
      <c r="ACD2338" s="0"/>
      <c r="ACE2338" s="0"/>
      <c r="ACF2338" s="0"/>
      <c r="ACG2338" s="0"/>
      <c r="ACH2338" s="0"/>
      <c r="ACI2338" s="0"/>
      <c r="ACJ2338" s="0"/>
      <c r="ACK2338" s="0"/>
      <c r="ACL2338" s="0"/>
      <c r="ACM2338" s="0"/>
      <c r="ACN2338" s="0"/>
      <c r="ACO2338" s="0"/>
      <c r="ACP2338" s="0"/>
      <c r="ACQ2338" s="0"/>
      <c r="ACR2338" s="0"/>
      <c r="ACS2338" s="0"/>
      <c r="ACT2338" s="0"/>
      <c r="ACU2338" s="0"/>
      <c r="ACV2338" s="0"/>
      <c r="ACW2338" s="0"/>
      <c r="ACX2338" s="0"/>
      <c r="ACY2338" s="0"/>
      <c r="ACZ2338" s="0"/>
      <c r="ADA2338" s="0"/>
      <c r="ADB2338" s="0"/>
      <c r="ADC2338" s="0"/>
      <c r="ADD2338" s="0"/>
      <c r="ADE2338" s="0"/>
      <c r="ADF2338" s="0"/>
      <c r="ADG2338" s="0"/>
      <c r="ADH2338" s="0"/>
      <c r="ADI2338" s="0"/>
      <c r="ADJ2338" s="0"/>
      <c r="ADK2338" s="0"/>
      <c r="ADL2338" s="0"/>
      <c r="ADM2338" s="0"/>
      <c r="ADN2338" s="0"/>
      <c r="ADO2338" s="0"/>
      <c r="ADP2338" s="0"/>
      <c r="ADQ2338" s="0"/>
      <c r="ADR2338" s="0"/>
      <c r="ADS2338" s="0"/>
      <c r="ADT2338" s="0"/>
      <c r="ADU2338" s="0"/>
      <c r="ADV2338" s="0"/>
      <c r="ADW2338" s="0"/>
      <c r="ADX2338" s="0"/>
      <c r="ADY2338" s="0"/>
      <c r="ADZ2338" s="0"/>
      <c r="AEA2338" s="0"/>
      <c r="AEB2338" s="0"/>
      <c r="AEC2338" s="0"/>
      <c r="AED2338" s="0"/>
      <c r="AEE2338" s="0"/>
      <c r="AEF2338" s="0"/>
      <c r="AEG2338" s="0"/>
      <c r="AEH2338" s="0"/>
      <c r="AEI2338" s="0"/>
      <c r="AEJ2338" s="0"/>
      <c r="AEK2338" s="0"/>
      <c r="AEL2338" s="0"/>
      <c r="AEM2338" s="0"/>
      <c r="AEN2338" s="0"/>
      <c r="AEO2338" s="0"/>
      <c r="AEP2338" s="0"/>
      <c r="AEQ2338" s="0"/>
      <c r="AER2338" s="0"/>
      <c r="AES2338" s="0"/>
      <c r="AET2338" s="0"/>
      <c r="AEU2338" s="0"/>
      <c r="AEV2338" s="0"/>
      <c r="AEW2338" s="0"/>
      <c r="AEX2338" s="0"/>
      <c r="AEY2338" s="0"/>
      <c r="AEZ2338" s="0"/>
      <c r="AFA2338" s="0"/>
      <c r="AFB2338" s="0"/>
      <c r="AFC2338" s="0"/>
      <c r="AFD2338" s="0"/>
      <c r="AFE2338" s="0"/>
      <c r="AFF2338" s="0"/>
      <c r="AFG2338" s="0"/>
      <c r="AFH2338" s="0"/>
      <c r="AFI2338" s="0"/>
      <c r="AFJ2338" s="0"/>
      <c r="AFK2338" s="0"/>
      <c r="AFL2338" s="0"/>
      <c r="AFM2338" s="0"/>
      <c r="AFN2338" s="0"/>
      <c r="AFO2338" s="0"/>
      <c r="AFP2338" s="0"/>
      <c r="AFQ2338" s="0"/>
      <c r="AFR2338" s="0"/>
      <c r="AFS2338" s="0"/>
      <c r="AFT2338" s="0"/>
      <c r="AFU2338" s="0"/>
      <c r="AFV2338" s="0"/>
      <c r="AFW2338" s="0"/>
      <c r="AFX2338" s="0"/>
      <c r="AFY2338" s="0"/>
      <c r="AFZ2338" s="0"/>
      <c r="AGA2338" s="0"/>
      <c r="AGB2338" s="0"/>
      <c r="AGC2338" s="0"/>
      <c r="AGD2338" s="0"/>
      <c r="AGE2338" s="0"/>
      <c r="AGF2338" s="0"/>
      <c r="AGG2338" s="0"/>
      <c r="AGH2338" s="0"/>
      <c r="AGI2338" s="0"/>
      <c r="AGJ2338" s="0"/>
      <c r="AGK2338" s="0"/>
      <c r="AGL2338" s="0"/>
      <c r="AGM2338" s="0"/>
      <c r="AGN2338" s="0"/>
      <c r="AGO2338" s="0"/>
      <c r="AGP2338" s="0"/>
      <c r="AGQ2338" s="0"/>
      <c r="AGR2338" s="0"/>
      <c r="AGS2338" s="0"/>
      <c r="AGT2338" s="0"/>
      <c r="AGU2338" s="0"/>
      <c r="AGV2338" s="0"/>
      <c r="AGW2338" s="0"/>
      <c r="AGX2338" s="0"/>
      <c r="AGY2338" s="0"/>
      <c r="AGZ2338" s="0"/>
      <c r="AHA2338" s="0"/>
      <c r="AHB2338" s="0"/>
      <c r="AHC2338" s="0"/>
      <c r="AHD2338" s="0"/>
      <c r="AHE2338" s="0"/>
      <c r="AHF2338" s="0"/>
      <c r="AHG2338" s="0"/>
      <c r="AHH2338" s="0"/>
      <c r="AHI2338" s="0"/>
      <c r="AHJ2338" s="0"/>
      <c r="AHK2338" s="0"/>
      <c r="AHL2338" s="0"/>
      <c r="AHM2338" s="0"/>
      <c r="AHN2338" s="0"/>
      <c r="AHO2338" s="0"/>
      <c r="AHP2338" s="0"/>
      <c r="AHQ2338" s="0"/>
      <c r="AHR2338" s="0"/>
      <c r="AHS2338" s="0"/>
      <c r="AHT2338" s="0"/>
      <c r="AHU2338" s="0"/>
      <c r="AHV2338" s="0"/>
      <c r="AHW2338" s="0"/>
      <c r="AHX2338" s="0"/>
      <c r="AHY2338" s="0"/>
      <c r="AHZ2338" s="0"/>
      <c r="AIA2338" s="0"/>
      <c r="AIB2338" s="0"/>
      <c r="AIC2338" s="0"/>
      <c r="AID2338" s="0"/>
      <c r="AIE2338" s="0"/>
      <c r="AIF2338" s="0"/>
      <c r="AIG2338" s="0"/>
      <c r="AIH2338" s="0"/>
      <c r="AII2338" s="0"/>
      <c r="AIJ2338" s="0"/>
      <c r="AIK2338" s="0"/>
      <c r="AIL2338" s="0"/>
      <c r="AIM2338" s="0"/>
      <c r="AIN2338" s="0"/>
      <c r="AIO2338" s="0"/>
      <c r="AIP2338" s="0"/>
      <c r="AIQ2338" s="0"/>
      <c r="AIR2338" s="0"/>
      <c r="AIS2338" s="0"/>
      <c r="AIT2338" s="0"/>
      <c r="AIU2338" s="0"/>
      <c r="AIV2338" s="0"/>
      <c r="AIW2338" s="0"/>
      <c r="AIX2338" s="0"/>
      <c r="AIY2338" s="0"/>
      <c r="AIZ2338" s="0"/>
      <c r="AJA2338" s="0"/>
      <c r="AJB2338" s="0"/>
      <c r="AJC2338" s="0"/>
      <c r="AJD2338" s="0"/>
      <c r="AJE2338" s="0"/>
      <c r="AJF2338" s="0"/>
      <c r="AJG2338" s="0"/>
      <c r="AJH2338" s="0"/>
      <c r="AJI2338" s="0"/>
      <c r="AJJ2338" s="0"/>
      <c r="AJK2338" s="0"/>
      <c r="AJL2338" s="0"/>
      <c r="AJM2338" s="0"/>
      <c r="AJN2338" s="0"/>
      <c r="AJO2338" s="0"/>
      <c r="AJP2338" s="0"/>
      <c r="AJQ2338" s="0"/>
      <c r="AJR2338" s="0"/>
      <c r="AJS2338" s="0"/>
      <c r="AJT2338" s="0"/>
      <c r="AJU2338" s="0"/>
      <c r="AJV2338" s="0"/>
      <c r="AJW2338" s="0"/>
      <c r="AJX2338" s="0"/>
      <c r="AJY2338" s="0"/>
      <c r="AJZ2338" s="0"/>
      <c r="AKA2338" s="0"/>
      <c r="AKB2338" s="0"/>
      <c r="AKC2338" s="0"/>
      <c r="AKD2338" s="0"/>
      <c r="AKE2338" s="0"/>
      <c r="AKF2338" s="0"/>
      <c r="AKG2338" s="0"/>
      <c r="AKH2338" s="0"/>
      <c r="AKI2338" s="0"/>
      <c r="AKJ2338" s="0"/>
      <c r="AKK2338" s="0"/>
      <c r="AKL2338" s="0"/>
      <c r="AKM2338" s="0"/>
      <c r="AKN2338" s="0"/>
      <c r="AKO2338" s="0"/>
      <c r="AKP2338" s="0"/>
      <c r="AKQ2338" s="0"/>
      <c r="AKR2338" s="0"/>
      <c r="AKS2338" s="0"/>
      <c r="AKT2338" s="0"/>
      <c r="AKU2338" s="0"/>
      <c r="AKV2338" s="0"/>
      <c r="AKW2338" s="0"/>
      <c r="AKX2338" s="0"/>
      <c r="AKY2338" s="0"/>
      <c r="AKZ2338" s="0"/>
      <c r="ALA2338" s="0"/>
      <c r="ALB2338" s="0"/>
      <c r="ALC2338" s="0"/>
      <c r="ALD2338" s="0"/>
      <c r="ALE2338" s="0"/>
      <c r="ALF2338" s="0"/>
      <c r="ALG2338" s="0"/>
      <c r="ALH2338" s="0"/>
      <c r="ALI2338" s="0"/>
      <c r="ALJ2338" s="0"/>
      <c r="ALK2338" s="0"/>
      <c r="ALL2338" s="0"/>
      <c r="ALM2338" s="0"/>
      <c r="ALN2338" s="0"/>
      <c r="ALO2338" s="0"/>
      <c r="ALP2338" s="0"/>
      <c r="ALQ2338" s="0"/>
      <c r="ALR2338" s="0"/>
      <c r="ALS2338" s="0"/>
      <c r="ALT2338" s="0"/>
      <c r="ALU2338" s="0"/>
      <c r="ALV2338" s="0"/>
      <c r="ALW2338" s="0"/>
      <c r="ALX2338" s="0"/>
      <c r="ALY2338" s="0"/>
      <c r="ALZ2338" s="0"/>
      <c r="AMA2338" s="0"/>
      <c r="AMB2338" s="0"/>
      <c r="AMC2338" s="0"/>
      <c r="AMD2338" s="0"/>
      <c r="AME2338" s="0"/>
      <c r="AMF2338" s="0"/>
      <c r="AMG2338" s="0"/>
      <c r="AMH2338" s="0"/>
      <c r="AMI2338" s="0"/>
      <c r="AMJ2338" s="0"/>
    </row>
    <row r="2339" customFormat="false" ht="13.8" hidden="false" customHeight="false" outlineLevel="0" collapsed="false">
      <c r="A2339" s="4" t="s">
        <v>245</v>
      </c>
      <c r="B2339" s="7" t="s">
        <v>1160</v>
      </c>
      <c r="C2339" s="7" t="s">
        <v>1161</v>
      </c>
      <c r="D2339" s="7"/>
      <c r="E2339" s="7" t="s">
        <v>727</v>
      </c>
      <c r="F2339" s="4" t="n">
        <v>1971</v>
      </c>
      <c r="G2339" s="7" t="str">
        <f aca="false">HYPERLINK("http://uwashingtonworldcatorgoffcampuslibwashingtonedu/title/analysis-of-evapotranspiration-of-dry-evergreen-forest-at-sakaerat-thailand/oclc/7747569&amp;referer=brief_results","An analysis of evapotranspiration of dry-evergreen forest at Sakaerat, Thailand")</f>
        <v>An analysis of evapotranspiration of dry-evergreen forest at Sakaerat, Thailand</v>
      </c>
      <c r="H2339" s="13"/>
      <c r="I2339" s="13"/>
      <c r="J2339" s="13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3"/>
      <c r="AC2339" s="13"/>
      <c r="AD2339" s="13"/>
      <c r="AE2339" s="13"/>
      <c r="AF2339" s="13"/>
      <c r="AG2339" s="13"/>
      <c r="AH2339" s="13"/>
      <c r="AI2339" s="13"/>
      <c r="AJ2339" s="13"/>
      <c r="AK2339" s="13"/>
      <c r="AL2339" s="13"/>
      <c r="AM2339" s="13"/>
      <c r="AN2339" s="13"/>
      <c r="AO2339" s="13"/>
      <c r="AP2339" s="13"/>
      <c r="AQ2339" s="13"/>
      <c r="AR2339" s="13"/>
      <c r="AS2339" s="13"/>
      <c r="AT2339" s="13"/>
      <c r="AU2339" s="13"/>
      <c r="AV2339" s="0"/>
      <c r="AW2339" s="0"/>
      <c r="AX2339" s="0"/>
      <c r="AY2339" s="0"/>
      <c r="AZ2339" s="0"/>
      <c r="BA2339" s="0"/>
      <c r="BB2339" s="0"/>
      <c r="BC2339" s="0"/>
      <c r="BD2339" s="0"/>
      <c r="BE2339" s="0"/>
      <c r="BF2339" s="0"/>
      <c r="BG2339" s="0"/>
      <c r="BH2339" s="0"/>
      <c r="BI2339" s="0"/>
      <c r="BJ2339" s="0"/>
      <c r="BK2339" s="0"/>
      <c r="BL2339" s="0"/>
      <c r="BM2339" s="0"/>
      <c r="BN2339" s="0"/>
      <c r="BO2339" s="0"/>
      <c r="BP2339" s="0"/>
      <c r="BQ2339" s="0"/>
      <c r="BR2339" s="0"/>
      <c r="BS2339" s="0"/>
      <c r="BT2339" s="0"/>
      <c r="BU2339" s="0"/>
      <c r="BV2339" s="0"/>
      <c r="BW2339" s="0"/>
      <c r="BX2339" s="0"/>
      <c r="BY2339" s="0"/>
      <c r="BZ2339" s="0"/>
      <c r="CA2339" s="0"/>
      <c r="CB2339" s="0"/>
      <c r="CC2339" s="0"/>
      <c r="CD2339" s="0"/>
      <c r="CE2339" s="0"/>
      <c r="CF2339" s="0"/>
      <c r="CG2339" s="0"/>
      <c r="CH2339" s="0"/>
      <c r="CI2339" s="0"/>
      <c r="CJ2339" s="0"/>
      <c r="CK2339" s="0"/>
      <c r="CL2339" s="0"/>
      <c r="CM2339" s="0"/>
      <c r="CN2339" s="0"/>
      <c r="CO2339" s="0"/>
      <c r="CP2339" s="0"/>
      <c r="CQ2339" s="0"/>
      <c r="CR2339" s="0"/>
      <c r="CS2339" s="0"/>
      <c r="CT2339" s="0"/>
      <c r="CU2339" s="0"/>
      <c r="CV2339" s="0"/>
      <c r="CW2339" s="0"/>
      <c r="CX2339" s="0"/>
      <c r="CY2339" s="0"/>
      <c r="CZ2339" s="0"/>
      <c r="DA2339" s="0"/>
      <c r="DB2339" s="0"/>
      <c r="DC2339" s="0"/>
      <c r="DD2339" s="0"/>
      <c r="DE2339" s="0"/>
      <c r="DF2339" s="0"/>
      <c r="DG2339" s="0"/>
      <c r="DH2339" s="0"/>
      <c r="DI2339" s="0"/>
      <c r="DJ2339" s="0"/>
      <c r="DK2339" s="0"/>
      <c r="DL2339" s="0"/>
      <c r="DM2339" s="0"/>
      <c r="DN2339" s="0"/>
      <c r="DO2339" s="0"/>
      <c r="DP2339" s="0"/>
      <c r="DQ2339" s="0"/>
      <c r="DR2339" s="0"/>
      <c r="DS2339" s="0"/>
      <c r="DT2339" s="0"/>
      <c r="DU2339" s="0"/>
      <c r="DV2339" s="0"/>
      <c r="DW2339" s="0"/>
      <c r="DX2339" s="0"/>
      <c r="DY2339" s="0"/>
      <c r="DZ2339" s="0"/>
      <c r="EA2339" s="0"/>
      <c r="EB2339" s="0"/>
      <c r="EC2339" s="0"/>
      <c r="ED2339" s="0"/>
      <c r="EE2339" s="0"/>
      <c r="EF2339" s="0"/>
      <c r="EG2339" s="0"/>
      <c r="EH2339" s="0"/>
      <c r="EI2339" s="0"/>
      <c r="EJ2339" s="0"/>
      <c r="EK2339" s="0"/>
      <c r="EL2339" s="0"/>
      <c r="EM2339" s="0"/>
      <c r="EN2339" s="0"/>
      <c r="EO2339" s="0"/>
      <c r="EP2339" s="0"/>
      <c r="EQ2339" s="0"/>
      <c r="ER2339" s="0"/>
      <c r="ES2339" s="0"/>
      <c r="ET2339" s="0"/>
      <c r="EU2339" s="0"/>
      <c r="EV2339" s="0"/>
      <c r="EW2339" s="0"/>
      <c r="EX2339" s="0"/>
      <c r="EY2339" s="0"/>
      <c r="EZ2339" s="0"/>
      <c r="FA2339" s="0"/>
      <c r="FB2339" s="0"/>
      <c r="FC2339" s="0"/>
      <c r="FD2339" s="0"/>
      <c r="FE2339" s="0"/>
      <c r="FF2339" s="0"/>
      <c r="FG2339" s="0"/>
      <c r="FH2339" s="0"/>
      <c r="FI2339" s="0"/>
      <c r="FJ2339" s="0"/>
      <c r="FK2339" s="0"/>
      <c r="FL2339" s="0"/>
      <c r="FM2339" s="0"/>
      <c r="FN2339" s="0"/>
      <c r="FO2339" s="0"/>
      <c r="FP2339" s="0"/>
      <c r="FQ2339" s="0"/>
      <c r="FR2339" s="0"/>
      <c r="FS2339" s="0"/>
      <c r="FT2339" s="0"/>
      <c r="FU2339" s="0"/>
      <c r="FV2339" s="0"/>
      <c r="FW2339" s="0"/>
      <c r="FX2339" s="0"/>
      <c r="FY2339" s="0"/>
      <c r="FZ2339" s="0"/>
      <c r="GA2339" s="0"/>
      <c r="GB2339" s="0"/>
      <c r="GC2339" s="0"/>
      <c r="GD2339" s="0"/>
      <c r="GE2339" s="0"/>
      <c r="GF2339" s="0"/>
      <c r="GG2339" s="0"/>
      <c r="GH2339" s="0"/>
      <c r="GI2339" s="0"/>
      <c r="GJ2339" s="0"/>
      <c r="GK2339" s="0"/>
      <c r="GL2339" s="0"/>
      <c r="GM2339" s="0"/>
      <c r="GN2339" s="0"/>
      <c r="GO2339" s="0"/>
      <c r="GP2339" s="0"/>
      <c r="GQ2339" s="0"/>
      <c r="GR2339" s="0"/>
      <c r="GS2339" s="0"/>
      <c r="GT2339" s="0"/>
      <c r="GU2339" s="0"/>
      <c r="GV2339" s="0"/>
      <c r="GW2339" s="0"/>
      <c r="GX2339" s="0"/>
      <c r="GY2339" s="0"/>
      <c r="GZ2339" s="0"/>
      <c r="HA2339" s="0"/>
      <c r="HB2339" s="0"/>
      <c r="HC2339" s="0"/>
      <c r="HD2339" s="0"/>
      <c r="HE2339" s="0"/>
      <c r="HF2339" s="0"/>
      <c r="HG2339" s="0"/>
      <c r="HH2339" s="0"/>
      <c r="HI2339" s="0"/>
      <c r="HJ2339" s="0"/>
      <c r="HK2339" s="0"/>
      <c r="HL2339" s="0"/>
      <c r="HM2339" s="0"/>
      <c r="HN2339" s="0"/>
      <c r="HO2339" s="0"/>
      <c r="HP2339" s="0"/>
      <c r="HQ2339" s="0"/>
      <c r="HR2339" s="0"/>
      <c r="HS2339" s="0"/>
      <c r="HT2339" s="0"/>
      <c r="HU2339" s="0"/>
      <c r="HV2339" s="0"/>
      <c r="HW2339" s="0"/>
      <c r="HX2339" s="0"/>
      <c r="HY2339" s="0"/>
      <c r="HZ2339" s="0"/>
      <c r="IA2339" s="0"/>
      <c r="IB2339" s="0"/>
      <c r="IC2339" s="0"/>
      <c r="ID2339" s="0"/>
      <c r="IE2339" s="0"/>
      <c r="IF2339" s="0"/>
      <c r="IG2339" s="0"/>
      <c r="IH2339" s="0"/>
      <c r="II2339" s="0"/>
      <c r="IJ2339" s="0"/>
      <c r="IK2339" s="0"/>
      <c r="IL2339" s="0"/>
      <c r="IM2339" s="0"/>
      <c r="IN2339" s="0"/>
      <c r="IO2339" s="0"/>
      <c r="IP2339" s="0"/>
      <c r="IQ2339" s="0"/>
      <c r="IR2339" s="0"/>
      <c r="IS2339" s="0"/>
      <c r="IT2339" s="0"/>
      <c r="IU2339" s="0"/>
      <c r="IV2339" s="0"/>
      <c r="IW2339" s="0"/>
      <c r="IX2339" s="0"/>
      <c r="IY2339" s="0"/>
      <c r="IZ2339" s="0"/>
      <c r="JA2339" s="0"/>
      <c r="JB2339" s="0"/>
      <c r="JC2339" s="0"/>
      <c r="JD2339" s="0"/>
      <c r="JE2339" s="0"/>
      <c r="JF2339" s="0"/>
      <c r="JG2339" s="0"/>
      <c r="JH2339" s="0"/>
      <c r="JI2339" s="0"/>
      <c r="JJ2339" s="0"/>
      <c r="JK2339" s="0"/>
      <c r="JL2339" s="0"/>
      <c r="JM2339" s="0"/>
      <c r="JN2339" s="0"/>
      <c r="JO2339" s="0"/>
      <c r="JP2339" s="0"/>
      <c r="JQ2339" s="0"/>
      <c r="JR2339" s="0"/>
      <c r="JS2339" s="0"/>
      <c r="JT2339" s="0"/>
      <c r="JU2339" s="0"/>
      <c r="JV2339" s="0"/>
      <c r="JW2339" s="0"/>
      <c r="JX2339" s="0"/>
      <c r="JY2339" s="0"/>
      <c r="JZ2339" s="0"/>
      <c r="KA2339" s="0"/>
      <c r="KB2339" s="0"/>
      <c r="KC2339" s="0"/>
      <c r="KD2339" s="0"/>
      <c r="KE2339" s="0"/>
      <c r="KF2339" s="0"/>
      <c r="KG2339" s="0"/>
      <c r="KH2339" s="0"/>
      <c r="KI2339" s="0"/>
      <c r="KJ2339" s="0"/>
      <c r="KK2339" s="0"/>
      <c r="KL2339" s="0"/>
      <c r="KM2339" s="0"/>
      <c r="KN2339" s="0"/>
      <c r="KO2339" s="0"/>
      <c r="KP2339" s="0"/>
      <c r="KQ2339" s="0"/>
      <c r="KR2339" s="0"/>
      <c r="KS2339" s="0"/>
      <c r="KT2339" s="0"/>
      <c r="KU2339" s="0"/>
      <c r="KV2339" s="0"/>
      <c r="KW2339" s="0"/>
      <c r="KX2339" s="0"/>
      <c r="KY2339" s="0"/>
      <c r="KZ2339" s="0"/>
      <c r="LA2339" s="0"/>
      <c r="LB2339" s="0"/>
      <c r="LC2339" s="0"/>
      <c r="LD2339" s="0"/>
      <c r="LE2339" s="0"/>
      <c r="LF2339" s="0"/>
      <c r="LG2339" s="0"/>
      <c r="LH2339" s="0"/>
      <c r="LI2339" s="0"/>
      <c r="LJ2339" s="0"/>
      <c r="LK2339" s="0"/>
      <c r="LL2339" s="0"/>
      <c r="LM2339" s="0"/>
      <c r="LN2339" s="0"/>
      <c r="LO2339" s="0"/>
      <c r="LP2339" s="0"/>
      <c r="LQ2339" s="0"/>
      <c r="LR2339" s="0"/>
      <c r="LS2339" s="0"/>
      <c r="LT2339" s="0"/>
      <c r="LU2339" s="0"/>
      <c r="LV2339" s="0"/>
      <c r="LW2339" s="0"/>
      <c r="LX2339" s="0"/>
      <c r="LY2339" s="0"/>
      <c r="LZ2339" s="0"/>
      <c r="MA2339" s="0"/>
      <c r="MB2339" s="0"/>
      <c r="MC2339" s="0"/>
      <c r="MD2339" s="0"/>
      <c r="ME2339" s="0"/>
      <c r="MF2339" s="0"/>
      <c r="MG2339" s="0"/>
      <c r="MH2339" s="0"/>
      <c r="MI2339" s="0"/>
      <c r="MJ2339" s="0"/>
      <c r="MK2339" s="0"/>
      <c r="ML2339" s="0"/>
      <c r="MM2339" s="0"/>
      <c r="MN2339" s="0"/>
      <c r="MO2339" s="0"/>
      <c r="MP2339" s="0"/>
      <c r="MQ2339" s="0"/>
      <c r="MR2339" s="0"/>
      <c r="MS2339" s="0"/>
      <c r="MT2339" s="0"/>
      <c r="MU2339" s="0"/>
      <c r="MV2339" s="0"/>
      <c r="MW2339" s="0"/>
      <c r="MX2339" s="0"/>
      <c r="MY2339" s="0"/>
      <c r="MZ2339" s="0"/>
      <c r="NA2339" s="0"/>
      <c r="NB2339" s="0"/>
      <c r="NC2339" s="0"/>
      <c r="ND2339" s="0"/>
      <c r="NE2339" s="0"/>
      <c r="NF2339" s="0"/>
      <c r="NG2339" s="0"/>
      <c r="NH2339" s="0"/>
      <c r="NI2339" s="0"/>
      <c r="NJ2339" s="0"/>
      <c r="NK2339" s="0"/>
      <c r="NL2339" s="0"/>
      <c r="NM2339" s="0"/>
      <c r="NN2339" s="0"/>
      <c r="NO2339" s="0"/>
      <c r="NP2339" s="0"/>
      <c r="NQ2339" s="0"/>
      <c r="NR2339" s="0"/>
      <c r="NS2339" s="0"/>
      <c r="NT2339" s="0"/>
      <c r="NU2339" s="0"/>
      <c r="NV2339" s="0"/>
      <c r="NW2339" s="0"/>
      <c r="NX2339" s="0"/>
      <c r="NY2339" s="0"/>
      <c r="NZ2339" s="0"/>
      <c r="OA2339" s="0"/>
      <c r="OB2339" s="0"/>
      <c r="OC2339" s="0"/>
      <c r="OD2339" s="0"/>
      <c r="OE2339" s="0"/>
      <c r="OF2339" s="0"/>
      <c r="OG2339" s="0"/>
      <c r="OH2339" s="0"/>
      <c r="OI2339" s="0"/>
      <c r="OJ2339" s="0"/>
      <c r="OK2339" s="0"/>
      <c r="OL2339" s="0"/>
      <c r="OM2339" s="0"/>
      <c r="ON2339" s="0"/>
      <c r="OO2339" s="0"/>
      <c r="OP2339" s="0"/>
      <c r="OQ2339" s="0"/>
      <c r="OR2339" s="0"/>
      <c r="OS2339" s="0"/>
      <c r="OT2339" s="0"/>
      <c r="OU2339" s="0"/>
      <c r="OV2339" s="0"/>
      <c r="OW2339" s="0"/>
      <c r="OX2339" s="0"/>
      <c r="OY2339" s="0"/>
      <c r="OZ2339" s="0"/>
      <c r="PA2339" s="0"/>
      <c r="PB2339" s="0"/>
      <c r="PC2339" s="0"/>
      <c r="PD2339" s="0"/>
      <c r="PE2339" s="0"/>
      <c r="PF2339" s="0"/>
      <c r="PG2339" s="0"/>
      <c r="PH2339" s="0"/>
      <c r="PI2339" s="0"/>
      <c r="PJ2339" s="0"/>
      <c r="PK2339" s="0"/>
      <c r="PL2339" s="0"/>
      <c r="PM2339" s="0"/>
      <c r="PN2339" s="0"/>
      <c r="PO2339" s="0"/>
      <c r="PP2339" s="0"/>
      <c r="PQ2339" s="0"/>
      <c r="PR2339" s="0"/>
      <c r="PS2339" s="0"/>
      <c r="PT2339" s="0"/>
      <c r="PU2339" s="0"/>
      <c r="PV2339" s="0"/>
      <c r="PW2339" s="0"/>
      <c r="PX2339" s="0"/>
      <c r="PY2339" s="0"/>
      <c r="PZ2339" s="0"/>
      <c r="QA2339" s="0"/>
      <c r="QB2339" s="0"/>
      <c r="QC2339" s="0"/>
      <c r="QD2339" s="0"/>
      <c r="QE2339" s="0"/>
      <c r="QF2339" s="0"/>
      <c r="QG2339" s="0"/>
      <c r="QH2339" s="0"/>
      <c r="QI2339" s="0"/>
      <c r="QJ2339" s="0"/>
      <c r="QK2339" s="0"/>
      <c r="QL2339" s="0"/>
      <c r="QM2339" s="0"/>
      <c r="QN2339" s="0"/>
      <c r="QO2339" s="0"/>
      <c r="QP2339" s="0"/>
      <c r="QQ2339" s="0"/>
      <c r="QR2339" s="0"/>
      <c r="QS2339" s="0"/>
      <c r="QT2339" s="0"/>
      <c r="QU2339" s="0"/>
      <c r="QV2339" s="0"/>
      <c r="QW2339" s="0"/>
      <c r="QX2339" s="0"/>
      <c r="QY2339" s="0"/>
      <c r="QZ2339" s="0"/>
      <c r="RA2339" s="0"/>
      <c r="RB2339" s="0"/>
      <c r="RC2339" s="0"/>
      <c r="RD2339" s="0"/>
      <c r="RE2339" s="0"/>
      <c r="RF2339" s="0"/>
      <c r="RG2339" s="0"/>
      <c r="RH2339" s="0"/>
      <c r="RI2339" s="0"/>
      <c r="RJ2339" s="0"/>
      <c r="RK2339" s="0"/>
      <c r="RL2339" s="0"/>
      <c r="RM2339" s="0"/>
      <c r="RN2339" s="0"/>
      <c r="RO2339" s="0"/>
      <c r="RP2339" s="0"/>
      <c r="RQ2339" s="0"/>
      <c r="RR2339" s="0"/>
      <c r="RS2339" s="0"/>
      <c r="RT2339" s="0"/>
      <c r="RU2339" s="0"/>
      <c r="RV2339" s="0"/>
      <c r="RW2339" s="0"/>
      <c r="RX2339" s="0"/>
      <c r="RY2339" s="0"/>
      <c r="RZ2339" s="0"/>
      <c r="SA2339" s="0"/>
      <c r="SB2339" s="0"/>
      <c r="SC2339" s="0"/>
      <c r="SD2339" s="0"/>
      <c r="SE2339" s="0"/>
      <c r="SF2339" s="0"/>
      <c r="SG2339" s="0"/>
      <c r="SH2339" s="0"/>
      <c r="SI2339" s="0"/>
      <c r="SJ2339" s="0"/>
      <c r="SK2339" s="0"/>
      <c r="SL2339" s="0"/>
      <c r="SM2339" s="0"/>
      <c r="SN2339" s="0"/>
      <c r="SO2339" s="0"/>
      <c r="SP2339" s="0"/>
      <c r="SQ2339" s="0"/>
      <c r="SR2339" s="0"/>
      <c r="SS2339" s="0"/>
      <c r="ST2339" s="0"/>
      <c r="SU2339" s="0"/>
      <c r="SV2339" s="0"/>
      <c r="SW2339" s="0"/>
      <c r="SX2339" s="0"/>
      <c r="SY2339" s="0"/>
      <c r="SZ2339" s="0"/>
      <c r="TA2339" s="0"/>
      <c r="TB2339" s="0"/>
      <c r="TC2339" s="0"/>
      <c r="TD2339" s="0"/>
      <c r="TE2339" s="0"/>
      <c r="TF2339" s="0"/>
      <c r="TG2339" s="0"/>
      <c r="TH2339" s="0"/>
      <c r="TI2339" s="0"/>
      <c r="TJ2339" s="0"/>
      <c r="TK2339" s="0"/>
      <c r="TL2339" s="0"/>
      <c r="TM2339" s="0"/>
      <c r="TN2339" s="0"/>
      <c r="TO2339" s="0"/>
      <c r="TP2339" s="0"/>
      <c r="TQ2339" s="0"/>
      <c r="TR2339" s="0"/>
      <c r="TS2339" s="0"/>
      <c r="TT2339" s="0"/>
      <c r="TU2339" s="0"/>
      <c r="TV2339" s="0"/>
      <c r="TW2339" s="0"/>
      <c r="TX2339" s="0"/>
      <c r="TY2339" s="0"/>
      <c r="TZ2339" s="0"/>
      <c r="UA2339" s="0"/>
      <c r="UB2339" s="0"/>
      <c r="UC2339" s="0"/>
      <c r="UD2339" s="0"/>
      <c r="UE2339" s="0"/>
      <c r="UF2339" s="0"/>
      <c r="UG2339" s="0"/>
      <c r="UH2339" s="0"/>
      <c r="UI2339" s="0"/>
      <c r="UJ2339" s="0"/>
      <c r="UK2339" s="0"/>
      <c r="UL2339" s="0"/>
      <c r="UM2339" s="0"/>
      <c r="UN2339" s="0"/>
      <c r="UO2339" s="0"/>
      <c r="UP2339" s="0"/>
      <c r="UQ2339" s="0"/>
      <c r="UR2339" s="0"/>
      <c r="US2339" s="0"/>
      <c r="UT2339" s="0"/>
      <c r="UU2339" s="0"/>
      <c r="UV2339" s="0"/>
      <c r="UW2339" s="0"/>
      <c r="UX2339" s="0"/>
      <c r="UY2339" s="0"/>
      <c r="UZ2339" s="0"/>
      <c r="VA2339" s="0"/>
      <c r="VB2339" s="0"/>
      <c r="VC2339" s="0"/>
      <c r="VD2339" s="0"/>
      <c r="VE2339" s="0"/>
      <c r="VF2339" s="0"/>
      <c r="VG2339" s="0"/>
      <c r="VH2339" s="0"/>
      <c r="VI2339" s="0"/>
      <c r="VJ2339" s="0"/>
      <c r="VK2339" s="0"/>
      <c r="VL2339" s="0"/>
      <c r="VM2339" s="0"/>
      <c r="VN2339" s="0"/>
      <c r="VO2339" s="0"/>
      <c r="VP2339" s="0"/>
      <c r="VQ2339" s="0"/>
      <c r="VR2339" s="0"/>
      <c r="VS2339" s="0"/>
      <c r="VT2339" s="0"/>
      <c r="VU2339" s="0"/>
      <c r="VV2339" s="0"/>
      <c r="VW2339" s="0"/>
      <c r="VX2339" s="0"/>
      <c r="VY2339" s="0"/>
      <c r="VZ2339" s="0"/>
      <c r="WA2339" s="0"/>
      <c r="WB2339" s="0"/>
      <c r="WC2339" s="0"/>
      <c r="WD2339" s="0"/>
      <c r="WE2339" s="0"/>
      <c r="WF2339" s="0"/>
      <c r="WG2339" s="0"/>
      <c r="WH2339" s="0"/>
      <c r="WI2339" s="0"/>
      <c r="WJ2339" s="0"/>
      <c r="WK2339" s="0"/>
      <c r="WL2339" s="0"/>
      <c r="WM2339" s="0"/>
      <c r="WN2339" s="0"/>
      <c r="WO2339" s="0"/>
      <c r="WP2339" s="0"/>
      <c r="WQ2339" s="0"/>
      <c r="WR2339" s="0"/>
      <c r="WS2339" s="0"/>
      <c r="WT2339" s="0"/>
      <c r="WU2339" s="0"/>
      <c r="WV2339" s="0"/>
      <c r="WW2339" s="0"/>
      <c r="WX2339" s="0"/>
      <c r="WY2339" s="0"/>
      <c r="WZ2339" s="0"/>
      <c r="XA2339" s="0"/>
      <c r="XB2339" s="0"/>
      <c r="XC2339" s="0"/>
      <c r="XD2339" s="0"/>
      <c r="XE2339" s="0"/>
      <c r="XF2339" s="0"/>
      <c r="XG2339" s="0"/>
      <c r="XH2339" s="0"/>
      <c r="XI2339" s="0"/>
      <c r="XJ2339" s="0"/>
      <c r="XK2339" s="0"/>
      <c r="XL2339" s="0"/>
      <c r="XM2339" s="0"/>
      <c r="XN2339" s="0"/>
      <c r="XO2339" s="0"/>
      <c r="XP2339" s="0"/>
      <c r="XQ2339" s="0"/>
      <c r="XR2339" s="0"/>
      <c r="XS2339" s="0"/>
      <c r="XT2339" s="0"/>
      <c r="XU2339" s="0"/>
      <c r="XV2339" s="0"/>
      <c r="XW2339" s="0"/>
      <c r="XX2339" s="0"/>
      <c r="XY2339" s="0"/>
      <c r="XZ2339" s="0"/>
      <c r="YA2339" s="0"/>
      <c r="YB2339" s="0"/>
      <c r="YC2339" s="0"/>
      <c r="YD2339" s="0"/>
      <c r="YE2339" s="0"/>
      <c r="YF2339" s="0"/>
      <c r="YG2339" s="0"/>
      <c r="YH2339" s="0"/>
      <c r="YI2339" s="0"/>
      <c r="YJ2339" s="0"/>
      <c r="YK2339" s="0"/>
      <c r="YL2339" s="0"/>
      <c r="YM2339" s="0"/>
      <c r="YN2339" s="0"/>
      <c r="YO2339" s="0"/>
      <c r="YP2339" s="0"/>
      <c r="YQ2339" s="0"/>
      <c r="YR2339" s="0"/>
      <c r="YS2339" s="0"/>
      <c r="YT2339" s="0"/>
      <c r="YU2339" s="0"/>
      <c r="YV2339" s="0"/>
      <c r="YW2339" s="0"/>
      <c r="YX2339" s="0"/>
      <c r="YY2339" s="0"/>
      <c r="YZ2339" s="0"/>
      <c r="ZA2339" s="0"/>
      <c r="ZB2339" s="0"/>
      <c r="ZC2339" s="0"/>
      <c r="ZD2339" s="0"/>
      <c r="ZE2339" s="0"/>
      <c r="ZF2339" s="0"/>
      <c r="ZG2339" s="0"/>
      <c r="ZH2339" s="0"/>
      <c r="ZI2339" s="0"/>
      <c r="ZJ2339" s="0"/>
      <c r="ZK2339" s="0"/>
      <c r="ZL2339" s="0"/>
      <c r="ZM2339" s="0"/>
      <c r="ZN2339" s="0"/>
      <c r="ZO2339" s="0"/>
      <c r="ZP2339" s="0"/>
      <c r="ZQ2339" s="0"/>
      <c r="ZR2339" s="0"/>
      <c r="ZS2339" s="0"/>
      <c r="ZT2339" s="0"/>
      <c r="ZU2339" s="0"/>
      <c r="ZV2339" s="0"/>
      <c r="ZW2339" s="0"/>
      <c r="ZX2339" s="0"/>
      <c r="ZY2339" s="0"/>
      <c r="ZZ2339" s="0"/>
      <c r="AAA2339" s="0"/>
      <c r="AAB2339" s="0"/>
      <c r="AAC2339" s="0"/>
      <c r="AAD2339" s="0"/>
      <c r="AAE2339" s="0"/>
      <c r="AAF2339" s="0"/>
      <c r="AAG2339" s="0"/>
      <c r="AAH2339" s="0"/>
      <c r="AAI2339" s="0"/>
      <c r="AAJ2339" s="0"/>
      <c r="AAK2339" s="0"/>
      <c r="AAL2339" s="0"/>
      <c r="AAM2339" s="0"/>
      <c r="AAN2339" s="0"/>
      <c r="AAO2339" s="0"/>
      <c r="AAP2339" s="0"/>
      <c r="AAQ2339" s="0"/>
      <c r="AAR2339" s="0"/>
      <c r="AAS2339" s="0"/>
      <c r="AAT2339" s="0"/>
      <c r="AAU2339" s="0"/>
      <c r="AAV2339" s="0"/>
      <c r="AAW2339" s="0"/>
      <c r="AAX2339" s="0"/>
      <c r="AAY2339" s="0"/>
      <c r="AAZ2339" s="0"/>
      <c r="ABA2339" s="0"/>
      <c r="ABB2339" s="0"/>
      <c r="ABC2339" s="0"/>
      <c r="ABD2339" s="0"/>
      <c r="ABE2339" s="0"/>
      <c r="ABF2339" s="0"/>
      <c r="ABG2339" s="0"/>
      <c r="ABH2339" s="0"/>
      <c r="ABI2339" s="0"/>
      <c r="ABJ2339" s="0"/>
      <c r="ABK2339" s="0"/>
      <c r="ABL2339" s="0"/>
      <c r="ABM2339" s="0"/>
      <c r="ABN2339" s="0"/>
      <c r="ABO2339" s="0"/>
      <c r="ABP2339" s="0"/>
      <c r="ABQ2339" s="0"/>
      <c r="ABR2339" s="0"/>
      <c r="ABS2339" s="0"/>
      <c r="ABT2339" s="0"/>
      <c r="ABU2339" s="0"/>
      <c r="ABV2339" s="0"/>
      <c r="ABW2339" s="0"/>
      <c r="ABX2339" s="0"/>
      <c r="ABY2339" s="0"/>
      <c r="ABZ2339" s="0"/>
      <c r="ACA2339" s="0"/>
      <c r="ACB2339" s="0"/>
      <c r="ACC2339" s="0"/>
      <c r="ACD2339" s="0"/>
      <c r="ACE2339" s="0"/>
      <c r="ACF2339" s="0"/>
      <c r="ACG2339" s="0"/>
      <c r="ACH2339" s="0"/>
      <c r="ACI2339" s="0"/>
      <c r="ACJ2339" s="0"/>
      <c r="ACK2339" s="0"/>
      <c r="ACL2339" s="0"/>
      <c r="ACM2339" s="0"/>
      <c r="ACN2339" s="0"/>
      <c r="ACO2339" s="0"/>
      <c r="ACP2339" s="0"/>
      <c r="ACQ2339" s="0"/>
      <c r="ACR2339" s="0"/>
      <c r="ACS2339" s="0"/>
      <c r="ACT2339" s="0"/>
      <c r="ACU2339" s="0"/>
      <c r="ACV2339" s="0"/>
      <c r="ACW2339" s="0"/>
      <c r="ACX2339" s="0"/>
      <c r="ACY2339" s="0"/>
      <c r="ACZ2339" s="0"/>
      <c r="ADA2339" s="0"/>
      <c r="ADB2339" s="0"/>
      <c r="ADC2339" s="0"/>
      <c r="ADD2339" s="0"/>
      <c r="ADE2339" s="0"/>
      <c r="ADF2339" s="0"/>
      <c r="ADG2339" s="0"/>
      <c r="ADH2339" s="0"/>
      <c r="ADI2339" s="0"/>
      <c r="ADJ2339" s="0"/>
      <c r="ADK2339" s="0"/>
      <c r="ADL2339" s="0"/>
      <c r="ADM2339" s="0"/>
      <c r="ADN2339" s="0"/>
      <c r="ADO2339" s="0"/>
      <c r="ADP2339" s="0"/>
      <c r="ADQ2339" s="0"/>
      <c r="ADR2339" s="0"/>
      <c r="ADS2339" s="0"/>
      <c r="ADT2339" s="0"/>
      <c r="ADU2339" s="0"/>
      <c r="ADV2339" s="0"/>
      <c r="ADW2339" s="0"/>
      <c r="ADX2339" s="0"/>
      <c r="ADY2339" s="0"/>
      <c r="ADZ2339" s="0"/>
      <c r="AEA2339" s="0"/>
      <c r="AEB2339" s="0"/>
      <c r="AEC2339" s="0"/>
      <c r="AED2339" s="0"/>
      <c r="AEE2339" s="0"/>
      <c r="AEF2339" s="0"/>
      <c r="AEG2339" s="0"/>
      <c r="AEH2339" s="0"/>
      <c r="AEI2339" s="0"/>
      <c r="AEJ2339" s="0"/>
      <c r="AEK2339" s="0"/>
      <c r="AEL2339" s="0"/>
      <c r="AEM2339" s="0"/>
      <c r="AEN2339" s="0"/>
      <c r="AEO2339" s="0"/>
      <c r="AEP2339" s="0"/>
      <c r="AEQ2339" s="0"/>
      <c r="AER2339" s="0"/>
      <c r="AES2339" s="0"/>
      <c r="AET2339" s="0"/>
      <c r="AEU2339" s="0"/>
      <c r="AEV2339" s="0"/>
      <c r="AEW2339" s="0"/>
      <c r="AEX2339" s="0"/>
      <c r="AEY2339" s="0"/>
      <c r="AEZ2339" s="0"/>
      <c r="AFA2339" s="0"/>
      <c r="AFB2339" s="0"/>
      <c r="AFC2339" s="0"/>
      <c r="AFD2339" s="0"/>
      <c r="AFE2339" s="0"/>
      <c r="AFF2339" s="0"/>
      <c r="AFG2339" s="0"/>
      <c r="AFH2339" s="0"/>
      <c r="AFI2339" s="0"/>
      <c r="AFJ2339" s="0"/>
      <c r="AFK2339" s="0"/>
      <c r="AFL2339" s="0"/>
      <c r="AFM2339" s="0"/>
      <c r="AFN2339" s="0"/>
      <c r="AFO2339" s="0"/>
      <c r="AFP2339" s="0"/>
      <c r="AFQ2339" s="0"/>
      <c r="AFR2339" s="0"/>
      <c r="AFS2339" s="0"/>
      <c r="AFT2339" s="0"/>
      <c r="AFU2339" s="0"/>
      <c r="AFV2339" s="0"/>
      <c r="AFW2339" s="0"/>
      <c r="AFX2339" s="0"/>
      <c r="AFY2339" s="0"/>
      <c r="AFZ2339" s="0"/>
      <c r="AGA2339" s="0"/>
      <c r="AGB2339" s="0"/>
      <c r="AGC2339" s="0"/>
      <c r="AGD2339" s="0"/>
      <c r="AGE2339" s="0"/>
      <c r="AGF2339" s="0"/>
      <c r="AGG2339" s="0"/>
      <c r="AGH2339" s="0"/>
      <c r="AGI2339" s="0"/>
      <c r="AGJ2339" s="0"/>
      <c r="AGK2339" s="0"/>
      <c r="AGL2339" s="0"/>
      <c r="AGM2339" s="0"/>
      <c r="AGN2339" s="0"/>
      <c r="AGO2339" s="0"/>
      <c r="AGP2339" s="0"/>
      <c r="AGQ2339" s="0"/>
      <c r="AGR2339" s="0"/>
      <c r="AGS2339" s="0"/>
      <c r="AGT2339" s="0"/>
      <c r="AGU2339" s="0"/>
      <c r="AGV2339" s="0"/>
      <c r="AGW2339" s="0"/>
      <c r="AGX2339" s="0"/>
      <c r="AGY2339" s="0"/>
      <c r="AGZ2339" s="0"/>
      <c r="AHA2339" s="0"/>
      <c r="AHB2339" s="0"/>
      <c r="AHC2339" s="0"/>
      <c r="AHD2339" s="0"/>
      <c r="AHE2339" s="0"/>
      <c r="AHF2339" s="0"/>
      <c r="AHG2339" s="0"/>
      <c r="AHH2339" s="0"/>
      <c r="AHI2339" s="0"/>
      <c r="AHJ2339" s="0"/>
      <c r="AHK2339" s="0"/>
      <c r="AHL2339" s="0"/>
      <c r="AHM2339" s="0"/>
      <c r="AHN2339" s="0"/>
      <c r="AHO2339" s="0"/>
      <c r="AHP2339" s="0"/>
      <c r="AHQ2339" s="0"/>
      <c r="AHR2339" s="0"/>
      <c r="AHS2339" s="0"/>
      <c r="AHT2339" s="0"/>
      <c r="AHU2339" s="0"/>
      <c r="AHV2339" s="0"/>
      <c r="AHW2339" s="0"/>
      <c r="AHX2339" s="0"/>
      <c r="AHY2339" s="0"/>
      <c r="AHZ2339" s="0"/>
      <c r="AIA2339" s="0"/>
      <c r="AIB2339" s="0"/>
      <c r="AIC2339" s="0"/>
      <c r="AID2339" s="0"/>
      <c r="AIE2339" s="0"/>
      <c r="AIF2339" s="0"/>
      <c r="AIG2339" s="0"/>
      <c r="AIH2339" s="0"/>
      <c r="AII2339" s="0"/>
      <c r="AIJ2339" s="0"/>
      <c r="AIK2339" s="0"/>
      <c r="AIL2339" s="0"/>
      <c r="AIM2339" s="0"/>
      <c r="AIN2339" s="0"/>
      <c r="AIO2339" s="0"/>
      <c r="AIP2339" s="0"/>
      <c r="AIQ2339" s="0"/>
      <c r="AIR2339" s="0"/>
      <c r="AIS2339" s="0"/>
      <c r="AIT2339" s="0"/>
      <c r="AIU2339" s="0"/>
      <c r="AIV2339" s="0"/>
      <c r="AIW2339" s="0"/>
      <c r="AIX2339" s="0"/>
      <c r="AIY2339" s="0"/>
      <c r="AIZ2339" s="0"/>
      <c r="AJA2339" s="0"/>
      <c r="AJB2339" s="0"/>
      <c r="AJC2339" s="0"/>
      <c r="AJD2339" s="0"/>
      <c r="AJE2339" s="0"/>
      <c r="AJF2339" s="0"/>
      <c r="AJG2339" s="0"/>
      <c r="AJH2339" s="0"/>
      <c r="AJI2339" s="0"/>
      <c r="AJJ2339" s="0"/>
      <c r="AJK2339" s="0"/>
      <c r="AJL2339" s="0"/>
      <c r="AJM2339" s="0"/>
      <c r="AJN2339" s="0"/>
      <c r="AJO2339" s="0"/>
      <c r="AJP2339" s="0"/>
      <c r="AJQ2339" s="0"/>
      <c r="AJR2339" s="0"/>
      <c r="AJS2339" s="0"/>
      <c r="AJT2339" s="0"/>
      <c r="AJU2339" s="0"/>
      <c r="AJV2339" s="0"/>
      <c r="AJW2339" s="0"/>
      <c r="AJX2339" s="0"/>
      <c r="AJY2339" s="0"/>
      <c r="AJZ2339" s="0"/>
      <c r="AKA2339" s="0"/>
      <c r="AKB2339" s="0"/>
      <c r="AKC2339" s="0"/>
      <c r="AKD2339" s="0"/>
      <c r="AKE2339" s="0"/>
      <c r="AKF2339" s="0"/>
      <c r="AKG2339" s="0"/>
      <c r="AKH2339" s="0"/>
      <c r="AKI2339" s="0"/>
      <c r="AKJ2339" s="0"/>
      <c r="AKK2339" s="0"/>
      <c r="AKL2339" s="0"/>
      <c r="AKM2339" s="0"/>
      <c r="AKN2339" s="0"/>
      <c r="AKO2339" s="0"/>
      <c r="AKP2339" s="0"/>
      <c r="AKQ2339" s="0"/>
      <c r="AKR2339" s="0"/>
      <c r="AKS2339" s="0"/>
      <c r="AKT2339" s="0"/>
      <c r="AKU2339" s="0"/>
      <c r="AKV2339" s="0"/>
      <c r="AKW2339" s="0"/>
      <c r="AKX2339" s="0"/>
      <c r="AKY2339" s="0"/>
      <c r="AKZ2339" s="0"/>
      <c r="ALA2339" s="0"/>
      <c r="ALB2339" s="0"/>
      <c r="ALC2339" s="0"/>
      <c r="ALD2339" s="0"/>
      <c r="ALE2339" s="0"/>
      <c r="ALF2339" s="0"/>
      <c r="ALG2339" s="0"/>
      <c r="ALH2339" s="0"/>
      <c r="ALI2339" s="0"/>
      <c r="ALJ2339" s="0"/>
      <c r="ALK2339" s="0"/>
      <c r="ALL2339" s="0"/>
      <c r="ALM2339" s="0"/>
      <c r="ALN2339" s="0"/>
      <c r="ALO2339" s="0"/>
      <c r="ALP2339" s="0"/>
      <c r="ALQ2339" s="0"/>
      <c r="ALR2339" s="0"/>
      <c r="ALS2339" s="0"/>
      <c r="ALT2339" s="0"/>
      <c r="ALU2339" s="0"/>
      <c r="ALV2339" s="0"/>
      <c r="ALW2339" s="0"/>
      <c r="ALX2339" s="0"/>
      <c r="ALY2339" s="0"/>
      <c r="ALZ2339" s="0"/>
      <c r="AMA2339" s="0"/>
      <c r="AMB2339" s="0"/>
      <c r="AMC2339" s="0"/>
      <c r="AMD2339" s="0"/>
      <c r="AME2339" s="0"/>
      <c r="AMF2339" s="0"/>
      <c r="AMG2339" s="0"/>
      <c r="AMH2339" s="0"/>
      <c r="AMI2339" s="0"/>
      <c r="AMJ2339" s="0"/>
    </row>
    <row r="2340" customFormat="false" ht="13.8" hidden="false" customHeight="false" outlineLevel="0" collapsed="false">
      <c r="A2340" s="4" t="s">
        <v>245</v>
      </c>
      <c r="B2340" s="7" t="s">
        <v>1257</v>
      </c>
      <c r="C2340" s="7" t="s">
        <v>1258</v>
      </c>
      <c r="D2340" s="7" t="s">
        <v>1259</v>
      </c>
      <c r="E2340" s="7" t="s">
        <v>727</v>
      </c>
      <c r="F2340" s="4" t="n">
        <v>1972</v>
      </c>
      <c r="G2340" s="7" t="str">
        <f aca="false">HYPERLINK("http://uwashingtonworldcatorgoffcampuslibwashingtonedu/title/development-of-evenaged-mixed-species-stands-of-douglas-fir-and-western-hemlock-in-coastal-western-washington/oclc/7512316&amp;referer=brief_results","The development of evenaged, mixed species stands of Douglas-fir and western hemlock in coastal western Washington")</f>
        <v>The development of evenaged, mixed species stands of Douglas-fir and western hemlock in coastal western Washington</v>
      </c>
      <c r="H2340" s="13"/>
      <c r="I2340" s="13"/>
      <c r="J2340" s="13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3"/>
      <c r="AI2340" s="13"/>
      <c r="AJ2340" s="13"/>
      <c r="AK2340" s="13"/>
      <c r="AL2340" s="13"/>
      <c r="AM2340" s="13"/>
      <c r="AN2340" s="13"/>
      <c r="AO2340" s="13"/>
      <c r="AP2340" s="13"/>
      <c r="AQ2340" s="13"/>
      <c r="AR2340" s="13"/>
      <c r="AS2340" s="13"/>
      <c r="AT2340" s="13"/>
      <c r="AU2340" s="13"/>
      <c r="AV2340" s="0"/>
      <c r="AW2340" s="0"/>
      <c r="AX2340" s="0"/>
      <c r="AY2340" s="0"/>
      <c r="AZ2340" s="0"/>
      <c r="BA2340" s="0"/>
      <c r="BB2340" s="0"/>
      <c r="BC2340" s="0"/>
      <c r="BD2340" s="0"/>
      <c r="BE2340" s="0"/>
      <c r="BF2340" s="0"/>
      <c r="BG2340" s="0"/>
      <c r="BH2340" s="0"/>
      <c r="BI2340" s="0"/>
      <c r="BJ2340" s="0"/>
      <c r="BK2340" s="0"/>
      <c r="BL2340" s="0"/>
      <c r="BM2340" s="0"/>
      <c r="BN2340" s="0"/>
      <c r="BO2340" s="0"/>
      <c r="BP2340" s="0"/>
      <c r="BQ2340" s="0"/>
      <c r="BR2340" s="0"/>
      <c r="BS2340" s="0"/>
      <c r="BT2340" s="0"/>
      <c r="BU2340" s="0"/>
      <c r="BV2340" s="0"/>
      <c r="BW2340" s="0"/>
      <c r="BX2340" s="0"/>
      <c r="BY2340" s="0"/>
      <c r="BZ2340" s="0"/>
      <c r="CA2340" s="0"/>
      <c r="CB2340" s="0"/>
      <c r="CC2340" s="0"/>
      <c r="CD2340" s="0"/>
      <c r="CE2340" s="0"/>
      <c r="CF2340" s="0"/>
      <c r="CG2340" s="0"/>
      <c r="CH2340" s="0"/>
      <c r="CI2340" s="0"/>
      <c r="CJ2340" s="0"/>
      <c r="CK2340" s="0"/>
      <c r="CL2340" s="0"/>
      <c r="CM2340" s="0"/>
      <c r="CN2340" s="0"/>
      <c r="CO2340" s="0"/>
      <c r="CP2340" s="0"/>
      <c r="CQ2340" s="0"/>
      <c r="CR2340" s="0"/>
      <c r="CS2340" s="0"/>
      <c r="CT2340" s="0"/>
      <c r="CU2340" s="0"/>
      <c r="CV2340" s="0"/>
      <c r="CW2340" s="0"/>
      <c r="CX2340" s="0"/>
      <c r="CY2340" s="0"/>
      <c r="CZ2340" s="0"/>
      <c r="DA2340" s="0"/>
      <c r="DB2340" s="0"/>
      <c r="DC2340" s="0"/>
      <c r="DD2340" s="0"/>
      <c r="DE2340" s="0"/>
      <c r="DF2340" s="0"/>
      <c r="DG2340" s="0"/>
      <c r="DH2340" s="0"/>
      <c r="DI2340" s="0"/>
      <c r="DJ2340" s="0"/>
      <c r="DK2340" s="0"/>
      <c r="DL2340" s="0"/>
      <c r="DM2340" s="0"/>
      <c r="DN2340" s="0"/>
      <c r="DO2340" s="0"/>
      <c r="DP2340" s="0"/>
      <c r="DQ2340" s="0"/>
      <c r="DR2340" s="0"/>
      <c r="DS2340" s="0"/>
      <c r="DT2340" s="0"/>
      <c r="DU2340" s="0"/>
      <c r="DV2340" s="0"/>
      <c r="DW2340" s="0"/>
      <c r="DX2340" s="0"/>
      <c r="DY2340" s="0"/>
      <c r="DZ2340" s="0"/>
      <c r="EA2340" s="0"/>
      <c r="EB2340" s="0"/>
      <c r="EC2340" s="0"/>
      <c r="ED2340" s="0"/>
      <c r="EE2340" s="0"/>
      <c r="EF2340" s="0"/>
      <c r="EG2340" s="0"/>
      <c r="EH2340" s="0"/>
      <c r="EI2340" s="0"/>
      <c r="EJ2340" s="0"/>
      <c r="EK2340" s="0"/>
      <c r="EL2340" s="0"/>
      <c r="EM2340" s="0"/>
      <c r="EN2340" s="0"/>
      <c r="EO2340" s="0"/>
      <c r="EP2340" s="0"/>
      <c r="EQ2340" s="0"/>
      <c r="ER2340" s="0"/>
      <c r="ES2340" s="0"/>
      <c r="ET2340" s="0"/>
      <c r="EU2340" s="0"/>
      <c r="EV2340" s="0"/>
      <c r="EW2340" s="0"/>
      <c r="EX2340" s="0"/>
      <c r="EY2340" s="0"/>
      <c r="EZ2340" s="0"/>
      <c r="FA2340" s="0"/>
      <c r="FB2340" s="0"/>
      <c r="FC2340" s="0"/>
      <c r="FD2340" s="0"/>
      <c r="FE2340" s="0"/>
      <c r="FF2340" s="0"/>
      <c r="FG2340" s="0"/>
      <c r="FH2340" s="0"/>
      <c r="FI2340" s="0"/>
      <c r="FJ2340" s="0"/>
      <c r="FK2340" s="0"/>
      <c r="FL2340" s="0"/>
      <c r="FM2340" s="0"/>
      <c r="FN2340" s="0"/>
      <c r="FO2340" s="0"/>
      <c r="FP2340" s="0"/>
      <c r="FQ2340" s="0"/>
      <c r="FR2340" s="0"/>
      <c r="FS2340" s="0"/>
      <c r="FT2340" s="0"/>
      <c r="FU2340" s="0"/>
      <c r="FV2340" s="0"/>
      <c r="FW2340" s="0"/>
      <c r="FX2340" s="0"/>
      <c r="FY2340" s="0"/>
      <c r="FZ2340" s="0"/>
      <c r="GA2340" s="0"/>
      <c r="GB2340" s="0"/>
      <c r="GC2340" s="0"/>
      <c r="GD2340" s="0"/>
      <c r="GE2340" s="0"/>
      <c r="GF2340" s="0"/>
      <c r="GG2340" s="0"/>
      <c r="GH2340" s="0"/>
      <c r="GI2340" s="0"/>
      <c r="GJ2340" s="0"/>
      <c r="GK2340" s="0"/>
      <c r="GL2340" s="0"/>
      <c r="GM2340" s="0"/>
      <c r="GN2340" s="0"/>
      <c r="GO2340" s="0"/>
      <c r="GP2340" s="0"/>
      <c r="GQ2340" s="0"/>
      <c r="GR2340" s="0"/>
      <c r="GS2340" s="0"/>
      <c r="GT2340" s="0"/>
      <c r="GU2340" s="0"/>
      <c r="GV2340" s="0"/>
      <c r="GW2340" s="0"/>
      <c r="GX2340" s="0"/>
      <c r="GY2340" s="0"/>
      <c r="GZ2340" s="0"/>
      <c r="HA2340" s="0"/>
      <c r="HB2340" s="0"/>
      <c r="HC2340" s="0"/>
      <c r="HD2340" s="0"/>
      <c r="HE2340" s="0"/>
      <c r="HF2340" s="0"/>
      <c r="HG2340" s="0"/>
      <c r="HH2340" s="0"/>
      <c r="HI2340" s="0"/>
      <c r="HJ2340" s="0"/>
      <c r="HK2340" s="0"/>
      <c r="HL2340" s="0"/>
      <c r="HM2340" s="0"/>
      <c r="HN2340" s="0"/>
      <c r="HO2340" s="0"/>
      <c r="HP2340" s="0"/>
      <c r="HQ2340" s="0"/>
      <c r="HR2340" s="0"/>
      <c r="HS2340" s="0"/>
      <c r="HT2340" s="0"/>
      <c r="HU2340" s="0"/>
      <c r="HV2340" s="0"/>
      <c r="HW2340" s="0"/>
      <c r="HX2340" s="0"/>
      <c r="HY2340" s="0"/>
      <c r="HZ2340" s="0"/>
      <c r="IA2340" s="0"/>
      <c r="IB2340" s="0"/>
      <c r="IC2340" s="0"/>
      <c r="ID2340" s="0"/>
      <c r="IE2340" s="0"/>
      <c r="IF2340" s="0"/>
      <c r="IG2340" s="0"/>
      <c r="IH2340" s="0"/>
      <c r="II2340" s="0"/>
      <c r="IJ2340" s="0"/>
      <c r="IK2340" s="0"/>
      <c r="IL2340" s="0"/>
      <c r="IM2340" s="0"/>
      <c r="IN2340" s="0"/>
      <c r="IO2340" s="0"/>
      <c r="IP2340" s="0"/>
      <c r="IQ2340" s="0"/>
      <c r="IR2340" s="0"/>
      <c r="IS2340" s="0"/>
      <c r="IT2340" s="0"/>
      <c r="IU2340" s="0"/>
      <c r="IV2340" s="0"/>
      <c r="IW2340" s="0"/>
      <c r="IX2340" s="0"/>
      <c r="IY2340" s="0"/>
      <c r="IZ2340" s="0"/>
      <c r="JA2340" s="0"/>
      <c r="JB2340" s="0"/>
      <c r="JC2340" s="0"/>
      <c r="JD2340" s="0"/>
      <c r="JE2340" s="0"/>
      <c r="JF2340" s="0"/>
      <c r="JG2340" s="0"/>
      <c r="JH2340" s="0"/>
      <c r="JI2340" s="0"/>
      <c r="JJ2340" s="0"/>
      <c r="JK2340" s="0"/>
      <c r="JL2340" s="0"/>
      <c r="JM2340" s="0"/>
      <c r="JN2340" s="0"/>
      <c r="JO2340" s="0"/>
      <c r="JP2340" s="0"/>
      <c r="JQ2340" s="0"/>
      <c r="JR2340" s="0"/>
      <c r="JS2340" s="0"/>
      <c r="JT2340" s="0"/>
      <c r="JU2340" s="0"/>
      <c r="JV2340" s="0"/>
      <c r="JW2340" s="0"/>
      <c r="JX2340" s="0"/>
      <c r="JY2340" s="0"/>
      <c r="JZ2340" s="0"/>
      <c r="KA2340" s="0"/>
      <c r="KB2340" s="0"/>
      <c r="KC2340" s="0"/>
      <c r="KD2340" s="0"/>
      <c r="KE2340" s="0"/>
      <c r="KF2340" s="0"/>
      <c r="KG2340" s="0"/>
      <c r="KH2340" s="0"/>
      <c r="KI2340" s="0"/>
      <c r="KJ2340" s="0"/>
      <c r="KK2340" s="0"/>
      <c r="KL2340" s="0"/>
      <c r="KM2340" s="0"/>
      <c r="KN2340" s="0"/>
      <c r="KO2340" s="0"/>
      <c r="KP2340" s="0"/>
      <c r="KQ2340" s="0"/>
      <c r="KR2340" s="0"/>
      <c r="KS2340" s="0"/>
      <c r="KT2340" s="0"/>
      <c r="KU2340" s="0"/>
      <c r="KV2340" s="0"/>
      <c r="KW2340" s="0"/>
      <c r="KX2340" s="0"/>
      <c r="KY2340" s="0"/>
      <c r="KZ2340" s="0"/>
      <c r="LA2340" s="0"/>
      <c r="LB2340" s="0"/>
      <c r="LC2340" s="0"/>
      <c r="LD2340" s="0"/>
      <c r="LE2340" s="0"/>
      <c r="LF2340" s="0"/>
      <c r="LG2340" s="0"/>
      <c r="LH2340" s="0"/>
      <c r="LI2340" s="0"/>
      <c r="LJ2340" s="0"/>
      <c r="LK2340" s="0"/>
      <c r="LL2340" s="0"/>
      <c r="LM2340" s="0"/>
      <c r="LN2340" s="0"/>
      <c r="LO2340" s="0"/>
      <c r="LP2340" s="0"/>
      <c r="LQ2340" s="0"/>
      <c r="LR2340" s="0"/>
      <c r="LS2340" s="0"/>
      <c r="LT2340" s="0"/>
      <c r="LU2340" s="0"/>
      <c r="LV2340" s="0"/>
      <c r="LW2340" s="0"/>
      <c r="LX2340" s="0"/>
      <c r="LY2340" s="0"/>
      <c r="LZ2340" s="0"/>
      <c r="MA2340" s="0"/>
      <c r="MB2340" s="0"/>
      <c r="MC2340" s="0"/>
      <c r="MD2340" s="0"/>
      <c r="ME2340" s="0"/>
      <c r="MF2340" s="0"/>
      <c r="MG2340" s="0"/>
      <c r="MH2340" s="0"/>
      <c r="MI2340" s="0"/>
      <c r="MJ2340" s="0"/>
      <c r="MK2340" s="0"/>
      <c r="ML2340" s="0"/>
      <c r="MM2340" s="0"/>
      <c r="MN2340" s="0"/>
      <c r="MO2340" s="0"/>
      <c r="MP2340" s="0"/>
      <c r="MQ2340" s="0"/>
      <c r="MR2340" s="0"/>
      <c r="MS2340" s="0"/>
      <c r="MT2340" s="0"/>
      <c r="MU2340" s="0"/>
      <c r="MV2340" s="0"/>
      <c r="MW2340" s="0"/>
      <c r="MX2340" s="0"/>
      <c r="MY2340" s="0"/>
      <c r="MZ2340" s="0"/>
      <c r="NA2340" s="0"/>
      <c r="NB2340" s="0"/>
      <c r="NC2340" s="0"/>
      <c r="ND2340" s="0"/>
      <c r="NE2340" s="0"/>
      <c r="NF2340" s="0"/>
      <c r="NG2340" s="0"/>
      <c r="NH2340" s="0"/>
      <c r="NI2340" s="0"/>
      <c r="NJ2340" s="0"/>
      <c r="NK2340" s="0"/>
      <c r="NL2340" s="0"/>
      <c r="NM2340" s="0"/>
      <c r="NN2340" s="0"/>
      <c r="NO2340" s="0"/>
      <c r="NP2340" s="0"/>
      <c r="NQ2340" s="0"/>
      <c r="NR2340" s="0"/>
      <c r="NS2340" s="0"/>
      <c r="NT2340" s="0"/>
      <c r="NU2340" s="0"/>
      <c r="NV2340" s="0"/>
      <c r="NW2340" s="0"/>
      <c r="NX2340" s="0"/>
      <c r="NY2340" s="0"/>
      <c r="NZ2340" s="0"/>
      <c r="OA2340" s="0"/>
      <c r="OB2340" s="0"/>
      <c r="OC2340" s="0"/>
      <c r="OD2340" s="0"/>
      <c r="OE2340" s="0"/>
      <c r="OF2340" s="0"/>
      <c r="OG2340" s="0"/>
      <c r="OH2340" s="0"/>
      <c r="OI2340" s="0"/>
      <c r="OJ2340" s="0"/>
      <c r="OK2340" s="0"/>
      <c r="OL2340" s="0"/>
      <c r="OM2340" s="0"/>
      <c r="ON2340" s="0"/>
      <c r="OO2340" s="0"/>
      <c r="OP2340" s="0"/>
      <c r="OQ2340" s="0"/>
      <c r="OR2340" s="0"/>
      <c r="OS2340" s="0"/>
      <c r="OT2340" s="0"/>
      <c r="OU2340" s="0"/>
      <c r="OV2340" s="0"/>
      <c r="OW2340" s="0"/>
      <c r="OX2340" s="0"/>
      <c r="OY2340" s="0"/>
      <c r="OZ2340" s="0"/>
      <c r="PA2340" s="0"/>
      <c r="PB2340" s="0"/>
      <c r="PC2340" s="0"/>
      <c r="PD2340" s="0"/>
      <c r="PE2340" s="0"/>
      <c r="PF2340" s="0"/>
      <c r="PG2340" s="0"/>
      <c r="PH2340" s="0"/>
      <c r="PI2340" s="0"/>
      <c r="PJ2340" s="0"/>
      <c r="PK2340" s="0"/>
      <c r="PL2340" s="0"/>
      <c r="PM2340" s="0"/>
      <c r="PN2340" s="0"/>
      <c r="PO2340" s="0"/>
      <c r="PP2340" s="0"/>
      <c r="PQ2340" s="0"/>
      <c r="PR2340" s="0"/>
      <c r="PS2340" s="0"/>
      <c r="PT2340" s="0"/>
      <c r="PU2340" s="0"/>
      <c r="PV2340" s="0"/>
      <c r="PW2340" s="0"/>
      <c r="PX2340" s="0"/>
      <c r="PY2340" s="0"/>
      <c r="PZ2340" s="0"/>
      <c r="QA2340" s="0"/>
      <c r="QB2340" s="0"/>
      <c r="QC2340" s="0"/>
      <c r="QD2340" s="0"/>
      <c r="QE2340" s="0"/>
      <c r="QF2340" s="0"/>
      <c r="QG2340" s="0"/>
      <c r="QH2340" s="0"/>
      <c r="QI2340" s="0"/>
      <c r="QJ2340" s="0"/>
      <c r="QK2340" s="0"/>
      <c r="QL2340" s="0"/>
      <c r="QM2340" s="0"/>
      <c r="QN2340" s="0"/>
      <c r="QO2340" s="0"/>
      <c r="QP2340" s="0"/>
      <c r="QQ2340" s="0"/>
      <c r="QR2340" s="0"/>
      <c r="QS2340" s="0"/>
      <c r="QT2340" s="0"/>
      <c r="QU2340" s="0"/>
      <c r="QV2340" s="0"/>
      <c r="QW2340" s="0"/>
      <c r="QX2340" s="0"/>
      <c r="QY2340" s="0"/>
      <c r="QZ2340" s="0"/>
      <c r="RA2340" s="0"/>
      <c r="RB2340" s="0"/>
      <c r="RC2340" s="0"/>
      <c r="RD2340" s="0"/>
      <c r="RE2340" s="0"/>
      <c r="RF2340" s="0"/>
      <c r="RG2340" s="0"/>
      <c r="RH2340" s="0"/>
      <c r="RI2340" s="0"/>
      <c r="RJ2340" s="0"/>
      <c r="RK2340" s="0"/>
      <c r="RL2340" s="0"/>
      <c r="RM2340" s="0"/>
      <c r="RN2340" s="0"/>
      <c r="RO2340" s="0"/>
      <c r="RP2340" s="0"/>
      <c r="RQ2340" s="0"/>
      <c r="RR2340" s="0"/>
      <c r="RS2340" s="0"/>
      <c r="RT2340" s="0"/>
      <c r="RU2340" s="0"/>
      <c r="RV2340" s="0"/>
      <c r="RW2340" s="0"/>
      <c r="RX2340" s="0"/>
      <c r="RY2340" s="0"/>
      <c r="RZ2340" s="0"/>
      <c r="SA2340" s="0"/>
      <c r="SB2340" s="0"/>
      <c r="SC2340" s="0"/>
      <c r="SD2340" s="0"/>
      <c r="SE2340" s="0"/>
      <c r="SF2340" s="0"/>
      <c r="SG2340" s="0"/>
      <c r="SH2340" s="0"/>
      <c r="SI2340" s="0"/>
      <c r="SJ2340" s="0"/>
      <c r="SK2340" s="0"/>
      <c r="SL2340" s="0"/>
      <c r="SM2340" s="0"/>
      <c r="SN2340" s="0"/>
      <c r="SO2340" s="0"/>
      <c r="SP2340" s="0"/>
      <c r="SQ2340" s="0"/>
      <c r="SR2340" s="0"/>
      <c r="SS2340" s="0"/>
      <c r="ST2340" s="0"/>
      <c r="SU2340" s="0"/>
      <c r="SV2340" s="0"/>
      <c r="SW2340" s="0"/>
      <c r="SX2340" s="0"/>
      <c r="SY2340" s="0"/>
      <c r="SZ2340" s="0"/>
      <c r="TA2340" s="0"/>
      <c r="TB2340" s="0"/>
      <c r="TC2340" s="0"/>
      <c r="TD2340" s="0"/>
      <c r="TE2340" s="0"/>
      <c r="TF2340" s="0"/>
      <c r="TG2340" s="0"/>
      <c r="TH2340" s="0"/>
      <c r="TI2340" s="0"/>
      <c r="TJ2340" s="0"/>
      <c r="TK2340" s="0"/>
      <c r="TL2340" s="0"/>
      <c r="TM2340" s="0"/>
      <c r="TN2340" s="0"/>
      <c r="TO2340" s="0"/>
      <c r="TP2340" s="0"/>
      <c r="TQ2340" s="0"/>
      <c r="TR2340" s="0"/>
      <c r="TS2340" s="0"/>
      <c r="TT2340" s="0"/>
      <c r="TU2340" s="0"/>
      <c r="TV2340" s="0"/>
      <c r="TW2340" s="0"/>
      <c r="TX2340" s="0"/>
      <c r="TY2340" s="0"/>
      <c r="TZ2340" s="0"/>
      <c r="UA2340" s="0"/>
      <c r="UB2340" s="0"/>
      <c r="UC2340" s="0"/>
      <c r="UD2340" s="0"/>
      <c r="UE2340" s="0"/>
      <c r="UF2340" s="0"/>
      <c r="UG2340" s="0"/>
      <c r="UH2340" s="0"/>
      <c r="UI2340" s="0"/>
      <c r="UJ2340" s="0"/>
      <c r="UK2340" s="0"/>
      <c r="UL2340" s="0"/>
      <c r="UM2340" s="0"/>
      <c r="UN2340" s="0"/>
      <c r="UO2340" s="0"/>
      <c r="UP2340" s="0"/>
      <c r="UQ2340" s="0"/>
      <c r="UR2340" s="0"/>
      <c r="US2340" s="0"/>
      <c r="UT2340" s="0"/>
      <c r="UU2340" s="0"/>
      <c r="UV2340" s="0"/>
      <c r="UW2340" s="0"/>
      <c r="UX2340" s="0"/>
      <c r="UY2340" s="0"/>
      <c r="UZ2340" s="0"/>
      <c r="VA2340" s="0"/>
      <c r="VB2340" s="0"/>
      <c r="VC2340" s="0"/>
      <c r="VD2340" s="0"/>
      <c r="VE2340" s="0"/>
      <c r="VF2340" s="0"/>
      <c r="VG2340" s="0"/>
      <c r="VH2340" s="0"/>
      <c r="VI2340" s="0"/>
      <c r="VJ2340" s="0"/>
      <c r="VK2340" s="0"/>
      <c r="VL2340" s="0"/>
      <c r="VM2340" s="0"/>
      <c r="VN2340" s="0"/>
      <c r="VO2340" s="0"/>
      <c r="VP2340" s="0"/>
      <c r="VQ2340" s="0"/>
      <c r="VR2340" s="0"/>
      <c r="VS2340" s="0"/>
      <c r="VT2340" s="0"/>
      <c r="VU2340" s="0"/>
      <c r="VV2340" s="0"/>
      <c r="VW2340" s="0"/>
      <c r="VX2340" s="0"/>
      <c r="VY2340" s="0"/>
      <c r="VZ2340" s="0"/>
      <c r="WA2340" s="0"/>
      <c r="WB2340" s="0"/>
      <c r="WC2340" s="0"/>
      <c r="WD2340" s="0"/>
      <c r="WE2340" s="0"/>
      <c r="WF2340" s="0"/>
      <c r="WG2340" s="0"/>
      <c r="WH2340" s="0"/>
      <c r="WI2340" s="0"/>
      <c r="WJ2340" s="0"/>
      <c r="WK2340" s="0"/>
      <c r="WL2340" s="0"/>
      <c r="WM2340" s="0"/>
      <c r="WN2340" s="0"/>
      <c r="WO2340" s="0"/>
      <c r="WP2340" s="0"/>
      <c r="WQ2340" s="0"/>
      <c r="WR2340" s="0"/>
      <c r="WS2340" s="0"/>
      <c r="WT2340" s="0"/>
      <c r="WU2340" s="0"/>
      <c r="WV2340" s="0"/>
      <c r="WW2340" s="0"/>
      <c r="WX2340" s="0"/>
      <c r="WY2340" s="0"/>
      <c r="WZ2340" s="0"/>
      <c r="XA2340" s="0"/>
      <c r="XB2340" s="0"/>
      <c r="XC2340" s="0"/>
      <c r="XD2340" s="0"/>
      <c r="XE2340" s="0"/>
      <c r="XF2340" s="0"/>
      <c r="XG2340" s="0"/>
      <c r="XH2340" s="0"/>
      <c r="XI2340" s="0"/>
      <c r="XJ2340" s="0"/>
      <c r="XK2340" s="0"/>
      <c r="XL2340" s="0"/>
      <c r="XM2340" s="0"/>
      <c r="XN2340" s="0"/>
      <c r="XO2340" s="0"/>
      <c r="XP2340" s="0"/>
      <c r="XQ2340" s="0"/>
      <c r="XR2340" s="0"/>
      <c r="XS2340" s="0"/>
      <c r="XT2340" s="0"/>
      <c r="XU2340" s="0"/>
      <c r="XV2340" s="0"/>
      <c r="XW2340" s="0"/>
      <c r="XX2340" s="0"/>
      <c r="XY2340" s="0"/>
      <c r="XZ2340" s="0"/>
      <c r="YA2340" s="0"/>
      <c r="YB2340" s="0"/>
      <c r="YC2340" s="0"/>
      <c r="YD2340" s="0"/>
      <c r="YE2340" s="0"/>
      <c r="YF2340" s="0"/>
      <c r="YG2340" s="0"/>
      <c r="YH2340" s="0"/>
      <c r="YI2340" s="0"/>
      <c r="YJ2340" s="0"/>
      <c r="YK2340" s="0"/>
      <c r="YL2340" s="0"/>
      <c r="YM2340" s="0"/>
      <c r="YN2340" s="0"/>
      <c r="YO2340" s="0"/>
      <c r="YP2340" s="0"/>
      <c r="YQ2340" s="0"/>
      <c r="YR2340" s="0"/>
      <c r="YS2340" s="0"/>
      <c r="YT2340" s="0"/>
      <c r="YU2340" s="0"/>
      <c r="YV2340" s="0"/>
      <c r="YW2340" s="0"/>
      <c r="YX2340" s="0"/>
      <c r="YY2340" s="0"/>
      <c r="YZ2340" s="0"/>
      <c r="ZA2340" s="0"/>
      <c r="ZB2340" s="0"/>
      <c r="ZC2340" s="0"/>
      <c r="ZD2340" s="0"/>
      <c r="ZE2340" s="0"/>
      <c r="ZF2340" s="0"/>
      <c r="ZG2340" s="0"/>
      <c r="ZH2340" s="0"/>
      <c r="ZI2340" s="0"/>
      <c r="ZJ2340" s="0"/>
      <c r="ZK2340" s="0"/>
      <c r="ZL2340" s="0"/>
      <c r="ZM2340" s="0"/>
      <c r="ZN2340" s="0"/>
      <c r="ZO2340" s="0"/>
      <c r="ZP2340" s="0"/>
      <c r="ZQ2340" s="0"/>
      <c r="ZR2340" s="0"/>
      <c r="ZS2340" s="0"/>
      <c r="ZT2340" s="0"/>
      <c r="ZU2340" s="0"/>
      <c r="ZV2340" s="0"/>
      <c r="ZW2340" s="0"/>
      <c r="ZX2340" s="0"/>
      <c r="ZY2340" s="0"/>
      <c r="ZZ2340" s="0"/>
      <c r="AAA2340" s="0"/>
      <c r="AAB2340" s="0"/>
      <c r="AAC2340" s="0"/>
      <c r="AAD2340" s="0"/>
      <c r="AAE2340" s="0"/>
      <c r="AAF2340" s="0"/>
      <c r="AAG2340" s="0"/>
      <c r="AAH2340" s="0"/>
      <c r="AAI2340" s="0"/>
      <c r="AAJ2340" s="0"/>
      <c r="AAK2340" s="0"/>
      <c r="AAL2340" s="0"/>
      <c r="AAM2340" s="0"/>
      <c r="AAN2340" s="0"/>
      <c r="AAO2340" s="0"/>
      <c r="AAP2340" s="0"/>
      <c r="AAQ2340" s="0"/>
      <c r="AAR2340" s="0"/>
      <c r="AAS2340" s="0"/>
      <c r="AAT2340" s="0"/>
      <c r="AAU2340" s="0"/>
      <c r="AAV2340" s="0"/>
      <c r="AAW2340" s="0"/>
      <c r="AAX2340" s="0"/>
      <c r="AAY2340" s="0"/>
      <c r="AAZ2340" s="0"/>
      <c r="ABA2340" s="0"/>
      <c r="ABB2340" s="0"/>
      <c r="ABC2340" s="0"/>
      <c r="ABD2340" s="0"/>
      <c r="ABE2340" s="0"/>
      <c r="ABF2340" s="0"/>
      <c r="ABG2340" s="0"/>
      <c r="ABH2340" s="0"/>
      <c r="ABI2340" s="0"/>
      <c r="ABJ2340" s="0"/>
      <c r="ABK2340" s="0"/>
      <c r="ABL2340" s="0"/>
      <c r="ABM2340" s="0"/>
      <c r="ABN2340" s="0"/>
      <c r="ABO2340" s="0"/>
      <c r="ABP2340" s="0"/>
      <c r="ABQ2340" s="0"/>
      <c r="ABR2340" s="0"/>
      <c r="ABS2340" s="0"/>
      <c r="ABT2340" s="0"/>
      <c r="ABU2340" s="0"/>
      <c r="ABV2340" s="0"/>
      <c r="ABW2340" s="0"/>
      <c r="ABX2340" s="0"/>
      <c r="ABY2340" s="0"/>
      <c r="ABZ2340" s="0"/>
      <c r="ACA2340" s="0"/>
      <c r="ACB2340" s="0"/>
      <c r="ACC2340" s="0"/>
      <c r="ACD2340" s="0"/>
      <c r="ACE2340" s="0"/>
      <c r="ACF2340" s="0"/>
      <c r="ACG2340" s="0"/>
      <c r="ACH2340" s="0"/>
      <c r="ACI2340" s="0"/>
      <c r="ACJ2340" s="0"/>
      <c r="ACK2340" s="0"/>
      <c r="ACL2340" s="0"/>
      <c r="ACM2340" s="0"/>
      <c r="ACN2340" s="0"/>
      <c r="ACO2340" s="0"/>
      <c r="ACP2340" s="0"/>
      <c r="ACQ2340" s="0"/>
      <c r="ACR2340" s="0"/>
      <c r="ACS2340" s="0"/>
      <c r="ACT2340" s="0"/>
      <c r="ACU2340" s="0"/>
      <c r="ACV2340" s="0"/>
      <c r="ACW2340" s="0"/>
      <c r="ACX2340" s="0"/>
      <c r="ACY2340" s="0"/>
      <c r="ACZ2340" s="0"/>
      <c r="ADA2340" s="0"/>
      <c r="ADB2340" s="0"/>
      <c r="ADC2340" s="0"/>
      <c r="ADD2340" s="0"/>
      <c r="ADE2340" s="0"/>
      <c r="ADF2340" s="0"/>
      <c r="ADG2340" s="0"/>
      <c r="ADH2340" s="0"/>
      <c r="ADI2340" s="0"/>
      <c r="ADJ2340" s="0"/>
      <c r="ADK2340" s="0"/>
      <c r="ADL2340" s="0"/>
      <c r="ADM2340" s="0"/>
      <c r="ADN2340" s="0"/>
      <c r="ADO2340" s="0"/>
      <c r="ADP2340" s="0"/>
      <c r="ADQ2340" s="0"/>
      <c r="ADR2340" s="0"/>
      <c r="ADS2340" s="0"/>
      <c r="ADT2340" s="0"/>
      <c r="ADU2340" s="0"/>
      <c r="ADV2340" s="0"/>
      <c r="ADW2340" s="0"/>
      <c r="ADX2340" s="0"/>
      <c r="ADY2340" s="0"/>
      <c r="ADZ2340" s="0"/>
      <c r="AEA2340" s="0"/>
      <c r="AEB2340" s="0"/>
      <c r="AEC2340" s="0"/>
      <c r="AED2340" s="0"/>
      <c r="AEE2340" s="0"/>
      <c r="AEF2340" s="0"/>
      <c r="AEG2340" s="0"/>
      <c r="AEH2340" s="0"/>
      <c r="AEI2340" s="0"/>
      <c r="AEJ2340" s="0"/>
      <c r="AEK2340" s="0"/>
      <c r="AEL2340" s="0"/>
      <c r="AEM2340" s="0"/>
      <c r="AEN2340" s="0"/>
      <c r="AEO2340" s="0"/>
      <c r="AEP2340" s="0"/>
      <c r="AEQ2340" s="0"/>
      <c r="AER2340" s="0"/>
      <c r="AES2340" s="0"/>
      <c r="AET2340" s="0"/>
      <c r="AEU2340" s="0"/>
      <c r="AEV2340" s="0"/>
      <c r="AEW2340" s="0"/>
      <c r="AEX2340" s="0"/>
      <c r="AEY2340" s="0"/>
      <c r="AEZ2340" s="0"/>
      <c r="AFA2340" s="0"/>
      <c r="AFB2340" s="0"/>
      <c r="AFC2340" s="0"/>
      <c r="AFD2340" s="0"/>
      <c r="AFE2340" s="0"/>
      <c r="AFF2340" s="0"/>
      <c r="AFG2340" s="0"/>
      <c r="AFH2340" s="0"/>
      <c r="AFI2340" s="0"/>
      <c r="AFJ2340" s="0"/>
      <c r="AFK2340" s="0"/>
      <c r="AFL2340" s="0"/>
      <c r="AFM2340" s="0"/>
      <c r="AFN2340" s="0"/>
      <c r="AFO2340" s="0"/>
      <c r="AFP2340" s="0"/>
      <c r="AFQ2340" s="0"/>
      <c r="AFR2340" s="0"/>
      <c r="AFS2340" s="0"/>
      <c r="AFT2340" s="0"/>
      <c r="AFU2340" s="0"/>
      <c r="AFV2340" s="0"/>
      <c r="AFW2340" s="0"/>
      <c r="AFX2340" s="0"/>
      <c r="AFY2340" s="0"/>
      <c r="AFZ2340" s="0"/>
      <c r="AGA2340" s="0"/>
      <c r="AGB2340" s="0"/>
      <c r="AGC2340" s="0"/>
      <c r="AGD2340" s="0"/>
      <c r="AGE2340" s="0"/>
      <c r="AGF2340" s="0"/>
      <c r="AGG2340" s="0"/>
      <c r="AGH2340" s="0"/>
      <c r="AGI2340" s="0"/>
      <c r="AGJ2340" s="0"/>
      <c r="AGK2340" s="0"/>
      <c r="AGL2340" s="0"/>
      <c r="AGM2340" s="0"/>
      <c r="AGN2340" s="0"/>
      <c r="AGO2340" s="0"/>
      <c r="AGP2340" s="0"/>
      <c r="AGQ2340" s="0"/>
      <c r="AGR2340" s="0"/>
      <c r="AGS2340" s="0"/>
      <c r="AGT2340" s="0"/>
      <c r="AGU2340" s="0"/>
      <c r="AGV2340" s="0"/>
      <c r="AGW2340" s="0"/>
      <c r="AGX2340" s="0"/>
      <c r="AGY2340" s="0"/>
      <c r="AGZ2340" s="0"/>
      <c r="AHA2340" s="0"/>
      <c r="AHB2340" s="0"/>
      <c r="AHC2340" s="0"/>
      <c r="AHD2340" s="0"/>
      <c r="AHE2340" s="0"/>
      <c r="AHF2340" s="0"/>
      <c r="AHG2340" s="0"/>
      <c r="AHH2340" s="0"/>
      <c r="AHI2340" s="0"/>
      <c r="AHJ2340" s="0"/>
      <c r="AHK2340" s="0"/>
      <c r="AHL2340" s="0"/>
      <c r="AHM2340" s="0"/>
      <c r="AHN2340" s="0"/>
      <c r="AHO2340" s="0"/>
      <c r="AHP2340" s="0"/>
      <c r="AHQ2340" s="0"/>
      <c r="AHR2340" s="0"/>
      <c r="AHS2340" s="0"/>
      <c r="AHT2340" s="0"/>
      <c r="AHU2340" s="0"/>
      <c r="AHV2340" s="0"/>
      <c r="AHW2340" s="0"/>
      <c r="AHX2340" s="0"/>
      <c r="AHY2340" s="0"/>
      <c r="AHZ2340" s="0"/>
      <c r="AIA2340" s="0"/>
      <c r="AIB2340" s="0"/>
      <c r="AIC2340" s="0"/>
      <c r="AID2340" s="0"/>
      <c r="AIE2340" s="0"/>
      <c r="AIF2340" s="0"/>
      <c r="AIG2340" s="0"/>
      <c r="AIH2340" s="0"/>
      <c r="AII2340" s="0"/>
      <c r="AIJ2340" s="0"/>
      <c r="AIK2340" s="0"/>
      <c r="AIL2340" s="0"/>
      <c r="AIM2340" s="0"/>
      <c r="AIN2340" s="0"/>
      <c r="AIO2340" s="0"/>
      <c r="AIP2340" s="0"/>
      <c r="AIQ2340" s="0"/>
      <c r="AIR2340" s="0"/>
      <c r="AIS2340" s="0"/>
      <c r="AIT2340" s="0"/>
      <c r="AIU2340" s="0"/>
      <c r="AIV2340" s="0"/>
      <c r="AIW2340" s="0"/>
      <c r="AIX2340" s="0"/>
      <c r="AIY2340" s="0"/>
      <c r="AIZ2340" s="0"/>
      <c r="AJA2340" s="0"/>
      <c r="AJB2340" s="0"/>
      <c r="AJC2340" s="0"/>
      <c r="AJD2340" s="0"/>
      <c r="AJE2340" s="0"/>
      <c r="AJF2340" s="0"/>
      <c r="AJG2340" s="0"/>
      <c r="AJH2340" s="0"/>
      <c r="AJI2340" s="0"/>
      <c r="AJJ2340" s="0"/>
      <c r="AJK2340" s="0"/>
      <c r="AJL2340" s="0"/>
      <c r="AJM2340" s="0"/>
      <c r="AJN2340" s="0"/>
      <c r="AJO2340" s="0"/>
      <c r="AJP2340" s="0"/>
      <c r="AJQ2340" s="0"/>
      <c r="AJR2340" s="0"/>
      <c r="AJS2340" s="0"/>
      <c r="AJT2340" s="0"/>
      <c r="AJU2340" s="0"/>
      <c r="AJV2340" s="0"/>
      <c r="AJW2340" s="0"/>
      <c r="AJX2340" s="0"/>
      <c r="AJY2340" s="0"/>
      <c r="AJZ2340" s="0"/>
      <c r="AKA2340" s="0"/>
      <c r="AKB2340" s="0"/>
      <c r="AKC2340" s="0"/>
      <c r="AKD2340" s="0"/>
      <c r="AKE2340" s="0"/>
      <c r="AKF2340" s="0"/>
      <c r="AKG2340" s="0"/>
      <c r="AKH2340" s="0"/>
      <c r="AKI2340" s="0"/>
      <c r="AKJ2340" s="0"/>
      <c r="AKK2340" s="0"/>
      <c r="AKL2340" s="0"/>
      <c r="AKM2340" s="0"/>
      <c r="AKN2340" s="0"/>
      <c r="AKO2340" s="0"/>
      <c r="AKP2340" s="0"/>
      <c r="AKQ2340" s="0"/>
      <c r="AKR2340" s="0"/>
      <c r="AKS2340" s="0"/>
      <c r="AKT2340" s="0"/>
      <c r="AKU2340" s="0"/>
      <c r="AKV2340" s="0"/>
      <c r="AKW2340" s="0"/>
      <c r="AKX2340" s="0"/>
      <c r="AKY2340" s="0"/>
      <c r="AKZ2340" s="0"/>
      <c r="ALA2340" s="0"/>
      <c r="ALB2340" s="0"/>
      <c r="ALC2340" s="0"/>
      <c r="ALD2340" s="0"/>
      <c r="ALE2340" s="0"/>
      <c r="ALF2340" s="0"/>
      <c r="ALG2340" s="0"/>
      <c r="ALH2340" s="0"/>
      <c r="ALI2340" s="0"/>
      <c r="ALJ2340" s="0"/>
      <c r="ALK2340" s="0"/>
      <c r="ALL2340" s="0"/>
      <c r="ALM2340" s="0"/>
      <c r="ALN2340" s="0"/>
      <c r="ALO2340" s="0"/>
      <c r="ALP2340" s="0"/>
      <c r="ALQ2340" s="0"/>
      <c r="ALR2340" s="0"/>
      <c r="ALS2340" s="0"/>
      <c r="ALT2340" s="0"/>
      <c r="ALU2340" s="0"/>
      <c r="ALV2340" s="0"/>
      <c r="ALW2340" s="0"/>
      <c r="ALX2340" s="0"/>
      <c r="ALY2340" s="0"/>
      <c r="ALZ2340" s="0"/>
      <c r="AMA2340" s="0"/>
      <c r="AMB2340" s="0"/>
      <c r="AMC2340" s="0"/>
      <c r="AMD2340" s="0"/>
      <c r="AME2340" s="0"/>
      <c r="AMF2340" s="0"/>
      <c r="AMG2340" s="0"/>
      <c r="AMH2340" s="0"/>
      <c r="AMI2340" s="0"/>
      <c r="AMJ2340" s="0"/>
    </row>
    <row r="2341" customFormat="false" ht="13.8" hidden="false" customHeight="false" outlineLevel="0" collapsed="false">
      <c r="A2341" s="4" t="s">
        <v>52</v>
      </c>
      <c r="B2341" s="7" t="s">
        <v>612</v>
      </c>
      <c r="C2341" s="7" t="s">
        <v>113</v>
      </c>
      <c r="D2341" s="7" t="s">
        <v>734</v>
      </c>
      <c r="E2341" s="7" t="s">
        <v>727</v>
      </c>
      <c r="F2341" s="4" t="n">
        <v>1973</v>
      </c>
      <c r="G2341" s="7" t="str">
        <f aca="false">HYPERLINK("http://uwashingtonworldcatorgoffcampuslibwashingtonedu/title/hydrologic-characteristics-of-big-creek-watershed-western-washington/oclc/7343725&amp;referer=brief_results","The hydrologic characteristics of Big Creek watershed, Western Washington")</f>
        <v>The hydrologic characteristics of Big Creek watershed, Western Washington</v>
      </c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  <c r="AJ2341" s="13"/>
      <c r="AK2341" s="13"/>
      <c r="AL2341" s="13"/>
      <c r="AM2341" s="13"/>
      <c r="AN2341" s="13"/>
      <c r="AO2341" s="13"/>
      <c r="AP2341" s="13"/>
      <c r="AQ2341" s="13"/>
      <c r="AR2341" s="13"/>
      <c r="AS2341" s="13"/>
      <c r="AT2341" s="13"/>
      <c r="AU2341" s="13"/>
      <c r="AV2341" s="0"/>
      <c r="AW2341" s="0"/>
      <c r="AX2341" s="0"/>
      <c r="AY2341" s="0"/>
      <c r="AZ2341" s="0"/>
      <c r="BA2341" s="0"/>
      <c r="BB2341" s="0"/>
      <c r="BC2341" s="0"/>
      <c r="BD2341" s="0"/>
      <c r="BE2341" s="0"/>
      <c r="BF2341" s="0"/>
      <c r="BG2341" s="0"/>
      <c r="BH2341" s="0"/>
      <c r="BI2341" s="0"/>
      <c r="BJ2341" s="0"/>
      <c r="BK2341" s="0"/>
      <c r="BL2341" s="0"/>
      <c r="BM2341" s="0"/>
      <c r="BN2341" s="0"/>
      <c r="BO2341" s="0"/>
      <c r="BP2341" s="0"/>
      <c r="BQ2341" s="0"/>
      <c r="BR2341" s="0"/>
      <c r="BS2341" s="0"/>
      <c r="BT2341" s="0"/>
      <c r="BU2341" s="0"/>
      <c r="BV2341" s="0"/>
      <c r="BW2341" s="0"/>
      <c r="BX2341" s="0"/>
      <c r="BY2341" s="0"/>
      <c r="BZ2341" s="0"/>
      <c r="CA2341" s="0"/>
      <c r="CB2341" s="0"/>
      <c r="CC2341" s="0"/>
      <c r="CD2341" s="0"/>
      <c r="CE2341" s="0"/>
      <c r="CF2341" s="0"/>
      <c r="CG2341" s="0"/>
      <c r="CH2341" s="0"/>
      <c r="CI2341" s="0"/>
      <c r="CJ2341" s="0"/>
      <c r="CK2341" s="0"/>
      <c r="CL2341" s="0"/>
      <c r="CM2341" s="0"/>
      <c r="CN2341" s="0"/>
      <c r="CO2341" s="0"/>
      <c r="CP2341" s="0"/>
      <c r="CQ2341" s="0"/>
      <c r="CR2341" s="0"/>
      <c r="CS2341" s="0"/>
      <c r="CT2341" s="0"/>
      <c r="CU2341" s="0"/>
      <c r="CV2341" s="0"/>
      <c r="CW2341" s="0"/>
      <c r="CX2341" s="0"/>
      <c r="CY2341" s="0"/>
      <c r="CZ2341" s="0"/>
      <c r="DA2341" s="0"/>
      <c r="DB2341" s="0"/>
      <c r="DC2341" s="0"/>
      <c r="DD2341" s="0"/>
      <c r="DE2341" s="0"/>
      <c r="DF2341" s="0"/>
      <c r="DG2341" s="0"/>
      <c r="DH2341" s="0"/>
      <c r="DI2341" s="0"/>
      <c r="DJ2341" s="0"/>
      <c r="DK2341" s="0"/>
      <c r="DL2341" s="0"/>
      <c r="DM2341" s="0"/>
      <c r="DN2341" s="0"/>
      <c r="DO2341" s="0"/>
      <c r="DP2341" s="0"/>
      <c r="DQ2341" s="0"/>
      <c r="DR2341" s="0"/>
      <c r="DS2341" s="0"/>
      <c r="DT2341" s="0"/>
      <c r="DU2341" s="0"/>
      <c r="DV2341" s="0"/>
      <c r="DW2341" s="0"/>
      <c r="DX2341" s="0"/>
      <c r="DY2341" s="0"/>
      <c r="DZ2341" s="0"/>
      <c r="EA2341" s="0"/>
      <c r="EB2341" s="0"/>
      <c r="EC2341" s="0"/>
      <c r="ED2341" s="0"/>
      <c r="EE2341" s="0"/>
      <c r="EF2341" s="0"/>
      <c r="EG2341" s="0"/>
      <c r="EH2341" s="0"/>
      <c r="EI2341" s="0"/>
      <c r="EJ2341" s="0"/>
      <c r="EK2341" s="0"/>
      <c r="EL2341" s="0"/>
      <c r="EM2341" s="0"/>
      <c r="EN2341" s="0"/>
      <c r="EO2341" s="0"/>
      <c r="EP2341" s="0"/>
      <c r="EQ2341" s="0"/>
      <c r="ER2341" s="0"/>
      <c r="ES2341" s="0"/>
      <c r="ET2341" s="0"/>
      <c r="EU2341" s="0"/>
      <c r="EV2341" s="0"/>
      <c r="EW2341" s="0"/>
      <c r="EX2341" s="0"/>
      <c r="EY2341" s="0"/>
      <c r="EZ2341" s="0"/>
      <c r="FA2341" s="0"/>
      <c r="FB2341" s="0"/>
      <c r="FC2341" s="0"/>
      <c r="FD2341" s="0"/>
      <c r="FE2341" s="0"/>
      <c r="FF2341" s="0"/>
      <c r="FG2341" s="0"/>
      <c r="FH2341" s="0"/>
      <c r="FI2341" s="0"/>
      <c r="FJ2341" s="0"/>
      <c r="FK2341" s="0"/>
      <c r="FL2341" s="0"/>
      <c r="FM2341" s="0"/>
      <c r="FN2341" s="0"/>
      <c r="FO2341" s="0"/>
      <c r="FP2341" s="0"/>
      <c r="FQ2341" s="0"/>
      <c r="FR2341" s="0"/>
      <c r="FS2341" s="0"/>
      <c r="FT2341" s="0"/>
      <c r="FU2341" s="0"/>
      <c r="FV2341" s="0"/>
      <c r="FW2341" s="0"/>
      <c r="FX2341" s="0"/>
      <c r="FY2341" s="0"/>
      <c r="FZ2341" s="0"/>
      <c r="GA2341" s="0"/>
      <c r="GB2341" s="0"/>
      <c r="GC2341" s="0"/>
      <c r="GD2341" s="0"/>
      <c r="GE2341" s="0"/>
      <c r="GF2341" s="0"/>
      <c r="GG2341" s="0"/>
      <c r="GH2341" s="0"/>
      <c r="GI2341" s="0"/>
      <c r="GJ2341" s="0"/>
      <c r="GK2341" s="0"/>
      <c r="GL2341" s="0"/>
      <c r="GM2341" s="0"/>
      <c r="GN2341" s="0"/>
      <c r="GO2341" s="0"/>
      <c r="GP2341" s="0"/>
      <c r="GQ2341" s="0"/>
      <c r="GR2341" s="0"/>
      <c r="GS2341" s="0"/>
      <c r="GT2341" s="0"/>
      <c r="GU2341" s="0"/>
      <c r="GV2341" s="0"/>
      <c r="GW2341" s="0"/>
      <c r="GX2341" s="0"/>
      <c r="GY2341" s="0"/>
      <c r="GZ2341" s="0"/>
      <c r="HA2341" s="0"/>
      <c r="HB2341" s="0"/>
      <c r="HC2341" s="0"/>
      <c r="HD2341" s="0"/>
      <c r="HE2341" s="0"/>
      <c r="HF2341" s="0"/>
      <c r="HG2341" s="0"/>
      <c r="HH2341" s="0"/>
      <c r="HI2341" s="0"/>
      <c r="HJ2341" s="0"/>
      <c r="HK2341" s="0"/>
      <c r="HL2341" s="0"/>
      <c r="HM2341" s="0"/>
      <c r="HN2341" s="0"/>
      <c r="HO2341" s="0"/>
      <c r="HP2341" s="0"/>
      <c r="HQ2341" s="0"/>
      <c r="HR2341" s="0"/>
      <c r="HS2341" s="0"/>
      <c r="HT2341" s="0"/>
      <c r="HU2341" s="0"/>
      <c r="HV2341" s="0"/>
      <c r="HW2341" s="0"/>
      <c r="HX2341" s="0"/>
      <c r="HY2341" s="0"/>
      <c r="HZ2341" s="0"/>
      <c r="IA2341" s="0"/>
      <c r="IB2341" s="0"/>
      <c r="IC2341" s="0"/>
      <c r="ID2341" s="0"/>
      <c r="IE2341" s="0"/>
      <c r="IF2341" s="0"/>
      <c r="IG2341" s="0"/>
      <c r="IH2341" s="0"/>
      <c r="II2341" s="0"/>
      <c r="IJ2341" s="0"/>
      <c r="IK2341" s="0"/>
      <c r="IL2341" s="0"/>
      <c r="IM2341" s="0"/>
      <c r="IN2341" s="0"/>
      <c r="IO2341" s="0"/>
      <c r="IP2341" s="0"/>
      <c r="IQ2341" s="0"/>
      <c r="IR2341" s="0"/>
      <c r="IS2341" s="0"/>
      <c r="IT2341" s="0"/>
      <c r="IU2341" s="0"/>
      <c r="IV2341" s="0"/>
      <c r="IW2341" s="0"/>
      <c r="IX2341" s="0"/>
      <c r="IY2341" s="0"/>
      <c r="IZ2341" s="0"/>
      <c r="JA2341" s="0"/>
      <c r="JB2341" s="0"/>
      <c r="JC2341" s="0"/>
      <c r="JD2341" s="0"/>
      <c r="JE2341" s="0"/>
      <c r="JF2341" s="0"/>
      <c r="JG2341" s="0"/>
      <c r="JH2341" s="0"/>
      <c r="JI2341" s="0"/>
      <c r="JJ2341" s="0"/>
      <c r="JK2341" s="0"/>
      <c r="JL2341" s="0"/>
      <c r="JM2341" s="0"/>
      <c r="JN2341" s="0"/>
      <c r="JO2341" s="0"/>
      <c r="JP2341" s="0"/>
      <c r="JQ2341" s="0"/>
      <c r="JR2341" s="0"/>
      <c r="JS2341" s="0"/>
      <c r="JT2341" s="0"/>
      <c r="JU2341" s="0"/>
      <c r="JV2341" s="0"/>
      <c r="JW2341" s="0"/>
      <c r="JX2341" s="0"/>
      <c r="JY2341" s="0"/>
      <c r="JZ2341" s="0"/>
      <c r="KA2341" s="0"/>
      <c r="KB2341" s="0"/>
      <c r="KC2341" s="0"/>
      <c r="KD2341" s="0"/>
      <c r="KE2341" s="0"/>
      <c r="KF2341" s="0"/>
      <c r="KG2341" s="0"/>
      <c r="KH2341" s="0"/>
      <c r="KI2341" s="0"/>
      <c r="KJ2341" s="0"/>
      <c r="KK2341" s="0"/>
      <c r="KL2341" s="0"/>
      <c r="KM2341" s="0"/>
      <c r="KN2341" s="0"/>
      <c r="KO2341" s="0"/>
      <c r="KP2341" s="0"/>
      <c r="KQ2341" s="0"/>
      <c r="KR2341" s="0"/>
      <c r="KS2341" s="0"/>
      <c r="KT2341" s="0"/>
      <c r="KU2341" s="0"/>
      <c r="KV2341" s="0"/>
      <c r="KW2341" s="0"/>
      <c r="KX2341" s="0"/>
      <c r="KY2341" s="0"/>
      <c r="KZ2341" s="0"/>
      <c r="LA2341" s="0"/>
      <c r="LB2341" s="0"/>
      <c r="LC2341" s="0"/>
      <c r="LD2341" s="0"/>
      <c r="LE2341" s="0"/>
      <c r="LF2341" s="0"/>
      <c r="LG2341" s="0"/>
      <c r="LH2341" s="0"/>
      <c r="LI2341" s="0"/>
      <c r="LJ2341" s="0"/>
      <c r="LK2341" s="0"/>
      <c r="LL2341" s="0"/>
      <c r="LM2341" s="0"/>
      <c r="LN2341" s="0"/>
      <c r="LO2341" s="0"/>
      <c r="LP2341" s="0"/>
      <c r="LQ2341" s="0"/>
      <c r="LR2341" s="0"/>
      <c r="LS2341" s="0"/>
      <c r="LT2341" s="0"/>
      <c r="LU2341" s="0"/>
      <c r="LV2341" s="0"/>
      <c r="LW2341" s="0"/>
      <c r="LX2341" s="0"/>
      <c r="LY2341" s="0"/>
      <c r="LZ2341" s="0"/>
      <c r="MA2341" s="0"/>
      <c r="MB2341" s="0"/>
      <c r="MC2341" s="0"/>
      <c r="MD2341" s="0"/>
      <c r="ME2341" s="0"/>
      <c r="MF2341" s="0"/>
      <c r="MG2341" s="0"/>
      <c r="MH2341" s="0"/>
      <c r="MI2341" s="0"/>
      <c r="MJ2341" s="0"/>
      <c r="MK2341" s="0"/>
      <c r="ML2341" s="0"/>
      <c r="MM2341" s="0"/>
      <c r="MN2341" s="0"/>
      <c r="MO2341" s="0"/>
      <c r="MP2341" s="0"/>
      <c r="MQ2341" s="0"/>
      <c r="MR2341" s="0"/>
      <c r="MS2341" s="0"/>
      <c r="MT2341" s="0"/>
      <c r="MU2341" s="0"/>
      <c r="MV2341" s="0"/>
      <c r="MW2341" s="0"/>
      <c r="MX2341" s="0"/>
      <c r="MY2341" s="0"/>
      <c r="MZ2341" s="0"/>
      <c r="NA2341" s="0"/>
      <c r="NB2341" s="0"/>
      <c r="NC2341" s="0"/>
      <c r="ND2341" s="0"/>
      <c r="NE2341" s="0"/>
      <c r="NF2341" s="0"/>
      <c r="NG2341" s="0"/>
      <c r="NH2341" s="0"/>
      <c r="NI2341" s="0"/>
      <c r="NJ2341" s="0"/>
      <c r="NK2341" s="0"/>
      <c r="NL2341" s="0"/>
      <c r="NM2341" s="0"/>
      <c r="NN2341" s="0"/>
      <c r="NO2341" s="0"/>
      <c r="NP2341" s="0"/>
      <c r="NQ2341" s="0"/>
      <c r="NR2341" s="0"/>
      <c r="NS2341" s="0"/>
      <c r="NT2341" s="0"/>
      <c r="NU2341" s="0"/>
      <c r="NV2341" s="0"/>
      <c r="NW2341" s="0"/>
      <c r="NX2341" s="0"/>
      <c r="NY2341" s="0"/>
      <c r="NZ2341" s="0"/>
      <c r="OA2341" s="0"/>
      <c r="OB2341" s="0"/>
      <c r="OC2341" s="0"/>
      <c r="OD2341" s="0"/>
      <c r="OE2341" s="0"/>
      <c r="OF2341" s="0"/>
      <c r="OG2341" s="0"/>
      <c r="OH2341" s="0"/>
      <c r="OI2341" s="0"/>
      <c r="OJ2341" s="0"/>
      <c r="OK2341" s="0"/>
      <c r="OL2341" s="0"/>
      <c r="OM2341" s="0"/>
      <c r="ON2341" s="0"/>
      <c r="OO2341" s="0"/>
      <c r="OP2341" s="0"/>
      <c r="OQ2341" s="0"/>
      <c r="OR2341" s="0"/>
      <c r="OS2341" s="0"/>
      <c r="OT2341" s="0"/>
      <c r="OU2341" s="0"/>
      <c r="OV2341" s="0"/>
      <c r="OW2341" s="0"/>
      <c r="OX2341" s="0"/>
      <c r="OY2341" s="0"/>
      <c r="OZ2341" s="0"/>
      <c r="PA2341" s="0"/>
      <c r="PB2341" s="0"/>
      <c r="PC2341" s="0"/>
      <c r="PD2341" s="0"/>
      <c r="PE2341" s="0"/>
      <c r="PF2341" s="0"/>
      <c r="PG2341" s="0"/>
      <c r="PH2341" s="0"/>
      <c r="PI2341" s="0"/>
      <c r="PJ2341" s="0"/>
      <c r="PK2341" s="0"/>
      <c r="PL2341" s="0"/>
      <c r="PM2341" s="0"/>
      <c r="PN2341" s="0"/>
      <c r="PO2341" s="0"/>
      <c r="PP2341" s="0"/>
      <c r="PQ2341" s="0"/>
      <c r="PR2341" s="0"/>
      <c r="PS2341" s="0"/>
      <c r="PT2341" s="0"/>
      <c r="PU2341" s="0"/>
      <c r="PV2341" s="0"/>
      <c r="PW2341" s="0"/>
      <c r="PX2341" s="0"/>
      <c r="PY2341" s="0"/>
      <c r="PZ2341" s="0"/>
      <c r="QA2341" s="0"/>
      <c r="QB2341" s="0"/>
      <c r="QC2341" s="0"/>
      <c r="QD2341" s="0"/>
      <c r="QE2341" s="0"/>
      <c r="QF2341" s="0"/>
      <c r="QG2341" s="0"/>
      <c r="QH2341" s="0"/>
      <c r="QI2341" s="0"/>
      <c r="QJ2341" s="0"/>
      <c r="QK2341" s="0"/>
      <c r="QL2341" s="0"/>
      <c r="QM2341" s="0"/>
      <c r="QN2341" s="0"/>
      <c r="QO2341" s="0"/>
      <c r="QP2341" s="0"/>
      <c r="QQ2341" s="0"/>
      <c r="QR2341" s="0"/>
      <c r="QS2341" s="0"/>
      <c r="QT2341" s="0"/>
      <c r="QU2341" s="0"/>
      <c r="QV2341" s="0"/>
      <c r="QW2341" s="0"/>
      <c r="QX2341" s="0"/>
      <c r="QY2341" s="0"/>
      <c r="QZ2341" s="0"/>
      <c r="RA2341" s="0"/>
      <c r="RB2341" s="0"/>
      <c r="RC2341" s="0"/>
      <c r="RD2341" s="0"/>
      <c r="RE2341" s="0"/>
      <c r="RF2341" s="0"/>
      <c r="RG2341" s="0"/>
      <c r="RH2341" s="0"/>
      <c r="RI2341" s="0"/>
      <c r="RJ2341" s="0"/>
      <c r="RK2341" s="0"/>
      <c r="RL2341" s="0"/>
      <c r="RM2341" s="0"/>
      <c r="RN2341" s="0"/>
      <c r="RO2341" s="0"/>
      <c r="RP2341" s="0"/>
      <c r="RQ2341" s="0"/>
      <c r="RR2341" s="0"/>
      <c r="RS2341" s="0"/>
      <c r="RT2341" s="0"/>
      <c r="RU2341" s="0"/>
      <c r="RV2341" s="0"/>
      <c r="RW2341" s="0"/>
      <c r="RX2341" s="0"/>
      <c r="RY2341" s="0"/>
      <c r="RZ2341" s="0"/>
      <c r="SA2341" s="0"/>
      <c r="SB2341" s="0"/>
      <c r="SC2341" s="0"/>
      <c r="SD2341" s="0"/>
      <c r="SE2341" s="0"/>
      <c r="SF2341" s="0"/>
      <c r="SG2341" s="0"/>
      <c r="SH2341" s="0"/>
      <c r="SI2341" s="0"/>
      <c r="SJ2341" s="0"/>
      <c r="SK2341" s="0"/>
      <c r="SL2341" s="0"/>
      <c r="SM2341" s="0"/>
      <c r="SN2341" s="0"/>
      <c r="SO2341" s="0"/>
      <c r="SP2341" s="0"/>
      <c r="SQ2341" s="0"/>
      <c r="SR2341" s="0"/>
      <c r="SS2341" s="0"/>
      <c r="ST2341" s="0"/>
      <c r="SU2341" s="0"/>
      <c r="SV2341" s="0"/>
      <c r="SW2341" s="0"/>
      <c r="SX2341" s="0"/>
      <c r="SY2341" s="0"/>
      <c r="SZ2341" s="0"/>
      <c r="TA2341" s="0"/>
      <c r="TB2341" s="0"/>
      <c r="TC2341" s="0"/>
      <c r="TD2341" s="0"/>
      <c r="TE2341" s="0"/>
      <c r="TF2341" s="0"/>
      <c r="TG2341" s="0"/>
      <c r="TH2341" s="0"/>
      <c r="TI2341" s="0"/>
      <c r="TJ2341" s="0"/>
      <c r="TK2341" s="0"/>
      <c r="TL2341" s="0"/>
      <c r="TM2341" s="0"/>
      <c r="TN2341" s="0"/>
      <c r="TO2341" s="0"/>
      <c r="TP2341" s="0"/>
      <c r="TQ2341" s="0"/>
      <c r="TR2341" s="0"/>
      <c r="TS2341" s="0"/>
      <c r="TT2341" s="0"/>
      <c r="TU2341" s="0"/>
      <c r="TV2341" s="0"/>
      <c r="TW2341" s="0"/>
      <c r="TX2341" s="0"/>
      <c r="TY2341" s="0"/>
      <c r="TZ2341" s="0"/>
      <c r="UA2341" s="0"/>
      <c r="UB2341" s="0"/>
      <c r="UC2341" s="0"/>
      <c r="UD2341" s="0"/>
      <c r="UE2341" s="0"/>
      <c r="UF2341" s="0"/>
      <c r="UG2341" s="0"/>
      <c r="UH2341" s="0"/>
      <c r="UI2341" s="0"/>
      <c r="UJ2341" s="0"/>
      <c r="UK2341" s="0"/>
      <c r="UL2341" s="0"/>
      <c r="UM2341" s="0"/>
      <c r="UN2341" s="0"/>
      <c r="UO2341" s="0"/>
      <c r="UP2341" s="0"/>
      <c r="UQ2341" s="0"/>
      <c r="UR2341" s="0"/>
      <c r="US2341" s="0"/>
      <c r="UT2341" s="0"/>
      <c r="UU2341" s="0"/>
      <c r="UV2341" s="0"/>
      <c r="UW2341" s="0"/>
      <c r="UX2341" s="0"/>
      <c r="UY2341" s="0"/>
      <c r="UZ2341" s="0"/>
      <c r="VA2341" s="0"/>
      <c r="VB2341" s="0"/>
      <c r="VC2341" s="0"/>
      <c r="VD2341" s="0"/>
      <c r="VE2341" s="0"/>
      <c r="VF2341" s="0"/>
      <c r="VG2341" s="0"/>
      <c r="VH2341" s="0"/>
      <c r="VI2341" s="0"/>
      <c r="VJ2341" s="0"/>
      <c r="VK2341" s="0"/>
      <c r="VL2341" s="0"/>
      <c r="VM2341" s="0"/>
      <c r="VN2341" s="0"/>
      <c r="VO2341" s="0"/>
      <c r="VP2341" s="0"/>
      <c r="VQ2341" s="0"/>
      <c r="VR2341" s="0"/>
      <c r="VS2341" s="0"/>
      <c r="VT2341" s="0"/>
      <c r="VU2341" s="0"/>
      <c r="VV2341" s="0"/>
      <c r="VW2341" s="0"/>
      <c r="VX2341" s="0"/>
      <c r="VY2341" s="0"/>
      <c r="VZ2341" s="0"/>
      <c r="WA2341" s="0"/>
      <c r="WB2341" s="0"/>
      <c r="WC2341" s="0"/>
      <c r="WD2341" s="0"/>
      <c r="WE2341" s="0"/>
      <c r="WF2341" s="0"/>
      <c r="WG2341" s="0"/>
      <c r="WH2341" s="0"/>
      <c r="WI2341" s="0"/>
      <c r="WJ2341" s="0"/>
      <c r="WK2341" s="0"/>
      <c r="WL2341" s="0"/>
      <c r="WM2341" s="0"/>
      <c r="WN2341" s="0"/>
      <c r="WO2341" s="0"/>
      <c r="WP2341" s="0"/>
      <c r="WQ2341" s="0"/>
      <c r="WR2341" s="0"/>
      <c r="WS2341" s="0"/>
      <c r="WT2341" s="0"/>
      <c r="WU2341" s="0"/>
      <c r="WV2341" s="0"/>
      <c r="WW2341" s="0"/>
      <c r="WX2341" s="0"/>
      <c r="WY2341" s="0"/>
      <c r="WZ2341" s="0"/>
      <c r="XA2341" s="0"/>
      <c r="XB2341" s="0"/>
      <c r="XC2341" s="0"/>
      <c r="XD2341" s="0"/>
      <c r="XE2341" s="0"/>
      <c r="XF2341" s="0"/>
      <c r="XG2341" s="0"/>
      <c r="XH2341" s="0"/>
      <c r="XI2341" s="0"/>
      <c r="XJ2341" s="0"/>
      <c r="XK2341" s="0"/>
      <c r="XL2341" s="0"/>
      <c r="XM2341" s="0"/>
      <c r="XN2341" s="0"/>
      <c r="XO2341" s="0"/>
      <c r="XP2341" s="0"/>
      <c r="XQ2341" s="0"/>
      <c r="XR2341" s="0"/>
      <c r="XS2341" s="0"/>
      <c r="XT2341" s="0"/>
      <c r="XU2341" s="0"/>
      <c r="XV2341" s="0"/>
      <c r="XW2341" s="0"/>
      <c r="XX2341" s="0"/>
      <c r="XY2341" s="0"/>
      <c r="XZ2341" s="0"/>
      <c r="YA2341" s="0"/>
      <c r="YB2341" s="0"/>
      <c r="YC2341" s="0"/>
      <c r="YD2341" s="0"/>
      <c r="YE2341" s="0"/>
      <c r="YF2341" s="0"/>
      <c r="YG2341" s="0"/>
      <c r="YH2341" s="0"/>
      <c r="YI2341" s="0"/>
      <c r="YJ2341" s="0"/>
      <c r="YK2341" s="0"/>
      <c r="YL2341" s="0"/>
      <c r="YM2341" s="0"/>
      <c r="YN2341" s="0"/>
      <c r="YO2341" s="0"/>
      <c r="YP2341" s="0"/>
      <c r="YQ2341" s="0"/>
      <c r="YR2341" s="0"/>
      <c r="YS2341" s="0"/>
      <c r="YT2341" s="0"/>
      <c r="YU2341" s="0"/>
      <c r="YV2341" s="0"/>
      <c r="YW2341" s="0"/>
      <c r="YX2341" s="0"/>
      <c r="YY2341" s="0"/>
      <c r="YZ2341" s="0"/>
      <c r="ZA2341" s="0"/>
      <c r="ZB2341" s="0"/>
      <c r="ZC2341" s="0"/>
      <c r="ZD2341" s="0"/>
      <c r="ZE2341" s="0"/>
      <c r="ZF2341" s="0"/>
      <c r="ZG2341" s="0"/>
      <c r="ZH2341" s="0"/>
      <c r="ZI2341" s="0"/>
      <c r="ZJ2341" s="0"/>
      <c r="ZK2341" s="0"/>
      <c r="ZL2341" s="0"/>
      <c r="ZM2341" s="0"/>
      <c r="ZN2341" s="0"/>
      <c r="ZO2341" s="0"/>
      <c r="ZP2341" s="0"/>
      <c r="ZQ2341" s="0"/>
      <c r="ZR2341" s="0"/>
      <c r="ZS2341" s="0"/>
      <c r="ZT2341" s="0"/>
      <c r="ZU2341" s="0"/>
      <c r="ZV2341" s="0"/>
      <c r="ZW2341" s="0"/>
      <c r="ZX2341" s="0"/>
      <c r="ZY2341" s="0"/>
      <c r="ZZ2341" s="0"/>
      <c r="AAA2341" s="0"/>
      <c r="AAB2341" s="0"/>
      <c r="AAC2341" s="0"/>
      <c r="AAD2341" s="0"/>
      <c r="AAE2341" s="0"/>
      <c r="AAF2341" s="0"/>
      <c r="AAG2341" s="0"/>
      <c r="AAH2341" s="0"/>
      <c r="AAI2341" s="0"/>
      <c r="AAJ2341" s="0"/>
      <c r="AAK2341" s="0"/>
      <c r="AAL2341" s="0"/>
      <c r="AAM2341" s="0"/>
      <c r="AAN2341" s="0"/>
      <c r="AAO2341" s="0"/>
      <c r="AAP2341" s="0"/>
      <c r="AAQ2341" s="0"/>
      <c r="AAR2341" s="0"/>
      <c r="AAS2341" s="0"/>
      <c r="AAT2341" s="0"/>
      <c r="AAU2341" s="0"/>
      <c r="AAV2341" s="0"/>
      <c r="AAW2341" s="0"/>
      <c r="AAX2341" s="0"/>
      <c r="AAY2341" s="0"/>
      <c r="AAZ2341" s="0"/>
      <c r="ABA2341" s="0"/>
      <c r="ABB2341" s="0"/>
      <c r="ABC2341" s="0"/>
      <c r="ABD2341" s="0"/>
      <c r="ABE2341" s="0"/>
      <c r="ABF2341" s="0"/>
      <c r="ABG2341" s="0"/>
      <c r="ABH2341" s="0"/>
      <c r="ABI2341" s="0"/>
      <c r="ABJ2341" s="0"/>
      <c r="ABK2341" s="0"/>
      <c r="ABL2341" s="0"/>
      <c r="ABM2341" s="0"/>
      <c r="ABN2341" s="0"/>
      <c r="ABO2341" s="0"/>
      <c r="ABP2341" s="0"/>
      <c r="ABQ2341" s="0"/>
      <c r="ABR2341" s="0"/>
      <c r="ABS2341" s="0"/>
      <c r="ABT2341" s="0"/>
      <c r="ABU2341" s="0"/>
      <c r="ABV2341" s="0"/>
      <c r="ABW2341" s="0"/>
      <c r="ABX2341" s="0"/>
      <c r="ABY2341" s="0"/>
      <c r="ABZ2341" s="0"/>
      <c r="ACA2341" s="0"/>
      <c r="ACB2341" s="0"/>
      <c r="ACC2341" s="0"/>
      <c r="ACD2341" s="0"/>
      <c r="ACE2341" s="0"/>
      <c r="ACF2341" s="0"/>
      <c r="ACG2341" s="0"/>
      <c r="ACH2341" s="0"/>
      <c r="ACI2341" s="0"/>
      <c r="ACJ2341" s="0"/>
      <c r="ACK2341" s="0"/>
      <c r="ACL2341" s="0"/>
      <c r="ACM2341" s="0"/>
      <c r="ACN2341" s="0"/>
      <c r="ACO2341" s="0"/>
      <c r="ACP2341" s="0"/>
      <c r="ACQ2341" s="0"/>
      <c r="ACR2341" s="0"/>
      <c r="ACS2341" s="0"/>
      <c r="ACT2341" s="0"/>
      <c r="ACU2341" s="0"/>
      <c r="ACV2341" s="0"/>
      <c r="ACW2341" s="0"/>
      <c r="ACX2341" s="0"/>
      <c r="ACY2341" s="0"/>
      <c r="ACZ2341" s="0"/>
      <c r="ADA2341" s="0"/>
      <c r="ADB2341" s="0"/>
      <c r="ADC2341" s="0"/>
      <c r="ADD2341" s="0"/>
      <c r="ADE2341" s="0"/>
      <c r="ADF2341" s="0"/>
      <c r="ADG2341" s="0"/>
      <c r="ADH2341" s="0"/>
      <c r="ADI2341" s="0"/>
      <c r="ADJ2341" s="0"/>
      <c r="ADK2341" s="0"/>
      <c r="ADL2341" s="0"/>
      <c r="ADM2341" s="0"/>
      <c r="ADN2341" s="0"/>
      <c r="ADO2341" s="0"/>
      <c r="ADP2341" s="0"/>
      <c r="ADQ2341" s="0"/>
      <c r="ADR2341" s="0"/>
      <c r="ADS2341" s="0"/>
      <c r="ADT2341" s="0"/>
      <c r="ADU2341" s="0"/>
      <c r="ADV2341" s="0"/>
      <c r="ADW2341" s="0"/>
      <c r="ADX2341" s="0"/>
      <c r="ADY2341" s="0"/>
      <c r="ADZ2341" s="0"/>
      <c r="AEA2341" s="0"/>
      <c r="AEB2341" s="0"/>
      <c r="AEC2341" s="0"/>
      <c r="AED2341" s="0"/>
      <c r="AEE2341" s="0"/>
      <c r="AEF2341" s="0"/>
      <c r="AEG2341" s="0"/>
      <c r="AEH2341" s="0"/>
      <c r="AEI2341" s="0"/>
      <c r="AEJ2341" s="0"/>
      <c r="AEK2341" s="0"/>
      <c r="AEL2341" s="0"/>
      <c r="AEM2341" s="0"/>
      <c r="AEN2341" s="0"/>
      <c r="AEO2341" s="0"/>
      <c r="AEP2341" s="0"/>
      <c r="AEQ2341" s="0"/>
      <c r="AER2341" s="0"/>
      <c r="AES2341" s="0"/>
      <c r="AET2341" s="0"/>
      <c r="AEU2341" s="0"/>
      <c r="AEV2341" s="0"/>
      <c r="AEW2341" s="0"/>
      <c r="AEX2341" s="0"/>
      <c r="AEY2341" s="0"/>
      <c r="AEZ2341" s="0"/>
      <c r="AFA2341" s="0"/>
      <c r="AFB2341" s="0"/>
      <c r="AFC2341" s="0"/>
      <c r="AFD2341" s="0"/>
      <c r="AFE2341" s="0"/>
      <c r="AFF2341" s="0"/>
      <c r="AFG2341" s="0"/>
      <c r="AFH2341" s="0"/>
      <c r="AFI2341" s="0"/>
      <c r="AFJ2341" s="0"/>
      <c r="AFK2341" s="0"/>
      <c r="AFL2341" s="0"/>
      <c r="AFM2341" s="0"/>
      <c r="AFN2341" s="0"/>
      <c r="AFO2341" s="0"/>
      <c r="AFP2341" s="0"/>
      <c r="AFQ2341" s="0"/>
      <c r="AFR2341" s="0"/>
      <c r="AFS2341" s="0"/>
      <c r="AFT2341" s="0"/>
      <c r="AFU2341" s="0"/>
      <c r="AFV2341" s="0"/>
      <c r="AFW2341" s="0"/>
      <c r="AFX2341" s="0"/>
      <c r="AFY2341" s="0"/>
      <c r="AFZ2341" s="0"/>
      <c r="AGA2341" s="0"/>
      <c r="AGB2341" s="0"/>
      <c r="AGC2341" s="0"/>
      <c r="AGD2341" s="0"/>
      <c r="AGE2341" s="0"/>
      <c r="AGF2341" s="0"/>
      <c r="AGG2341" s="0"/>
      <c r="AGH2341" s="0"/>
      <c r="AGI2341" s="0"/>
      <c r="AGJ2341" s="0"/>
      <c r="AGK2341" s="0"/>
      <c r="AGL2341" s="0"/>
      <c r="AGM2341" s="0"/>
      <c r="AGN2341" s="0"/>
      <c r="AGO2341" s="0"/>
      <c r="AGP2341" s="0"/>
      <c r="AGQ2341" s="0"/>
      <c r="AGR2341" s="0"/>
      <c r="AGS2341" s="0"/>
      <c r="AGT2341" s="0"/>
      <c r="AGU2341" s="0"/>
      <c r="AGV2341" s="0"/>
      <c r="AGW2341" s="0"/>
      <c r="AGX2341" s="0"/>
      <c r="AGY2341" s="0"/>
      <c r="AGZ2341" s="0"/>
      <c r="AHA2341" s="0"/>
      <c r="AHB2341" s="0"/>
      <c r="AHC2341" s="0"/>
      <c r="AHD2341" s="0"/>
      <c r="AHE2341" s="0"/>
      <c r="AHF2341" s="0"/>
      <c r="AHG2341" s="0"/>
      <c r="AHH2341" s="0"/>
      <c r="AHI2341" s="0"/>
      <c r="AHJ2341" s="0"/>
      <c r="AHK2341" s="0"/>
      <c r="AHL2341" s="0"/>
      <c r="AHM2341" s="0"/>
      <c r="AHN2341" s="0"/>
      <c r="AHO2341" s="0"/>
      <c r="AHP2341" s="0"/>
      <c r="AHQ2341" s="0"/>
      <c r="AHR2341" s="0"/>
      <c r="AHS2341" s="0"/>
      <c r="AHT2341" s="0"/>
      <c r="AHU2341" s="0"/>
      <c r="AHV2341" s="0"/>
      <c r="AHW2341" s="0"/>
      <c r="AHX2341" s="0"/>
      <c r="AHY2341" s="0"/>
      <c r="AHZ2341" s="0"/>
      <c r="AIA2341" s="0"/>
      <c r="AIB2341" s="0"/>
      <c r="AIC2341" s="0"/>
      <c r="AID2341" s="0"/>
      <c r="AIE2341" s="0"/>
      <c r="AIF2341" s="0"/>
      <c r="AIG2341" s="0"/>
      <c r="AIH2341" s="0"/>
      <c r="AII2341" s="0"/>
      <c r="AIJ2341" s="0"/>
      <c r="AIK2341" s="0"/>
      <c r="AIL2341" s="0"/>
      <c r="AIM2341" s="0"/>
      <c r="AIN2341" s="0"/>
      <c r="AIO2341" s="0"/>
      <c r="AIP2341" s="0"/>
      <c r="AIQ2341" s="0"/>
      <c r="AIR2341" s="0"/>
      <c r="AIS2341" s="0"/>
      <c r="AIT2341" s="0"/>
      <c r="AIU2341" s="0"/>
      <c r="AIV2341" s="0"/>
      <c r="AIW2341" s="0"/>
      <c r="AIX2341" s="0"/>
      <c r="AIY2341" s="0"/>
      <c r="AIZ2341" s="0"/>
      <c r="AJA2341" s="0"/>
      <c r="AJB2341" s="0"/>
      <c r="AJC2341" s="0"/>
      <c r="AJD2341" s="0"/>
      <c r="AJE2341" s="0"/>
      <c r="AJF2341" s="0"/>
      <c r="AJG2341" s="0"/>
      <c r="AJH2341" s="0"/>
      <c r="AJI2341" s="0"/>
      <c r="AJJ2341" s="0"/>
      <c r="AJK2341" s="0"/>
      <c r="AJL2341" s="0"/>
      <c r="AJM2341" s="0"/>
      <c r="AJN2341" s="0"/>
      <c r="AJO2341" s="0"/>
      <c r="AJP2341" s="0"/>
      <c r="AJQ2341" s="0"/>
      <c r="AJR2341" s="0"/>
      <c r="AJS2341" s="0"/>
      <c r="AJT2341" s="0"/>
      <c r="AJU2341" s="0"/>
      <c r="AJV2341" s="0"/>
      <c r="AJW2341" s="0"/>
      <c r="AJX2341" s="0"/>
      <c r="AJY2341" s="0"/>
      <c r="AJZ2341" s="0"/>
      <c r="AKA2341" s="0"/>
      <c r="AKB2341" s="0"/>
      <c r="AKC2341" s="0"/>
      <c r="AKD2341" s="0"/>
      <c r="AKE2341" s="0"/>
      <c r="AKF2341" s="0"/>
      <c r="AKG2341" s="0"/>
      <c r="AKH2341" s="0"/>
      <c r="AKI2341" s="0"/>
      <c r="AKJ2341" s="0"/>
      <c r="AKK2341" s="0"/>
      <c r="AKL2341" s="0"/>
      <c r="AKM2341" s="0"/>
      <c r="AKN2341" s="0"/>
      <c r="AKO2341" s="0"/>
      <c r="AKP2341" s="0"/>
      <c r="AKQ2341" s="0"/>
      <c r="AKR2341" s="0"/>
      <c r="AKS2341" s="0"/>
      <c r="AKT2341" s="0"/>
      <c r="AKU2341" s="0"/>
      <c r="AKV2341" s="0"/>
      <c r="AKW2341" s="0"/>
      <c r="AKX2341" s="0"/>
      <c r="AKY2341" s="0"/>
      <c r="AKZ2341" s="0"/>
      <c r="ALA2341" s="0"/>
      <c r="ALB2341" s="0"/>
      <c r="ALC2341" s="0"/>
      <c r="ALD2341" s="0"/>
      <c r="ALE2341" s="0"/>
      <c r="ALF2341" s="0"/>
      <c r="ALG2341" s="0"/>
      <c r="ALH2341" s="0"/>
      <c r="ALI2341" s="0"/>
      <c r="ALJ2341" s="0"/>
      <c r="ALK2341" s="0"/>
      <c r="ALL2341" s="0"/>
      <c r="ALM2341" s="0"/>
      <c r="ALN2341" s="0"/>
      <c r="ALO2341" s="0"/>
      <c r="ALP2341" s="0"/>
      <c r="ALQ2341" s="0"/>
      <c r="ALR2341" s="0"/>
      <c r="ALS2341" s="0"/>
      <c r="ALT2341" s="0"/>
      <c r="ALU2341" s="0"/>
      <c r="ALV2341" s="0"/>
      <c r="ALW2341" s="0"/>
      <c r="ALX2341" s="0"/>
      <c r="ALY2341" s="0"/>
      <c r="ALZ2341" s="0"/>
      <c r="AMA2341" s="0"/>
      <c r="AMB2341" s="0"/>
      <c r="AMC2341" s="0"/>
      <c r="AMD2341" s="0"/>
      <c r="AME2341" s="0"/>
      <c r="AMF2341" s="0"/>
      <c r="AMG2341" s="0"/>
      <c r="AMH2341" s="0"/>
      <c r="AMI2341" s="0"/>
      <c r="AMJ2341" s="0"/>
    </row>
    <row r="2342" customFormat="false" ht="13.8" hidden="false" customHeight="false" outlineLevel="0" collapsed="false">
      <c r="A2342" s="4" t="s">
        <v>52</v>
      </c>
      <c r="B2342" s="7" t="s">
        <v>1367</v>
      </c>
      <c r="C2342" s="7" t="s">
        <v>38</v>
      </c>
      <c r="D2342" s="7"/>
      <c r="E2342" s="7" t="s">
        <v>727</v>
      </c>
      <c r="F2342" s="4" t="n">
        <v>1974</v>
      </c>
      <c r="G2342" s="7" t="s">
        <v>1368</v>
      </c>
      <c r="H2342" s="13"/>
      <c r="I2342" s="13"/>
      <c r="J2342" s="13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  <c r="AJ2342" s="13"/>
      <c r="AK2342" s="13"/>
      <c r="AL2342" s="13"/>
      <c r="AM2342" s="13"/>
      <c r="AN2342" s="13"/>
      <c r="AO2342" s="13"/>
      <c r="AP2342" s="13"/>
      <c r="AQ2342" s="13"/>
      <c r="AR2342" s="13"/>
      <c r="AS2342" s="13"/>
      <c r="AT2342" s="13"/>
      <c r="AU2342" s="13"/>
      <c r="AV2342" s="0"/>
      <c r="AW2342" s="0"/>
      <c r="AX2342" s="0"/>
      <c r="AY2342" s="0"/>
      <c r="AZ2342" s="0"/>
      <c r="BA2342" s="0"/>
      <c r="BB2342" s="0"/>
      <c r="BC2342" s="0"/>
      <c r="BD2342" s="0"/>
      <c r="BE2342" s="0"/>
      <c r="BF2342" s="0"/>
      <c r="BG2342" s="0"/>
      <c r="BH2342" s="0"/>
      <c r="BI2342" s="0"/>
      <c r="BJ2342" s="0"/>
      <c r="BK2342" s="0"/>
      <c r="BL2342" s="0"/>
      <c r="BM2342" s="0"/>
      <c r="BN2342" s="0"/>
      <c r="BO2342" s="0"/>
      <c r="BP2342" s="0"/>
      <c r="BQ2342" s="0"/>
      <c r="BR2342" s="0"/>
      <c r="BS2342" s="0"/>
      <c r="BT2342" s="0"/>
      <c r="BU2342" s="0"/>
      <c r="BV2342" s="0"/>
      <c r="BW2342" s="0"/>
      <c r="BX2342" s="0"/>
      <c r="BY2342" s="0"/>
      <c r="BZ2342" s="0"/>
      <c r="CA2342" s="0"/>
      <c r="CB2342" s="0"/>
      <c r="CC2342" s="0"/>
      <c r="CD2342" s="0"/>
      <c r="CE2342" s="0"/>
      <c r="CF2342" s="0"/>
      <c r="CG2342" s="0"/>
      <c r="CH2342" s="0"/>
      <c r="CI2342" s="0"/>
      <c r="CJ2342" s="0"/>
      <c r="CK2342" s="0"/>
      <c r="CL2342" s="0"/>
      <c r="CM2342" s="0"/>
      <c r="CN2342" s="0"/>
      <c r="CO2342" s="0"/>
      <c r="CP2342" s="0"/>
      <c r="CQ2342" s="0"/>
      <c r="CR2342" s="0"/>
      <c r="CS2342" s="0"/>
      <c r="CT2342" s="0"/>
      <c r="CU2342" s="0"/>
      <c r="CV2342" s="0"/>
      <c r="CW2342" s="0"/>
      <c r="CX2342" s="0"/>
      <c r="CY2342" s="0"/>
      <c r="CZ2342" s="0"/>
      <c r="DA2342" s="0"/>
      <c r="DB2342" s="0"/>
      <c r="DC2342" s="0"/>
      <c r="DD2342" s="0"/>
      <c r="DE2342" s="0"/>
      <c r="DF2342" s="0"/>
      <c r="DG2342" s="0"/>
      <c r="DH2342" s="0"/>
      <c r="DI2342" s="0"/>
      <c r="DJ2342" s="0"/>
      <c r="DK2342" s="0"/>
      <c r="DL2342" s="0"/>
      <c r="DM2342" s="0"/>
      <c r="DN2342" s="0"/>
      <c r="DO2342" s="0"/>
      <c r="DP2342" s="0"/>
      <c r="DQ2342" s="0"/>
      <c r="DR2342" s="0"/>
      <c r="DS2342" s="0"/>
      <c r="DT2342" s="0"/>
      <c r="DU2342" s="0"/>
      <c r="DV2342" s="0"/>
      <c r="DW2342" s="0"/>
      <c r="DX2342" s="0"/>
      <c r="DY2342" s="0"/>
      <c r="DZ2342" s="0"/>
      <c r="EA2342" s="0"/>
      <c r="EB2342" s="0"/>
      <c r="EC2342" s="0"/>
      <c r="ED2342" s="0"/>
      <c r="EE2342" s="0"/>
      <c r="EF2342" s="0"/>
      <c r="EG2342" s="0"/>
      <c r="EH2342" s="0"/>
      <c r="EI2342" s="0"/>
      <c r="EJ2342" s="0"/>
      <c r="EK2342" s="0"/>
      <c r="EL2342" s="0"/>
      <c r="EM2342" s="0"/>
      <c r="EN2342" s="0"/>
      <c r="EO2342" s="0"/>
      <c r="EP2342" s="0"/>
      <c r="EQ2342" s="0"/>
      <c r="ER2342" s="0"/>
      <c r="ES2342" s="0"/>
      <c r="ET2342" s="0"/>
      <c r="EU2342" s="0"/>
      <c r="EV2342" s="0"/>
      <c r="EW2342" s="0"/>
      <c r="EX2342" s="0"/>
      <c r="EY2342" s="0"/>
      <c r="EZ2342" s="0"/>
      <c r="FA2342" s="0"/>
      <c r="FB2342" s="0"/>
      <c r="FC2342" s="0"/>
      <c r="FD2342" s="0"/>
      <c r="FE2342" s="0"/>
      <c r="FF2342" s="0"/>
      <c r="FG2342" s="0"/>
      <c r="FH2342" s="0"/>
      <c r="FI2342" s="0"/>
      <c r="FJ2342" s="0"/>
      <c r="FK2342" s="0"/>
      <c r="FL2342" s="0"/>
      <c r="FM2342" s="0"/>
      <c r="FN2342" s="0"/>
      <c r="FO2342" s="0"/>
      <c r="FP2342" s="0"/>
      <c r="FQ2342" s="0"/>
      <c r="FR2342" s="0"/>
      <c r="FS2342" s="0"/>
      <c r="FT2342" s="0"/>
      <c r="FU2342" s="0"/>
      <c r="FV2342" s="0"/>
      <c r="FW2342" s="0"/>
      <c r="FX2342" s="0"/>
      <c r="FY2342" s="0"/>
      <c r="FZ2342" s="0"/>
      <c r="GA2342" s="0"/>
      <c r="GB2342" s="0"/>
      <c r="GC2342" s="0"/>
      <c r="GD2342" s="0"/>
      <c r="GE2342" s="0"/>
      <c r="GF2342" s="0"/>
      <c r="GG2342" s="0"/>
      <c r="GH2342" s="0"/>
      <c r="GI2342" s="0"/>
      <c r="GJ2342" s="0"/>
      <c r="GK2342" s="0"/>
      <c r="GL2342" s="0"/>
      <c r="GM2342" s="0"/>
      <c r="GN2342" s="0"/>
      <c r="GO2342" s="0"/>
      <c r="GP2342" s="0"/>
      <c r="GQ2342" s="0"/>
      <c r="GR2342" s="0"/>
      <c r="GS2342" s="0"/>
      <c r="GT2342" s="0"/>
      <c r="GU2342" s="0"/>
      <c r="GV2342" s="0"/>
      <c r="GW2342" s="0"/>
      <c r="GX2342" s="0"/>
      <c r="GY2342" s="0"/>
      <c r="GZ2342" s="0"/>
      <c r="HA2342" s="0"/>
      <c r="HB2342" s="0"/>
      <c r="HC2342" s="0"/>
      <c r="HD2342" s="0"/>
      <c r="HE2342" s="0"/>
      <c r="HF2342" s="0"/>
      <c r="HG2342" s="0"/>
      <c r="HH2342" s="0"/>
      <c r="HI2342" s="0"/>
      <c r="HJ2342" s="0"/>
      <c r="HK2342" s="0"/>
      <c r="HL2342" s="0"/>
      <c r="HM2342" s="0"/>
      <c r="HN2342" s="0"/>
      <c r="HO2342" s="0"/>
      <c r="HP2342" s="0"/>
      <c r="HQ2342" s="0"/>
      <c r="HR2342" s="0"/>
      <c r="HS2342" s="0"/>
      <c r="HT2342" s="0"/>
      <c r="HU2342" s="0"/>
      <c r="HV2342" s="0"/>
      <c r="HW2342" s="0"/>
      <c r="HX2342" s="0"/>
      <c r="HY2342" s="0"/>
      <c r="HZ2342" s="0"/>
      <c r="IA2342" s="0"/>
      <c r="IB2342" s="0"/>
      <c r="IC2342" s="0"/>
      <c r="ID2342" s="0"/>
      <c r="IE2342" s="0"/>
      <c r="IF2342" s="0"/>
      <c r="IG2342" s="0"/>
      <c r="IH2342" s="0"/>
      <c r="II2342" s="0"/>
      <c r="IJ2342" s="0"/>
      <c r="IK2342" s="0"/>
      <c r="IL2342" s="0"/>
      <c r="IM2342" s="0"/>
      <c r="IN2342" s="0"/>
      <c r="IO2342" s="0"/>
      <c r="IP2342" s="0"/>
      <c r="IQ2342" s="0"/>
      <c r="IR2342" s="0"/>
      <c r="IS2342" s="0"/>
      <c r="IT2342" s="0"/>
      <c r="IU2342" s="0"/>
      <c r="IV2342" s="0"/>
      <c r="IW2342" s="0"/>
      <c r="IX2342" s="0"/>
      <c r="IY2342" s="0"/>
      <c r="IZ2342" s="0"/>
      <c r="JA2342" s="0"/>
      <c r="JB2342" s="0"/>
      <c r="JC2342" s="0"/>
      <c r="JD2342" s="0"/>
      <c r="JE2342" s="0"/>
      <c r="JF2342" s="0"/>
      <c r="JG2342" s="0"/>
      <c r="JH2342" s="0"/>
      <c r="JI2342" s="0"/>
      <c r="JJ2342" s="0"/>
      <c r="JK2342" s="0"/>
      <c r="JL2342" s="0"/>
      <c r="JM2342" s="0"/>
      <c r="JN2342" s="0"/>
      <c r="JO2342" s="0"/>
      <c r="JP2342" s="0"/>
      <c r="JQ2342" s="0"/>
      <c r="JR2342" s="0"/>
      <c r="JS2342" s="0"/>
      <c r="JT2342" s="0"/>
      <c r="JU2342" s="0"/>
      <c r="JV2342" s="0"/>
      <c r="JW2342" s="0"/>
      <c r="JX2342" s="0"/>
      <c r="JY2342" s="0"/>
      <c r="JZ2342" s="0"/>
      <c r="KA2342" s="0"/>
      <c r="KB2342" s="0"/>
      <c r="KC2342" s="0"/>
      <c r="KD2342" s="0"/>
      <c r="KE2342" s="0"/>
      <c r="KF2342" s="0"/>
      <c r="KG2342" s="0"/>
      <c r="KH2342" s="0"/>
      <c r="KI2342" s="0"/>
      <c r="KJ2342" s="0"/>
      <c r="KK2342" s="0"/>
      <c r="KL2342" s="0"/>
      <c r="KM2342" s="0"/>
      <c r="KN2342" s="0"/>
      <c r="KO2342" s="0"/>
      <c r="KP2342" s="0"/>
      <c r="KQ2342" s="0"/>
      <c r="KR2342" s="0"/>
      <c r="KS2342" s="0"/>
      <c r="KT2342" s="0"/>
      <c r="KU2342" s="0"/>
      <c r="KV2342" s="0"/>
      <c r="KW2342" s="0"/>
      <c r="KX2342" s="0"/>
      <c r="KY2342" s="0"/>
      <c r="KZ2342" s="0"/>
      <c r="LA2342" s="0"/>
      <c r="LB2342" s="0"/>
      <c r="LC2342" s="0"/>
      <c r="LD2342" s="0"/>
      <c r="LE2342" s="0"/>
      <c r="LF2342" s="0"/>
      <c r="LG2342" s="0"/>
      <c r="LH2342" s="0"/>
      <c r="LI2342" s="0"/>
      <c r="LJ2342" s="0"/>
      <c r="LK2342" s="0"/>
      <c r="LL2342" s="0"/>
      <c r="LM2342" s="0"/>
      <c r="LN2342" s="0"/>
      <c r="LO2342" s="0"/>
      <c r="LP2342" s="0"/>
      <c r="LQ2342" s="0"/>
      <c r="LR2342" s="0"/>
      <c r="LS2342" s="0"/>
      <c r="LT2342" s="0"/>
      <c r="LU2342" s="0"/>
      <c r="LV2342" s="0"/>
      <c r="LW2342" s="0"/>
      <c r="LX2342" s="0"/>
      <c r="LY2342" s="0"/>
      <c r="LZ2342" s="0"/>
      <c r="MA2342" s="0"/>
      <c r="MB2342" s="0"/>
      <c r="MC2342" s="0"/>
      <c r="MD2342" s="0"/>
      <c r="ME2342" s="0"/>
      <c r="MF2342" s="0"/>
      <c r="MG2342" s="0"/>
      <c r="MH2342" s="0"/>
      <c r="MI2342" s="0"/>
      <c r="MJ2342" s="0"/>
      <c r="MK2342" s="0"/>
      <c r="ML2342" s="0"/>
      <c r="MM2342" s="0"/>
      <c r="MN2342" s="0"/>
      <c r="MO2342" s="0"/>
      <c r="MP2342" s="0"/>
      <c r="MQ2342" s="0"/>
      <c r="MR2342" s="0"/>
      <c r="MS2342" s="0"/>
      <c r="MT2342" s="0"/>
      <c r="MU2342" s="0"/>
      <c r="MV2342" s="0"/>
      <c r="MW2342" s="0"/>
      <c r="MX2342" s="0"/>
      <c r="MY2342" s="0"/>
      <c r="MZ2342" s="0"/>
      <c r="NA2342" s="0"/>
      <c r="NB2342" s="0"/>
      <c r="NC2342" s="0"/>
      <c r="ND2342" s="0"/>
      <c r="NE2342" s="0"/>
      <c r="NF2342" s="0"/>
      <c r="NG2342" s="0"/>
      <c r="NH2342" s="0"/>
      <c r="NI2342" s="0"/>
      <c r="NJ2342" s="0"/>
      <c r="NK2342" s="0"/>
      <c r="NL2342" s="0"/>
      <c r="NM2342" s="0"/>
      <c r="NN2342" s="0"/>
      <c r="NO2342" s="0"/>
      <c r="NP2342" s="0"/>
      <c r="NQ2342" s="0"/>
      <c r="NR2342" s="0"/>
      <c r="NS2342" s="0"/>
      <c r="NT2342" s="0"/>
      <c r="NU2342" s="0"/>
      <c r="NV2342" s="0"/>
      <c r="NW2342" s="0"/>
      <c r="NX2342" s="0"/>
      <c r="NY2342" s="0"/>
      <c r="NZ2342" s="0"/>
      <c r="OA2342" s="0"/>
      <c r="OB2342" s="0"/>
      <c r="OC2342" s="0"/>
      <c r="OD2342" s="0"/>
      <c r="OE2342" s="0"/>
      <c r="OF2342" s="0"/>
      <c r="OG2342" s="0"/>
      <c r="OH2342" s="0"/>
      <c r="OI2342" s="0"/>
      <c r="OJ2342" s="0"/>
      <c r="OK2342" s="0"/>
      <c r="OL2342" s="0"/>
      <c r="OM2342" s="0"/>
      <c r="ON2342" s="0"/>
      <c r="OO2342" s="0"/>
      <c r="OP2342" s="0"/>
      <c r="OQ2342" s="0"/>
      <c r="OR2342" s="0"/>
      <c r="OS2342" s="0"/>
      <c r="OT2342" s="0"/>
      <c r="OU2342" s="0"/>
      <c r="OV2342" s="0"/>
      <c r="OW2342" s="0"/>
      <c r="OX2342" s="0"/>
      <c r="OY2342" s="0"/>
      <c r="OZ2342" s="0"/>
      <c r="PA2342" s="0"/>
      <c r="PB2342" s="0"/>
      <c r="PC2342" s="0"/>
      <c r="PD2342" s="0"/>
      <c r="PE2342" s="0"/>
      <c r="PF2342" s="0"/>
      <c r="PG2342" s="0"/>
      <c r="PH2342" s="0"/>
      <c r="PI2342" s="0"/>
      <c r="PJ2342" s="0"/>
      <c r="PK2342" s="0"/>
      <c r="PL2342" s="0"/>
      <c r="PM2342" s="0"/>
      <c r="PN2342" s="0"/>
      <c r="PO2342" s="0"/>
      <c r="PP2342" s="0"/>
      <c r="PQ2342" s="0"/>
      <c r="PR2342" s="0"/>
      <c r="PS2342" s="0"/>
      <c r="PT2342" s="0"/>
      <c r="PU2342" s="0"/>
      <c r="PV2342" s="0"/>
      <c r="PW2342" s="0"/>
      <c r="PX2342" s="0"/>
      <c r="PY2342" s="0"/>
      <c r="PZ2342" s="0"/>
      <c r="QA2342" s="0"/>
      <c r="QB2342" s="0"/>
      <c r="QC2342" s="0"/>
      <c r="QD2342" s="0"/>
      <c r="QE2342" s="0"/>
      <c r="QF2342" s="0"/>
      <c r="QG2342" s="0"/>
      <c r="QH2342" s="0"/>
      <c r="QI2342" s="0"/>
      <c r="QJ2342" s="0"/>
      <c r="QK2342" s="0"/>
      <c r="QL2342" s="0"/>
      <c r="QM2342" s="0"/>
      <c r="QN2342" s="0"/>
      <c r="QO2342" s="0"/>
      <c r="QP2342" s="0"/>
      <c r="QQ2342" s="0"/>
      <c r="QR2342" s="0"/>
      <c r="QS2342" s="0"/>
      <c r="QT2342" s="0"/>
      <c r="QU2342" s="0"/>
      <c r="QV2342" s="0"/>
      <c r="QW2342" s="0"/>
      <c r="QX2342" s="0"/>
      <c r="QY2342" s="0"/>
      <c r="QZ2342" s="0"/>
      <c r="RA2342" s="0"/>
      <c r="RB2342" s="0"/>
      <c r="RC2342" s="0"/>
      <c r="RD2342" s="0"/>
      <c r="RE2342" s="0"/>
      <c r="RF2342" s="0"/>
      <c r="RG2342" s="0"/>
      <c r="RH2342" s="0"/>
      <c r="RI2342" s="0"/>
      <c r="RJ2342" s="0"/>
      <c r="RK2342" s="0"/>
      <c r="RL2342" s="0"/>
      <c r="RM2342" s="0"/>
      <c r="RN2342" s="0"/>
      <c r="RO2342" s="0"/>
      <c r="RP2342" s="0"/>
      <c r="RQ2342" s="0"/>
      <c r="RR2342" s="0"/>
      <c r="RS2342" s="0"/>
      <c r="RT2342" s="0"/>
      <c r="RU2342" s="0"/>
      <c r="RV2342" s="0"/>
      <c r="RW2342" s="0"/>
      <c r="RX2342" s="0"/>
      <c r="RY2342" s="0"/>
      <c r="RZ2342" s="0"/>
      <c r="SA2342" s="0"/>
      <c r="SB2342" s="0"/>
      <c r="SC2342" s="0"/>
      <c r="SD2342" s="0"/>
      <c r="SE2342" s="0"/>
      <c r="SF2342" s="0"/>
      <c r="SG2342" s="0"/>
      <c r="SH2342" s="0"/>
      <c r="SI2342" s="0"/>
      <c r="SJ2342" s="0"/>
      <c r="SK2342" s="0"/>
      <c r="SL2342" s="0"/>
      <c r="SM2342" s="0"/>
      <c r="SN2342" s="0"/>
      <c r="SO2342" s="0"/>
      <c r="SP2342" s="0"/>
      <c r="SQ2342" s="0"/>
      <c r="SR2342" s="0"/>
      <c r="SS2342" s="0"/>
      <c r="ST2342" s="0"/>
      <c r="SU2342" s="0"/>
      <c r="SV2342" s="0"/>
      <c r="SW2342" s="0"/>
      <c r="SX2342" s="0"/>
      <c r="SY2342" s="0"/>
      <c r="SZ2342" s="0"/>
      <c r="TA2342" s="0"/>
      <c r="TB2342" s="0"/>
      <c r="TC2342" s="0"/>
      <c r="TD2342" s="0"/>
      <c r="TE2342" s="0"/>
      <c r="TF2342" s="0"/>
      <c r="TG2342" s="0"/>
      <c r="TH2342" s="0"/>
      <c r="TI2342" s="0"/>
      <c r="TJ2342" s="0"/>
      <c r="TK2342" s="0"/>
      <c r="TL2342" s="0"/>
      <c r="TM2342" s="0"/>
      <c r="TN2342" s="0"/>
      <c r="TO2342" s="0"/>
      <c r="TP2342" s="0"/>
      <c r="TQ2342" s="0"/>
      <c r="TR2342" s="0"/>
      <c r="TS2342" s="0"/>
      <c r="TT2342" s="0"/>
      <c r="TU2342" s="0"/>
      <c r="TV2342" s="0"/>
      <c r="TW2342" s="0"/>
      <c r="TX2342" s="0"/>
      <c r="TY2342" s="0"/>
      <c r="TZ2342" s="0"/>
      <c r="UA2342" s="0"/>
      <c r="UB2342" s="0"/>
      <c r="UC2342" s="0"/>
      <c r="UD2342" s="0"/>
      <c r="UE2342" s="0"/>
      <c r="UF2342" s="0"/>
      <c r="UG2342" s="0"/>
      <c r="UH2342" s="0"/>
      <c r="UI2342" s="0"/>
      <c r="UJ2342" s="0"/>
      <c r="UK2342" s="0"/>
      <c r="UL2342" s="0"/>
      <c r="UM2342" s="0"/>
      <c r="UN2342" s="0"/>
      <c r="UO2342" s="0"/>
      <c r="UP2342" s="0"/>
      <c r="UQ2342" s="0"/>
      <c r="UR2342" s="0"/>
      <c r="US2342" s="0"/>
      <c r="UT2342" s="0"/>
      <c r="UU2342" s="0"/>
      <c r="UV2342" s="0"/>
      <c r="UW2342" s="0"/>
      <c r="UX2342" s="0"/>
      <c r="UY2342" s="0"/>
      <c r="UZ2342" s="0"/>
      <c r="VA2342" s="0"/>
      <c r="VB2342" s="0"/>
      <c r="VC2342" s="0"/>
      <c r="VD2342" s="0"/>
      <c r="VE2342" s="0"/>
      <c r="VF2342" s="0"/>
      <c r="VG2342" s="0"/>
      <c r="VH2342" s="0"/>
      <c r="VI2342" s="0"/>
      <c r="VJ2342" s="0"/>
      <c r="VK2342" s="0"/>
      <c r="VL2342" s="0"/>
      <c r="VM2342" s="0"/>
      <c r="VN2342" s="0"/>
      <c r="VO2342" s="0"/>
      <c r="VP2342" s="0"/>
      <c r="VQ2342" s="0"/>
      <c r="VR2342" s="0"/>
      <c r="VS2342" s="0"/>
      <c r="VT2342" s="0"/>
      <c r="VU2342" s="0"/>
      <c r="VV2342" s="0"/>
      <c r="VW2342" s="0"/>
      <c r="VX2342" s="0"/>
      <c r="VY2342" s="0"/>
      <c r="VZ2342" s="0"/>
      <c r="WA2342" s="0"/>
      <c r="WB2342" s="0"/>
      <c r="WC2342" s="0"/>
      <c r="WD2342" s="0"/>
      <c r="WE2342" s="0"/>
      <c r="WF2342" s="0"/>
      <c r="WG2342" s="0"/>
      <c r="WH2342" s="0"/>
      <c r="WI2342" s="0"/>
      <c r="WJ2342" s="0"/>
      <c r="WK2342" s="0"/>
      <c r="WL2342" s="0"/>
      <c r="WM2342" s="0"/>
      <c r="WN2342" s="0"/>
      <c r="WO2342" s="0"/>
      <c r="WP2342" s="0"/>
      <c r="WQ2342" s="0"/>
      <c r="WR2342" s="0"/>
      <c r="WS2342" s="0"/>
      <c r="WT2342" s="0"/>
      <c r="WU2342" s="0"/>
      <c r="WV2342" s="0"/>
      <c r="WW2342" s="0"/>
      <c r="WX2342" s="0"/>
      <c r="WY2342" s="0"/>
      <c r="WZ2342" s="0"/>
      <c r="XA2342" s="0"/>
      <c r="XB2342" s="0"/>
      <c r="XC2342" s="0"/>
      <c r="XD2342" s="0"/>
      <c r="XE2342" s="0"/>
      <c r="XF2342" s="0"/>
      <c r="XG2342" s="0"/>
      <c r="XH2342" s="0"/>
      <c r="XI2342" s="0"/>
      <c r="XJ2342" s="0"/>
      <c r="XK2342" s="0"/>
      <c r="XL2342" s="0"/>
      <c r="XM2342" s="0"/>
      <c r="XN2342" s="0"/>
      <c r="XO2342" s="0"/>
      <c r="XP2342" s="0"/>
      <c r="XQ2342" s="0"/>
      <c r="XR2342" s="0"/>
      <c r="XS2342" s="0"/>
      <c r="XT2342" s="0"/>
      <c r="XU2342" s="0"/>
      <c r="XV2342" s="0"/>
      <c r="XW2342" s="0"/>
      <c r="XX2342" s="0"/>
      <c r="XY2342" s="0"/>
      <c r="XZ2342" s="0"/>
      <c r="YA2342" s="0"/>
      <c r="YB2342" s="0"/>
      <c r="YC2342" s="0"/>
      <c r="YD2342" s="0"/>
      <c r="YE2342" s="0"/>
      <c r="YF2342" s="0"/>
      <c r="YG2342" s="0"/>
      <c r="YH2342" s="0"/>
      <c r="YI2342" s="0"/>
      <c r="YJ2342" s="0"/>
      <c r="YK2342" s="0"/>
      <c r="YL2342" s="0"/>
      <c r="YM2342" s="0"/>
      <c r="YN2342" s="0"/>
      <c r="YO2342" s="0"/>
      <c r="YP2342" s="0"/>
      <c r="YQ2342" s="0"/>
      <c r="YR2342" s="0"/>
      <c r="YS2342" s="0"/>
      <c r="YT2342" s="0"/>
      <c r="YU2342" s="0"/>
      <c r="YV2342" s="0"/>
      <c r="YW2342" s="0"/>
      <c r="YX2342" s="0"/>
      <c r="YY2342" s="0"/>
      <c r="YZ2342" s="0"/>
      <c r="ZA2342" s="0"/>
      <c r="ZB2342" s="0"/>
      <c r="ZC2342" s="0"/>
      <c r="ZD2342" s="0"/>
      <c r="ZE2342" s="0"/>
      <c r="ZF2342" s="0"/>
      <c r="ZG2342" s="0"/>
      <c r="ZH2342" s="0"/>
      <c r="ZI2342" s="0"/>
      <c r="ZJ2342" s="0"/>
      <c r="ZK2342" s="0"/>
      <c r="ZL2342" s="0"/>
      <c r="ZM2342" s="0"/>
      <c r="ZN2342" s="0"/>
      <c r="ZO2342" s="0"/>
      <c r="ZP2342" s="0"/>
      <c r="ZQ2342" s="0"/>
      <c r="ZR2342" s="0"/>
      <c r="ZS2342" s="0"/>
      <c r="ZT2342" s="0"/>
      <c r="ZU2342" s="0"/>
      <c r="ZV2342" s="0"/>
      <c r="ZW2342" s="0"/>
      <c r="ZX2342" s="0"/>
      <c r="ZY2342" s="0"/>
      <c r="ZZ2342" s="0"/>
      <c r="AAA2342" s="0"/>
      <c r="AAB2342" s="0"/>
      <c r="AAC2342" s="0"/>
      <c r="AAD2342" s="0"/>
      <c r="AAE2342" s="0"/>
      <c r="AAF2342" s="0"/>
      <c r="AAG2342" s="0"/>
      <c r="AAH2342" s="0"/>
      <c r="AAI2342" s="0"/>
      <c r="AAJ2342" s="0"/>
      <c r="AAK2342" s="0"/>
      <c r="AAL2342" s="0"/>
      <c r="AAM2342" s="0"/>
      <c r="AAN2342" s="0"/>
      <c r="AAO2342" s="0"/>
      <c r="AAP2342" s="0"/>
      <c r="AAQ2342" s="0"/>
      <c r="AAR2342" s="0"/>
      <c r="AAS2342" s="0"/>
      <c r="AAT2342" s="0"/>
      <c r="AAU2342" s="0"/>
      <c r="AAV2342" s="0"/>
      <c r="AAW2342" s="0"/>
      <c r="AAX2342" s="0"/>
      <c r="AAY2342" s="0"/>
      <c r="AAZ2342" s="0"/>
      <c r="ABA2342" s="0"/>
      <c r="ABB2342" s="0"/>
      <c r="ABC2342" s="0"/>
      <c r="ABD2342" s="0"/>
      <c r="ABE2342" s="0"/>
      <c r="ABF2342" s="0"/>
      <c r="ABG2342" s="0"/>
      <c r="ABH2342" s="0"/>
      <c r="ABI2342" s="0"/>
      <c r="ABJ2342" s="0"/>
      <c r="ABK2342" s="0"/>
      <c r="ABL2342" s="0"/>
      <c r="ABM2342" s="0"/>
      <c r="ABN2342" s="0"/>
      <c r="ABO2342" s="0"/>
      <c r="ABP2342" s="0"/>
      <c r="ABQ2342" s="0"/>
      <c r="ABR2342" s="0"/>
      <c r="ABS2342" s="0"/>
      <c r="ABT2342" s="0"/>
      <c r="ABU2342" s="0"/>
      <c r="ABV2342" s="0"/>
      <c r="ABW2342" s="0"/>
      <c r="ABX2342" s="0"/>
      <c r="ABY2342" s="0"/>
      <c r="ABZ2342" s="0"/>
      <c r="ACA2342" s="0"/>
      <c r="ACB2342" s="0"/>
      <c r="ACC2342" s="0"/>
      <c r="ACD2342" s="0"/>
      <c r="ACE2342" s="0"/>
      <c r="ACF2342" s="0"/>
      <c r="ACG2342" s="0"/>
      <c r="ACH2342" s="0"/>
      <c r="ACI2342" s="0"/>
      <c r="ACJ2342" s="0"/>
      <c r="ACK2342" s="0"/>
      <c r="ACL2342" s="0"/>
      <c r="ACM2342" s="0"/>
      <c r="ACN2342" s="0"/>
      <c r="ACO2342" s="0"/>
      <c r="ACP2342" s="0"/>
      <c r="ACQ2342" s="0"/>
      <c r="ACR2342" s="0"/>
      <c r="ACS2342" s="0"/>
      <c r="ACT2342" s="0"/>
      <c r="ACU2342" s="0"/>
      <c r="ACV2342" s="0"/>
      <c r="ACW2342" s="0"/>
      <c r="ACX2342" s="0"/>
      <c r="ACY2342" s="0"/>
      <c r="ACZ2342" s="0"/>
      <c r="ADA2342" s="0"/>
      <c r="ADB2342" s="0"/>
      <c r="ADC2342" s="0"/>
      <c r="ADD2342" s="0"/>
      <c r="ADE2342" s="0"/>
      <c r="ADF2342" s="0"/>
      <c r="ADG2342" s="0"/>
      <c r="ADH2342" s="0"/>
      <c r="ADI2342" s="0"/>
      <c r="ADJ2342" s="0"/>
      <c r="ADK2342" s="0"/>
      <c r="ADL2342" s="0"/>
      <c r="ADM2342" s="0"/>
      <c r="ADN2342" s="0"/>
      <c r="ADO2342" s="0"/>
      <c r="ADP2342" s="0"/>
      <c r="ADQ2342" s="0"/>
      <c r="ADR2342" s="0"/>
      <c r="ADS2342" s="0"/>
      <c r="ADT2342" s="0"/>
      <c r="ADU2342" s="0"/>
      <c r="ADV2342" s="0"/>
      <c r="ADW2342" s="0"/>
      <c r="ADX2342" s="0"/>
      <c r="ADY2342" s="0"/>
      <c r="ADZ2342" s="0"/>
      <c r="AEA2342" s="0"/>
      <c r="AEB2342" s="0"/>
      <c r="AEC2342" s="0"/>
      <c r="AED2342" s="0"/>
      <c r="AEE2342" s="0"/>
      <c r="AEF2342" s="0"/>
      <c r="AEG2342" s="0"/>
      <c r="AEH2342" s="0"/>
      <c r="AEI2342" s="0"/>
      <c r="AEJ2342" s="0"/>
      <c r="AEK2342" s="0"/>
      <c r="AEL2342" s="0"/>
      <c r="AEM2342" s="0"/>
      <c r="AEN2342" s="0"/>
      <c r="AEO2342" s="0"/>
      <c r="AEP2342" s="0"/>
      <c r="AEQ2342" s="0"/>
      <c r="AER2342" s="0"/>
      <c r="AES2342" s="0"/>
      <c r="AET2342" s="0"/>
      <c r="AEU2342" s="0"/>
      <c r="AEV2342" s="0"/>
      <c r="AEW2342" s="0"/>
      <c r="AEX2342" s="0"/>
      <c r="AEY2342" s="0"/>
      <c r="AEZ2342" s="0"/>
      <c r="AFA2342" s="0"/>
      <c r="AFB2342" s="0"/>
      <c r="AFC2342" s="0"/>
      <c r="AFD2342" s="0"/>
      <c r="AFE2342" s="0"/>
      <c r="AFF2342" s="0"/>
      <c r="AFG2342" s="0"/>
      <c r="AFH2342" s="0"/>
      <c r="AFI2342" s="0"/>
      <c r="AFJ2342" s="0"/>
      <c r="AFK2342" s="0"/>
      <c r="AFL2342" s="0"/>
      <c r="AFM2342" s="0"/>
      <c r="AFN2342" s="0"/>
      <c r="AFO2342" s="0"/>
      <c r="AFP2342" s="0"/>
      <c r="AFQ2342" s="0"/>
      <c r="AFR2342" s="0"/>
      <c r="AFS2342" s="0"/>
      <c r="AFT2342" s="0"/>
      <c r="AFU2342" s="0"/>
      <c r="AFV2342" s="0"/>
      <c r="AFW2342" s="0"/>
      <c r="AFX2342" s="0"/>
      <c r="AFY2342" s="0"/>
      <c r="AFZ2342" s="0"/>
      <c r="AGA2342" s="0"/>
      <c r="AGB2342" s="0"/>
      <c r="AGC2342" s="0"/>
      <c r="AGD2342" s="0"/>
      <c r="AGE2342" s="0"/>
      <c r="AGF2342" s="0"/>
      <c r="AGG2342" s="0"/>
      <c r="AGH2342" s="0"/>
      <c r="AGI2342" s="0"/>
      <c r="AGJ2342" s="0"/>
      <c r="AGK2342" s="0"/>
      <c r="AGL2342" s="0"/>
      <c r="AGM2342" s="0"/>
      <c r="AGN2342" s="0"/>
      <c r="AGO2342" s="0"/>
      <c r="AGP2342" s="0"/>
      <c r="AGQ2342" s="0"/>
      <c r="AGR2342" s="0"/>
      <c r="AGS2342" s="0"/>
      <c r="AGT2342" s="0"/>
      <c r="AGU2342" s="0"/>
      <c r="AGV2342" s="0"/>
      <c r="AGW2342" s="0"/>
      <c r="AGX2342" s="0"/>
      <c r="AGY2342" s="0"/>
      <c r="AGZ2342" s="0"/>
      <c r="AHA2342" s="0"/>
      <c r="AHB2342" s="0"/>
      <c r="AHC2342" s="0"/>
      <c r="AHD2342" s="0"/>
      <c r="AHE2342" s="0"/>
      <c r="AHF2342" s="0"/>
      <c r="AHG2342" s="0"/>
      <c r="AHH2342" s="0"/>
      <c r="AHI2342" s="0"/>
      <c r="AHJ2342" s="0"/>
      <c r="AHK2342" s="0"/>
      <c r="AHL2342" s="0"/>
      <c r="AHM2342" s="0"/>
      <c r="AHN2342" s="0"/>
      <c r="AHO2342" s="0"/>
      <c r="AHP2342" s="0"/>
      <c r="AHQ2342" s="0"/>
      <c r="AHR2342" s="0"/>
      <c r="AHS2342" s="0"/>
      <c r="AHT2342" s="0"/>
      <c r="AHU2342" s="0"/>
      <c r="AHV2342" s="0"/>
      <c r="AHW2342" s="0"/>
      <c r="AHX2342" s="0"/>
      <c r="AHY2342" s="0"/>
      <c r="AHZ2342" s="0"/>
      <c r="AIA2342" s="0"/>
      <c r="AIB2342" s="0"/>
      <c r="AIC2342" s="0"/>
      <c r="AID2342" s="0"/>
      <c r="AIE2342" s="0"/>
      <c r="AIF2342" s="0"/>
      <c r="AIG2342" s="0"/>
      <c r="AIH2342" s="0"/>
      <c r="AII2342" s="0"/>
      <c r="AIJ2342" s="0"/>
      <c r="AIK2342" s="0"/>
      <c r="AIL2342" s="0"/>
      <c r="AIM2342" s="0"/>
      <c r="AIN2342" s="0"/>
      <c r="AIO2342" s="0"/>
      <c r="AIP2342" s="0"/>
      <c r="AIQ2342" s="0"/>
      <c r="AIR2342" s="0"/>
      <c r="AIS2342" s="0"/>
      <c r="AIT2342" s="0"/>
      <c r="AIU2342" s="0"/>
      <c r="AIV2342" s="0"/>
      <c r="AIW2342" s="0"/>
      <c r="AIX2342" s="0"/>
      <c r="AIY2342" s="0"/>
      <c r="AIZ2342" s="0"/>
      <c r="AJA2342" s="0"/>
      <c r="AJB2342" s="0"/>
      <c r="AJC2342" s="0"/>
      <c r="AJD2342" s="0"/>
      <c r="AJE2342" s="0"/>
      <c r="AJF2342" s="0"/>
      <c r="AJG2342" s="0"/>
      <c r="AJH2342" s="0"/>
      <c r="AJI2342" s="0"/>
      <c r="AJJ2342" s="0"/>
      <c r="AJK2342" s="0"/>
      <c r="AJL2342" s="0"/>
      <c r="AJM2342" s="0"/>
      <c r="AJN2342" s="0"/>
      <c r="AJO2342" s="0"/>
      <c r="AJP2342" s="0"/>
      <c r="AJQ2342" s="0"/>
      <c r="AJR2342" s="0"/>
      <c r="AJS2342" s="0"/>
      <c r="AJT2342" s="0"/>
      <c r="AJU2342" s="0"/>
      <c r="AJV2342" s="0"/>
      <c r="AJW2342" s="0"/>
      <c r="AJX2342" s="0"/>
      <c r="AJY2342" s="0"/>
      <c r="AJZ2342" s="0"/>
      <c r="AKA2342" s="0"/>
      <c r="AKB2342" s="0"/>
      <c r="AKC2342" s="0"/>
      <c r="AKD2342" s="0"/>
      <c r="AKE2342" s="0"/>
      <c r="AKF2342" s="0"/>
      <c r="AKG2342" s="0"/>
      <c r="AKH2342" s="0"/>
      <c r="AKI2342" s="0"/>
      <c r="AKJ2342" s="0"/>
      <c r="AKK2342" s="0"/>
      <c r="AKL2342" s="0"/>
      <c r="AKM2342" s="0"/>
      <c r="AKN2342" s="0"/>
      <c r="AKO2342" s="0"/>
      <c r="AKP2342" s="0"/>
      <c r="AKQ2342" s="0"/>
      <c r="AKR2342" s="0"/>
      <c r="AKS2342" s="0"/>
      <c r="AKT2342" s="0"/>
      <c r="AKU2342" s="0"/>
      <c r="AKV2342" s="0"/>
      <c r="AKW2342" s="0"/>
      <c r="AKX2342" s="0"/>
      <c r="AKY2342" s="0"/>
      <c r="AKZ2342" s="0"/>
      <c r="ALA2342" s="0"/>
      <c r="ALB2342" s="0"/>
      <c r="ALC2342" s="0"/>
      <c r="ALD2342" s="0"/>
      <c r="ALE2342" s="0"/>
      <c r="ALF2342" s="0"/>
      <c r="ALG2342" s="0"/>
      <c r="ALH2342" s="0"/>
      <c r="ALI2342" s="0"/>
      <c r="ALJ2342" s="0"/>
      <c r="ALK2342" s="0"/>
      <c r="ALL2342" s="0"/>
      <c r="ALM2342" s="0"/>
      <c r="ALN2342" s="0"/>
      <c r="ALO2342" s="0"/>
      <c r="ALP2342" s="0"/>
      <c r="ALQ2342" s="0"/>
      <c r="ALR2342" s="0"/>
      <c r="ALS2342" s="0"/>
      <c r="ALT2342" s="0"/>
      <c r="ALU2342" s="0"/>
      <c r="ALV2342" s="0"/>
      <c r="ALW2342" s="0"/>
      <c r="ALX2342" s="0"/>
      <c r="ALY2342" s="0"/>
      <c r="ALZ2342" s="0"/>
      <c r="AMA2342" s="0"/>
      <c r="AMB2342" s="0"/>
      <c r="AMC2342" s="0"/>
      <c r="AMD2342" s="0"/>
      <c r="AME2342" s="0"/>
      <c r="AMF2342" s="0"/>
      <c r="AMG2342" s="0"/>
      <c r="AMH2342" s="0"/>
      <c r="AMI2342" s="0"/>
      <c r="AMJ2342" s="0"/>
    </row>
    <row r="2343" customFormat="false" ht="13.8" hidden="false" customHeight="false" outlineLevel="0" collapsed="false">
      <c r="A2343" s="4" t="s">
        <v>52</v>
      </c>
      <c r="B2343" s="7" t="s">
        <v>1464</v>
      </c>
      <c r="C2343" s="7" t="s">
        <v>76</v>
      </c>
      <c r="D2343" s="7" t="s">
        <v>17</v>
      </c>
      <c r="E2343" s="7" t="s">
        <v>727</v>
      </c>
      <c r="F2343" s="4" t="n">
        <v>1975</v>
      </c>
      <c r="G2343" s="7" t="str">
        <f aca="false">HYPERLINK("http://uwashingtonworldcatorgoffcampuslibwashingtonedu/title/impact-of-truck-traffic-and-road-maintenance-on-suspended-sediment-yield-from-a-14-standard-forest-road/oclc/7530394&amp;referer=brief_results","The impact of truck traffic and road maintenance on suspended-sediment yield from a 14' standard forest road")</f>
        <v>The impact of truck traffic and road maintenance on suspended-sediment yield from a 14' standard forest road</v>
      </c>
      <c r="H2343" s="13"/>
      <c r="I2343" s="13"/>
      <c r="J2343" s="13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  <c r="AM2343" s="13"/>
      <c r="AN2343" s="13"/>
      <c r="AO2343" s="13"/>
      <c r="AP2343" s="13"/>
      <c r="AQ2343" s="13"/>
      <c r="AR2343" s="13"/>
      <c r="AS2343" s="13"/>
      <c r="AT2343" s="13"/>
      <c r="AU2343" s="13"/>
      <c r="AV2343" s="0"/>
      <c r="AW2343" s="0"/>
      <c r="AX2343" s="0"/>
      <c r="AY2343" s="0"/>
      <c r="AZ2343" s="0"/>
      <c r="BA2343" s="0"/>
      <c r="BB2343" s="0"/>
      <c r="BC2343" s="0"/>
      <c r="BD2343" s="0"/>
      <c r="BE2343" s="0"/>
      <c r="BF2343" s="0"/>
      <c r="BG2343" s="0"/>
      <c r="BH2343" s="0"/>
      <c r="BI2343" s="0"/>
      <c r="BJ2343" s="0"/>
      <c r="BK2343" s="0"/>
      <c r="BL2343" s="0"/>
      <c r="BM2343" s="0"/>
      <c r="BN2343" s="0"/>
      <c r="BO2343" s="0"/>
      <c r="BP2343" s="0"/>
      <c r="BQ2343" s="0"/>
      <c r="BR2343" s="0"/>
      <c r="BS2343" s="0"/>
      <c r="BT2343" s="0"/>
      <c r="BU2343" s="0"/>
      <c r="BV2343" s="0"/>
      <c r="BW2343" s="0"/>
      <c r="BX2343" s="0"/>
      <c r="BY2343" s="0"/>
      <c r="BZ2343" s="0"/>
      <c r="CA2343" s="0"/>
      <c r="CB2343" s="0"/>
      <c r="CC2343" s="0"/>
      <c r="CD2343" s="0"/>
      <c r="CE2343" s="0"/>
      <c r="CF2343" s="0"/>
      <c r="CG2343" s="0"/>
      <c r="CH2343" s="0"/>
      <c r="CI2343" s="0"/>
      <c r="CJ2343" s="0"/>
      <c r="CK2343" s="0"/>
      <c r="CL2343" s="0"/>
      <c r="CM2343" s="0"/>
      <c r="CN2343" s="0"/>
      <c r="CO2343" s="0"/>
      <c r="CP2343" s="0"/>
      <c r="CQ2343" s="0"/>
      <c r="CR2343" s="0"/>
      <c r="CS2343" s="0"/>
      <c r="CT2343" s="0"/>
      <c r="CU2343" s="0"/>
      <c r="CV2343" s="0"/>
      <c r="CW2343" s="0"/>
      <c r="CX2343" s="0"/>
      <c r="CY2343" s="0"/>
      <c r="CZ2343" s="0"/>
      <c r="DA2343" s="0"/>
      <c r="DB2343" s="0"/>
      <c r="DC2343" s="0"/>
      <c r="DD2343" s="0"/>
      <c r="DE2343" s="0"/>
      <c r="DF2343" s="0"/>
      <c r="DG2343" s="0"/>
      <c r="DH2343" s="0"/>
      <c r="DI2343" s="0"/>
      <c r="DJ2343" s="0"/>
      <c r="DK2343" s="0"/>
      <c r="DL2343" s="0"/>
      <c r="DM2343" s="0"/>
      <c r="DN2343" s="0"/>
      <c r="DO2343" s="0"/>
      <c r="DP2343" s="0"/>
      <c r="DQ2343" s="0"/>
      <c r="DR2343" s="0"/>
      <c r="DS2343" s="0"/>
      <c r="DT2343" s="0"/>
      <c r="DU2343" s="0"/>
      <c r="DV2343" s="0"/>
      <c r="DW2343" s="0"/>
      <c r="DX2343" s="0"/>
      <c r="DY2343" s="0"/>
      <c r="DZ2343" s="0"/>
      <c r="EA2343" s="0"/>
      <c r="EB2343" s="0"/>
      <c r="EC2343" s="0"/>
      <c r="ED2343" s="0"/>
      <c r="EE2343" s="0"/>
      <c r="EF2343" s="0"/>
      <c r="EG2343" s="0"/>
      <c r="EH2343" s="0"/>
      <c r="EI2343" s="0"/>
      <c r="EJ2343" s="0"/>
      <c r="EK2343" s="0"/>
      <c r="EL2343" s="0"/>
      <c r="EM2343" s="0"/>
      <c r="EN2343" s="0"/>
      <c r="EO2343" s="0"/>
      <c r="EP2343" s="0"/>
      <c r="EQ2343" s="0"/>
      <c r="ER2343" s="0"/>
      <c r="ES2343" s="0"/>
      <c r="ET2343" s="0"/>
      <c r="EU2343" s="0"/>
      <c r="EV2343" s="0"/>
      <c r="EW2343" s="0"/>
      <c r="EX2343" s="0"/>
      <c r="EY2343" s="0"/>
      <c r="EZ2343" s="0"/>
      <c r="FA2343" s="0"/>
      <c r="FB2343" s="0"/>
      <c r="FC2343" s="0"/>
      <c r="FD2343" s="0"/>
      <c r="FE2343" s="0"/>
      <c r="FF2343" s="0"/>
      <c r="FG2343" s="0"/>
      <c r="FH2343" s="0"/>
      <c r="FI2343" s="0"/>
      <c r="FJ2343" s="0"/>
      <c r="FK2343" s="0"/>
      <c r="FL2343" s="0"/>
      <c r="FM2343" s="0"/>
      <c r="FN2343" s="0"/>
      <c r="FO2343" s="0"/>
      <c r="FP2343" s="0"/>
      <c r="FQ2343" s="0"/>
      <c r="FR2343" s="0"/>
      <c r="FS2343" s="0"/>
      <c r="FT2343" s="0"/>
      <c r="FU2343" s="0"/>
      <c r="FV2343" s="0"/>
      <c r="FW2343" s="0"/>
      <c r="FX2343" s="0"/>
      <c r="FY2343" s="0"/>
      <c r="FZ2343" s="0"/>
      <c r="GA2343" s="0"/>
      <c r="GB2343" s="0"/>
      <c r="GC2343" s="0"/>
      <c r="GD2343" s="0"/>
      <c r="GE2343" s="0"/>
      <c r="GF2343" s="0"/>
      <c r="GG2343" s="0"/>
      <c r="GH2343" s="0"/>
      <c r="GI2343" s="0"/>
      <c r="GJ2343" s="0"/>
      <c r="GK2343" s="0"/>
      <c r="GL2343" s="0"/>
      <c r="GM2343" s="0"/>
      <c r="GN2343" s="0"/>
      <c r="GO2343" s="0"/>
      <c r="GP2343" s="0"/>
      <c r="GQ2343" s="0"/>
      <c r="GR2343" s="0"/>
      <c r="GS2343" s="0"/>
      <c r="GT2343" s="0"/>
      <c r="GU2343" s="0"/>
      <c r="GV2343" s="0"/>
      <c r="GW2343" s="0"/>
      <c r="GX2343" s="0"/>
      <c r="GY2343" s="0"/>
      <c r="GZ2343" s="0"/>
      <c r="HA2343" s="0"/>
      <c r="HB2343" s="0"/>
      <c r="HC2343" s="0"/>
      <c r="HD2343" s="0"/>
      <c r="HE2343" s="0"/>
      <c r="HF2343" s="0"/>
      <c r="HG2343" s="0"/>
      <c r="HH2343" s="0"/>
      <c r="HI2343" s="0"/>
      <c r="HJ2343" s="0"/>
      <c r="HK2343" s="0"/>
      <c r="HL2343" s="0"/>
      <c r="HM2343" s="0"/>
      <c r="HN2343" s="0"/>
      <c r="HO2343" s="0"/>
      <c r="HP2343" s="0"/>
      <c r="HQ2343" s="0"/>
      <c r="HR2343" s="0"/>
      <c r="HS2343" s="0"/>
      <c r="HT2343" s="0"/>
      <c r="HU2343" s="0"/>
      <c r="HV2343" s="0"/>
      <c r="HW2343" s="0"/>
      <c r="HX2343" s="0"/>
      <c r="HY2343" s="0"/>
      <c r="HZ2343" s="0"/>
      <c r="IA2343" s="0"/>
      <c r="IB2343" s="0"/>
      <c r="IC2343" s="0"/>
      <c r="ID2343" s="0"/>
      <c r="IE2343" s="0"/>
      <c r="IF2343" s="0"/>
      <c r="IG2343" s="0"/>
      <c r="IH2343" s="0"/>
      <c r="II2343" s="0"/>
      <c r="IJ2343" s="0"/>
      <c r="IK2343" s="0"/>
      <c r="IL2343" s="0"/>
      <c r="IM2343" s="0"/>
      <c r="IN2343" s="0"/>
      <c r="IO2343" s="0"/>
      <c r="IP2343" s="0"/>
      <c r="IQ2343" s="0"/>
      <c r="IR2343" s="0"/>
      <c r="IS2343" s="0"/>
      <c r="IT2343" s="0"/>
      <c r="IU2343" s="0"/>
      <c r="IV2343" s="0"/>
      <c r="IW2343" s="0"/>
      <c r="IX2343" s="0"/>
      <c r="IY2343" s="0"/>
      <c r="IZ2343" s="0"/>
      <c r="JA2343" s="0"/>
      <c r="JB2343" s="0"/>
      <c r="JC2343" s="0"/>
      <c r="JD2343" s="0"/>
      <c r="JE2343" s="0"/>
      <c r="JF2343" s="0"/>
      <c r="JG2343" s="0"/>
      <c r="JH2343" s="0"/>
      <c r="JI2343" s="0"/>
      <c r="JJ2343" s="0"/>
      <c r="JK2343" s="0"/>
      <c r="JL2343" s="0"/>
      <c r="JM2343" s="0"/>
      <c r="JN2343" s="0"/>
      <c r="JO2343" s="0"/>
      <c r="JP2343" s="0"/>
      <c r="JQ2343" s="0"/>
      <c r="JR2343" s="0"/>
      <c r="JS2343" s="0"/>
      <c r="JT2343" s="0"/>
      <c r="JU2343" s="0"/>
      <c r="JV2343" s="0"/>
      <c r="JW2343" s="0"/>
      <c r="JX2343" s="0"/>
      <c r="JY2343" s="0"/>
      <c r="JZ2343" s="0"/>
      <c r="KA2343" s="0"/>
      <c r="KB2343" s="0"/>
      <c r="KC2343" s="0"/>
      <c r="KD2343" s="0"/>
      <c r="KE2343" s="0"/>
      <c r="KF2343" s="0"/>
      <c r="KG2343" s="0"/>
      <c r="KH2343" s="0"/>
      <c r="KI2343" s="0"/>
      <c r="KJ2343" s="0"/>
      <c r="KK2343" s="0"/>
      <c r="KL2343" s="0"/>
      <c r="KM2343" s="0"/>
      <c r="KN2343" s="0"/>
      <c r="KO2343" s="0"/>
      <c r="KP2343" s="0"/>
      <c r="KQ2343" s="0"/>
      <c r="KR2343" s="0"/>
      <c r="KS2343" s="0"/>
      <c r="KT2343" s="0"/>
      <c r="KU2343" s="0"/>
      <c r="KV2343" s="0"/>
      <c r="KW2343" s="0"/>
      <c r="KX2343" s="0"/>
      <c r="KY2343" s="0"/>
      <c r="KZ2343" s="0"/>
      <c r="LA2343" s="0"/>
      <c r="LB2343" s="0"/>
      <c r="LC2343" s="0"/>
      <c r="LD2343" s="0"/>
      <c r="LE2343" s="0"/>
      <c r="LF2343" s="0"/>
      <c r="LG2343" s="0"/>
      <c r="LH2343" s="0"/>
      <c r="LI2343" s="0"/>
      <c r="LJ2343" s="0"/>
      <c r="LK2343" s="0"/>
      <c r="LL2343" s="0"/>
      <c r="LM2343" s="0"/>
      <c r="LN2343" s="0"/>
      <c r="LO2343" s="0"/>
      <c r="LP2343" s="0"/>
      <c r="LQ2343" s="0"/>
      <c r="LR2343" s="0"/>
      <c r="LS2343" s="0"/>
      <c r="LT2343" s="0"/>
      <c r="LU2343" s="0"/>
      <c r="LV2343" s="0"/>
      <c r="LW2343" s="0"/>
      <c r="LX2343" s="0"/>
      <c r="LY2343" s="0"/>
      <c r="LZ2343" s="0"/>
      <c r="MA2343" s="0"/>
      <c r="MB2343" s="0"/>
      <c r="MC2343" s="0"/>
      <c r="MD2343" s="0"/>
      <c r="ME2343" s="0"/>
      <c r="MF2343" s="0"/>
      <c r="MG2343" s="0"/>
      <c r="MH2343" s="0"/>
      <c r="MI2343" s="0"/>
      <c r="MJ2343" s="0"/>
      <c r="MK2343" s="0"/>
      <c r="ML2343" s="0"/>
      <c r="MM2343" s="0"/>
      <c r="MN2343" s="0"/>
      <c r="MO2343" s="0"/>
      <c r="MP2343" s="0"/>
      <c r="MQ2343" s="0"/>
      <c r="MR2343" s="0"/>
      <c r="MS2343" s="0"/>
      <c r="MT2343" s="0"/>
      <c r="MU2343" s="0"/>
      <c r="MV2343" s="0"/>
      <c r="MW2343" s="0"/>
      <c r="MX2343" s="0"/>
      <c r="MY2343" s="0"/>
      <c r="MZ2343" s="0"/>
      <c r="NA2343" s="0"/>
      <c r="NB2343" s="0"/>
      <c r="NC2343" s="0"/>
      <c r="ND2343" s="0"/>
      <c r="NE2343" s="0"/>
      <c r="NF2343" s="0"/>
      <c r="NG2343" s="0"/>
      <c r="NH2343" s="0"/>
      <c r="NI2343" s="0"/>
      <c r="NJ2343" s="0"/>
      <c r="NK2343" s="0"/>
      <c r="NL2343" s="0"/>
      <c r="NM2343" s="0"/>
      <c r="NN2343" s="0"/>
      <c r="NO2343" s="0"/>
      <c r="NP2343" s="0"/>
      <c r="NQ2343" s="0"/>
      <c r="NR2343" s="0"/>
      <c r="NS2343" s="0"/>
      <c r="NT2343" s="0"/>
      <c r="NU2343" s="0"/>
      <c r="NV2343" s="0"/>
      <c r="NW2343" s="0"/>
      <c r="NX2343" s="0"/>
      <c r="NY2343" s="0"/>
      <c r="NZ2343" s="0"/>
      <c r="OA2343" s="0"/>
      <c r="OB2343" s="0"/>
      <c r="OC2343" s="0"/>
      <c r="OD2343" s="0"/>
      <c r="OE2343" s="0"/>
      <c r="OF2343" s="0"/>
      <c r="OG2343" s="0"/>
      <c r="OH2343" s="0"/>
      <c r="OI2343" s="0"/>
      <c r="OJ2343" s="0"/>
      <c r="OK2343" s="0"/>
      <c r="OL2343" s="0"/>
      <c r="OM2343" s="0"/>
      <c r="ON2343" s="0"/>
      <c r="OO2343" s="0"/>
      <c r="OP2343" s="0"/>
      <c r="OQ2343" s="0"/>
      <c r="OR2343" s="0"/>
      <c r="OS2343" s="0"/>
      <c r="OT2343" s="0"/>
      <c r="OU2343" s="0"/>
      <c r="OV2343" s="0"/>
      <c r="OW2343" s="0"/>
      <c r="OX2343" s="0"/>
      <c r="OY2343" s="0"/>
      <c r="OZ2343" s="0"/>
      <c r="PA2343" s="0"/>
      <c r="PB2343" s="0"/>
      <c r="PC2343" s="0"/>
      <c r="PD2343" s="0"/>
      <c r="PE2343" s="0"/>
      <c r="PF2343" s="0"/>
      <c r="PG2343" s="0"/>
      <c r="PH2343" s="0"/>
      <c r="PI2343" s="0"/>
      <c r="PJ2343" s="0"/>
      <c r="PK2343" s="0"/>
      <c r="PL2343" s="0"/>
      <c r="PM2343" s="0"/>
      <c r="PN2343" s="0"/>
      <c r="PO2343" s="0"/>
      <c r="PP2343" s="0"/>
      <c r="PQ2343" s="0"/>
      <c r="PR2343" s="0"/>
      <c r="PS2343" s="0"/>
      <c r="PT2343" s="0"/>
      <c r="PU2343" s="0"/>
      <c r="PV2343" s="0"/>
      <c r="PW2343" s="0"/>
      <c r="PX2343" s="0"/>
      <c r="PY2343" s="0"/>
      <c r="PZ2343" s="0"/>
      <c r="QA2343" s="0"/>
      <c r="QB2343" s="0"/>
      <c r="QC2343" s="0"/>
      <c r="QD2343" s="0"/>
      <c r="QE2343" s="0"/>
      <c r="QF2343" s="0"/>
      <c r="QG2343" s="0"/>
      <c r="QH2343" s="0"/>
      <c r="QI2343" s="0"/>
      <c r="QJ2343" s="0"/>
      <c r="QK2343" s="0"/>
      <c r="QL2343" s="0"/>
      <c r="QM2343" s="0"/>
      <c r="QN2343" s="0"/>
      <c r="QO2343" s="0"/>
      <c r="QP2343" s="0"/>
      <c r="QQ2343" s="0"/>
      <c r="QR2343" s="0"/>
      <c r="QS2343" s="0"/>
      <c r="QT2343" s="0"/>
      <c r="QU2343" s="0"/>
      <c r="QV2343" s="0"/>
      <c r="QW2343" s="0"/>
      <c r="QX2343" s="0"/>
      <c r="QY2343" s="0"/>
      <c r="QZ2343" s="0"/>
      <c r="RA2343" s="0"/>
      <c r="RB2343" s="0"/>
      <c r="RC2343" s="0"/>
      <c r="RD2343" s="0"/>
      <c r="RE2343" s="0"/>
      <c r="RF2343" s="0"/>
      <c r="RG2343" s="0"/>
      <c r="RH2343" s="0"/>
      <c r="RI2343" s="0"/>
      <c r="RJ2343" s="0"/>
      <c r="RK2343" s="0"/>
      <c r="RL2343" s="0"/>
      <c r="RM2343" s="0"/>
      <c r="RN2343" s="0"/>
      <c r="RO2343" s="0"/>
      <c r="RP2343" s="0"/>
      <c r="RQ2343" s="0"/>
      <c r="RR2343" s="0"/>
      <c r="RS2343" s="0"/>
      <c r="RT2343" s="0"/>
      <c r="RU2343" s="0"/>
      <c r="RV2343" s="0"/>
      <c r="RW2343" s="0"/>
      <c r="RX2343" s="0"/>
      <c r="RY2343" s="0"/>
      <c r="RZ2343" s="0"/>
      <c r="SA2343" s="0"/>
      <c r="SB2343" s="0"/>
      <c r="SC2343" s="0"/>
      <c r="SD2343" s="0"/>
      <c r="SE2343" s="0"/>
      <c r="SF2343" s="0"/>
      <c r="SG2343" s="0"/>
      <c r="SH2343" s="0"/>
      <c r="SI2343" s="0"/>
      <c r="SJ2343" s="0"/>
      <c r="SK2343" s="0"/>
      <c r="SL2343" s="0"/>
      <c r="SM2343" s="0"/>
      <c r="SN2343" s="0"/>
      <c r="SO2343" s="0"/>
      <c r="SP2343" s="0"/>
      <c r="SQ2343" s="0"/>
      <c r="SR2343" s="0"/>
      <c r="SS2343" s="0"/>
      <c r="ST2343" s="0"/>
      <c r="SU2343" s="0"/>
      <c r="SV2343" s="0"/>
      <c r="SW2343" s="0"/>
      <c r="SX2343" s="0"/>
      <c r="SY2343" s="0"/>
      <c r="SZ2343" s="0"/>
      <c r="TA2343" s="0"/>
      <c r="TB2343" s="0"/>
      <c r="TC2343" s="0"/>
      <c r="TD2343" s="0"/>
      <c r="TE2343" s="0"/>
      <c r="TF2343" s="0"/>
      <c r="TG2343" s="0"/>
      <c r="TH2343" s="0"/>
      <c r="TI2343" s="0"/>
      <c r="TJ2343" s="0"/>
      <c r="TK2343" s="0"/>
      <c r="TL2343" s="0"/>
      <c r="TM2343" s="0"/>
      <c r="TN2343" s="0"/>
      <c r="TO2343" s="0"/>
      <c r="TP2343" s="0"/>
      <c r="TQ2343" s="0"/>
      <c r="TR2343" s="0"/>
      <c r="TS2343" s="0"/>
      <c r="TT2343" s="0"/>
      <c r="TU2343" s="0"/>
      <c r="TV2343" s="0"/>
      <c r="TW2343" s="0"/>
      <c r="TX2343" s="0"/>
      <c r="TY2343" s="0"/>
      <c r="TZ2343" s="0"/>
      <c r="UA2343" s="0"/>
      <c r="UB2343" s="0"/>
      <c r="UC2343" s="0"/>
      <c r="UD2343" s="0"/>
      <c r="UE2343" s="0"/>
      <c r="UF2343" s="0"/>
      <c r="UG2343" s="0"/>
      <c r="UH2343" s="0"/>
      <c r="UI2343" s="0"/>
      <c r="UJ2343" s="0"/>
      <c r="UK2343" s="0"/>
      <c r="UL2343" s="0"/>
      <c r="UM2343" s="0"/>
      <c r="UN2343" s="0"/>
      <c r="UO2343" s="0"/>
      <c r="UP2343" s="0"/>
      <c r="UQ2343" s="0"/>
      <c r="UR2343" s="0"/>
      <c r="US2343" s="0"/>
      <c r="UT2343" s="0"/>
      <c r="UU2343" s="0"/>
      <c r="UV2343" s="0"/>
      <c r="UW2343" s="0"/>
      <c r="UX2343" s="0"/>
      <c r="UY2343" s="0"/>
      <c r="UZ2343" s="0"/>
      <c r="VA2343" s="0"/>
      <c r="VB2343" s="0"/>
      <c r="VC2343" s="0"/>
      <c r="VD2343" s="0"/>
      <c r="VE2343" s="0"/>
      <c r="VF2343" s="0"/>
      <c r="VG2343" s="0"/>
      <c r="VH2343" s="0"/>
      <c r="VI2343" s="0"/>
      <c r="VJ2343" s="0"/>
      <c r="VK2343" s="0"/>
      <c r="VL2343" s="0"/>
      <c r="VM2343" s="0"/>
      <c r="VN2343" s="0"/>
      <c r="VO2343" s="0"/>
      <c r="VP2343" s="0"/>
      <c r="VQ2343" s="0"/>
      <c r="VR2343" s="0"/>
      <c r="VS2343" s="0"/>
      <c r="VT2343" s="0"/>
      <c r="VU2343" s="0"/>
      <c r="VV2343" s="0"/>
      <c r="VW2343" s="0"/>
      <c r="VX2343" s="0"/>
      <c r="VY2343" s="0"/>
      <c r="VZ2343" s="0"/>
      <c r="WA2343" s="0"/>
      <c r="WB2343" s="0"/>
      <c r="WC2343" s="0"/>
      <c r="WD2343" s="0"/>
      <c r="WE2343" s="0"/>
      <c r="WF2343" s="0"/>
      <c r="WG2343" s="0"/>
      <c r="WH2343" s="0"/>
      <c r="WI2343" s="0"/>
      <c r="WJ2343" s="0"/>
      <c r="WK2343" s="0"/>
      <c r="WL2343" s="0"/>
      <c r="WM2343" s="0"/>
      <c r="WN2343" s="0"/>
      <c r="WO2343" s="0"/>
      <c r="WP2343" s="0"/>
      <c r="WQ2343" s="0"/>
      <c r="WR2343" s="0"/>
      <c r="WS2343" s="0"/>
      <c r="WT2343" s="0"/>
      <c r="WU2343" s="0"/>
      <c r="WV2343" s="0"/>
      <c r="WW2343" s="0"/>
      <c r="WX2343" s="0"/>
      <c r="WY2343" s="0"/>
      <c r="WZ2343" s="0"/>
      <c r="XA2343" s="0"/>
      <c r="XB2343" s="0"/>
      <c r="XC2343" s="0"/>
      <c r="XD2343" s="0"/>
      <c r="XE2343" s="0"/>
      <c r="XF2343" s="0"/>
      <c r="XG2343" s="0"/>
      <c r="XH2343" s="0"/>
      <c r="XI2343" s="0"/>
      <c r="XJ2343" s="0"/>
      <c r="XK2343" s="0"/>
      <c r="XL2343" s="0"/>
      <c r="XM2343" s="0"/>
      <c r="XN2343" s="0"/>
      <c r="XO2343" s="0"/>
      <c r="XP2343" s="0"/>
      <c r="XQ2343" s="0"/>
      <c r="XR2343" s="0"/>
      <c r="XS2343" s="0"/>
      <c r="XT2343" s="0"/>
      <c r="XU2343" s="0"/>
      <c r="XV2343" s="0"/>
      <c r="XW2343" s="0"/>
      <c r="XX2343" s="0"/>
      <c r="XY2343" s="0"/>
      <c r="XZ2343" s="0"/>
      <c r="YA2343" s="0"/>
      <c r="YB2343" s="0"/>
      <c r="YC2343" s="0"/>
      <c r="YD2343" s="0"/>
      <c r="YE2343" s="0"/>
      <c r="YF2343" s="0"/>
      <c r="YG2343" s="0"/>
      <c r="YH2343" s="0"/>
      <c r="YI2343" s="0"/>
      <c r="YJ2343" s="0"/>
      <c r="YK2343" s="0"/>
      <c r="YL2343" s="0"/>
      <c r="YM2343" s="0"/>
      <c r="YN2343" s="0"/>
      <c r="YO2343" s="0"/>
      <c r="YP2343" s="0"/>
      <c r="YQ2343" s="0"/>
      <c r="YR2343" s="0"/>
      <c r="YS2343" s="0"/>
      <c r="YT2343" s="0"/>
      <c r="YU2343" s="0"/>
      <c r="YV2343" s="0"/>
      <c r="YW2343" s="0"/>
      <c r="YX2343" s="0"/>
      <c r="YY2343" s="0"/>
      <c r="YZ2343" s="0"/>
      <c r="ZA2343" s="0"/>
      <c r="ZB2343" s="0"/>
      <c r="ZC2343" s="0"/>
      <c r="ZD2343" s="0"/>
      <c r="ZE2343" s="0"/>
      <c r="ZF2343" s="0"/>
      <c r="ZG2343" s="0"/>
      <c r="ZH2343" s="0"/>
      <c r="ZI2343" s="0"/>
      <c r="ZJ2343" s="0"/>
      <c r="ZK2343" s="0"/>
      <c r="ZL2343" s="0"/>
      <c r="ZM2343" s="0"/>
      <c r="ZN2343" s="0"/>
      <c r="ZO2343" s="0"/>
      <c r="ZP2343" s="0"/>
      <c r="ZQ2343" s="0"/>
      <c r="ZR2343" s="0"/>
      <c r="ZS2343" s="0"/>
      <c r="ZT2343" s="0"/>
      <c r="ZU2343" s="0"/>
      <c r="ZV2343" s="0"/>
      <c r="ZW2343" s="0"/>
      <c r="ZX2343" s="0"/>
      <c r="ZY2343" s="0"/>
      <c r="ZZ2343" s="0"/>
      <c r="AAA2343" s="0"/>
      <c r="AAB2343" s="0"/>
      <c r="AAC2343" s="0"/>
      <c r="AAD2343" s="0"/>
      <c r="AAE2343" s="0"/>
      <c r="AAF2343" s="0"/>
      <c r="AAG2343" s="0"/>
      <c r="AAH2343" s="0"/>
      <c r="AAI2343" s="0"/>
      <c r="AAJ2343" s="0"/>
      <c r="AAK2343" s="0"/>
      <c r="AAL2343" s="0"/>
      <c r="AAM2343" s="0"/>
      <c r="AAN2343" s="0"/>
      <c r="AAO2343" s="0"/>
      <c r="AAP2343" s="0"/>
      <c r="AAQ2343" s="0"/>
      <c r="AAR2343" s="0"/>
      <c r="AAS2343" s="0"/>
      <c r="AAT2343" s="0"/>
      <c r="AAU2343" s="0"/>
      <c r="AAV2343" s="0"/>
      <c r="AAW2343" s="0"/>
      <c r="AAX2343" s="0"/>
      <c r="AAY2343" s="0"/>
      <c r="AAZ2343" s="0"/>
      <c r="ABA2343" s="0"/>
      <c r="ABB2343" s="0"/>
      <c r="ABC2343" s="0"/>
      <c r="ABD2343" s="0"/>
      <c r="ABE2343" s="0"/>
      <c r="ABF2343" s="0"/>
      <c r="ABG2343" s="0"/>
      <c r="ABH2343" s="0"/>
      <c r="ABI2343" s="0"/>
      <c r="ABJ2343" s="0"/>
      <c r="ABK2343" s="0"/>
      <c r="ABL2343" s="0"/>
      <c r="ABM2343" s="0"/>
      <c r="ABN2343" s="0"/>
      <c r="ABO2343" s="0"/>
      <c r="ABP2343" s="0"/>
      <c r="ABQ2343" s="0"/>
      <c r="ABR2343" s="0"/>
      <c r="ABS2343" s="0"/>
      <c r="ABT2343" s="0"/>
      <c r="ABU2343" s="0"/>
      <c r="ABV2343" s="0"/>
      <c r="ABW2343" s="0"/>
      <c r="ABX2343" s="0"/>
      <c r="ABY2343" s="0"/>
      <c r="ABZ2343" s="0"/>
      <c r="ACA2343" s="0"/>
      <c r="ACB2343" s="0"/>
      <c r="ACC2343" s="0"/>
      <c r="ACD2343" s="0"/>
      <c r="ACE2343" s="0"/>
      <c r="ACF2343" s="0"/>
      <c r="ACG2343" s="0"/>
      <c r="ACH2343" s="0"/>
      <c r="ACI2343" s="0"/>
      <c r="ACJ2343" s="0"/>
      <c r="ACK2343" s="0"/>
      <c r="ACL2343" s="0"/>
      <c r="ACM2343" s="0"/>
      <c r="ACN2343" s="0"/>
      <c r="ACO2343" s="0"/>
      <c r="ACP2343" s="0"/>
      <c r="ACQ2343" s="0"/>
      <c r="ACR2343" s="0"/>
      <c r="ACS2343" s="0"/>
      <c r="ACT2343" s="0"/>
      <c r="ACU2343" s="0"/>
      <c r="ACV2343" s="0"/>
      <c r="ACW2343" s="0"/>
      <c r="ACX2343" s="0"/>
      <c r="ACY2343" s="0"/>
      <c r="ACZ2343" s="0"/>
      <c r="ADA2343" s="0"/>
      <c r="ADB2343" s="0"/>
      <c r="ADC2343" s="0"/>
      <c r="ADD2343" s="0"/>
      <c r="ADE2343" s="0"/>
      <c r="ADF2343" s="0"/>
      <c r="ADG2343" s="0"/>
      <c r="ADH2343" s="0"/>
      <c r="ADI2343" s="0"/>
      <c r="ADJ2343" s="0"/>
      <c r="ADK2343" s="0"/>
      <c r="ADL2343" s="0"/>
      <c r="ADM2343" s="0"/>
      <c r="ADN2343" s="0"/>
      <c r="ADO2343" s="0"/>
      <c r="ADP2343" s="0"/>
      <c r="ADQ2343" s="0"/>
      <c r="ADR2343" s="0"/>
      <c r="ADS2343" s="0"/>
      <c r="ADT2343" s="0"/>
      <c r="ADU2343" s="0"/>
      <c r="ADV2343" s="0"/>
      <c r="ADW2343" s="0"/>
      <c r="ADX2343" s="0"/>
      <c r="ADY2343" s="0"/>
      <c r="ADZ2343" s="0"/>
      <c r="AEA2343" s="0"/>
      <c r="AEB2343" s="0"/>
      <c r="AEC2343" s="0"/>
      <c r="AED2343" s="0"/>
      <c r="AEE2343" s="0"/>
      <c r="AEF2343" s="0"/>
      <c r="AEG2343" s="0"/>
      <c r="AEH2343" s="0"/>
      <c r="AEI2343" s="0"/>
      <c r="AEJ2343" s="0"/>
      <c r="AEK2343" s="0"/>
      <c r="AEL2343" s="0"/>
      <c r="AEM2343" s="0"/>
      <c r="AEN2343" s="0"/>
      <c r="AEO2343" s="0"/>
      <c r="AEP2343" s="0"/>
      <c r="AEQ2343" s="0"/>
      <c r="AER2343" s="0"/>
      <c r="AES2343" s="0"/>
      <c r="AET2343" s="0"/>
      <c r="AEU2343" s="0"/>
      <c r="AEV2343" s="0"/>
      <c r="AEW2343" s="0"/>
      <c r="AEX2343" s="0"/>
      <c r="AEY2343" s="0"/>
      <c r="AEZ2343" s="0"/>
      <c r="AFA2343" s="0"/>
      <c r="AFB2343" s="0"/>
      <c r="AFC2343" s="0"/>
      <c r="AFD2343" s="0"/>
      <c r="AFE2343" s="0"/>
      <c r="AFF2343" s="0"/>
      <c r="AFG2343" s="0"/>
      <c r="AFH2343" s="0"/>
      <c r="AFI2343" s="0"/>
      <c r="AFJ2343" s="0"/>
      <c r="AFK2343" s="0"/>
      <c r="AFL2343" s="0"/>
      <c r="AFM2343" s="0"/>
      <c r="AFN2343" s="0"/>
      <c r="AFO2343" s="0"/>
      <c r="AFP2343" s="0"/>
      <c r="AFQ2343" s="0"/>
      <c r="AFR2343" s="0"/>
      <c r="AFS2343" s="0"/>
      <c r="AFT2343" s="0"/>
      <c r="AFU2343" s="0"/>
      <c r="AFV2343" s="0"/>
      <c r="AFW2343" s="0"/>
      <c r="AFX2343" s="0"/>
      <c r="AFY2343" s="0"/>
      <c r="AFZ2343" s="0"/>
      <c r="AGA2343" s="0"/>
      <c r="AGB2343" s="0"/>
      <c r="AGC2343" s="0"/>
      <c r="AGD2343" s="0"/>
      <c r="AGE2343" s="0"/>
      <c r="AGF2343" s="0"/>
      <c r="AGG2343" s="0"/>
      <c r="AGH2343" s="0"/>
      <c r="AGI2343" s="0"/>
      <c r="AGJ2343" s="0"/>
      <c r="AGK2343" s="0"/>
      <c r="AGL2343" s="0"/>
      <c r="AGM2343" s="0"/>
      <c r="AGN2343" s="0"/>
      <c r="AGO2343" s="0"/>
      <c r="AGP2343" s="0"/>
      <c r="AGQ2343" s="0"/>
      <c r="AGR2343" s="0"/>
      <c r="AGS2343" s="0"/>
      <c r="AGT2343" s="0"/>
      <c r="AGU2343" s="0"/>
      <c r="AGV2343" s="0"/>
      <c r="AGW2343" s="0"/>
      <c r="AGX2343" s="0"/>
      <c r="AGY2343" s="0"/>
      <c r="AGZ2343" s="0"/>
      <c r="AHA2343" s="0"/>
      <c r="AHB2343" s="0"/>
      <c r="AHC2343" s="0"/>
      <c r="AHD2343" s="0"/>
      <c r="AHE2343" s="0"/>
      <c r="AHF2343" s="0"/>
      <c r="AHG2343" s="0"/>
      <c r="AHH2343" s="0"/>
      <c r="AHI2343" s="0"/>
      <c r="AHJ2343" s="0"/>
      <c r="AHK2343" s="0"/>
      <c r="AHL2343" s="0"/>
      <c r="AHM2343" s="0"/>
      <c r="AHN2343" s="0"/>
      <c r="AHO2343" s="0"/>
      <c r="AHP2343" s="0"/>
      <c r="AHQ2343" s="0"/>
      <c r="AHR2343" s="0"/>
      <c r="AHS2343" s="0"/>
      <c r="AHT2343" s="0"/>
      <c r="AHU2343" s="0"/>
      <c r="AHV2343" s="0"/>
      <c r="AHW2343" s="0"/>
      <c r="AHX2343" s="0"/>
      <c r="AHY2343" s="0"/>
      <c r="AHZ2343" s="0"/>
      <c r="AIA2343" s="0"/>
      <c r="AIB2343" s="0"/>
      <c r="AIC2343" s="0"/>
      <c r="AID2343" s="0"/>
      <c r="AIE2343" s="0"/>
      <c r="AIF2343" s="0"/>
      <c r="AIG2343" s="0"/>
      <c r="AIH2343" s="0"/>
      <c r="AII2343" s="0"/>
      <c r="AIJ2343" s="0"/>
      <c r="AIK2343" s="0"/>
      <c r="AIL2343" s="0"/>
      <c r="AIM2343" s="0"/>
      <c r="AIN2343" s="0"/>
      <c r="AIO2343" s="0"/>
      <c r="AIP2343" s="0"/>
      <c r="AIQ2343" s="0"/>
      <c r="AIR2343" s="0"/>
      <c r="AIS2343" s="0"/>
      <c r="AIT2343" s="0"/>
      <c r="AIU2343" s="0"/>
      <c r="AIV2343" s="0"/>
      <c r="AIW2343" s="0"/>
      <c r="AIX2343" s="0"/>
      <c r="AIY2343" s="0"/>
      <c r="AIZ2343" s="0"/>
      <c r="AJA2343" s="0"/>
      <c r="AJB2343" s="0"/>
      <c r="AJC2343" s="0"/>
      <c r="AJD2343" s="0"/>
      <c r="AJE2343" s="0"/>
      <c r="AJF2343" s="0"/>
      <c r="AJG2343" s="0"/>
      <c r="AJH2343" s="0"/>
      <c r="AJI2343" s="0"/>
      <c r="AJJ2343" s="0"/>
      <c r="AJK2343" s="0"/>
      <c r="AJL2343" s="0"/>
      <c r="AJM2343" s="0"/>
      <c r="AJN2343" s="0"/>
      <c r="AJO2343" s="0"/>
      <c r="AJP2343" s="0"/>
      <c r="AJQ2343" s="0"/>
      <c r="AJR2343" s="0"/>
      <c r="AJS2343" s="0"/>
      <c r="AJT2343" s="0"/>
      <c r="AJU2343" s="0"/>
      <c r="AJV2343" s="0"/>
      <c r="AJW2343" s="0"/>
      <c r="AJX2343" s="0"/>
      <c r="AJY2343" s="0"/>
      <c r="AJZ2343" s="0"/>
      <c r="AKA2343" s="0"/>
      <c r="AKB2343" s="0"/>
      <c r="AKC2343" s="0"/>
      <c r="AKD2343" s="0"/>
      <c r="AKE2343" s="0"/>
      <c r="AKF2343" s="0"/>
      <c r="AKG2343" s="0"/>
      <c r="AKH2343" s="0"/>
      <c r="AKI2343" s="0"/>
      <c r="AKJ2343" s="0"/>
      <c r="AKK2343" s="0"/>
      <c r="AKL2343" s="0"/>
      <c r="AKM2343" s="0"/>
      <c r="AKN2343" s="0"/>
      <c r="AKO2343" s="0"/>
      <c r="AKP2343" s="0"/>
      <c r="AKQ2343" s="0"/>
      <c r="AKR2343" s="0"/>
      <c r="AKS2343" s="0"/>
      <c r="AKT2343" s="0"/>
      <c r="AKU2343" s="0"/>
      <c r="AKV2343" s="0"/>
      <c r="AKW2343" s="0"/>
      <c r="AKX2343" s="0"/>
      <c r="AKY2343" s="0"/>
      <c r="AKZ2343" s="0"/>
      <c r="ALA2343" s="0"/>
      <c r="ALB2343" s="0"/>
      <c r="ALC2343" s="0"/>
      <c r="ALD2343" s="0"/>
      <c r="ALE2343" s="0"/>
      <c r="ALF2343" s="0"/>
      <c r="ALG2343" s="0"/>
      <c r="ALH2343" s="0"/>
      <c r="ALI2343" s="0"/>
      <c r="ALJ2343" s="0"/>
      <c r="ALK2343" s="0"/>
      <c r="ALL2343" s="0"/>
      <c r="ALM2343" s="0"/>
      <c r="ALN2343" s="0"/>
      <c r="ALO2343" s="0"/>
      <c r="ALP2343" s="0"/>
      <c r="ALQ2343" s="0"/>
      <c r="ALR2343" s="0"/>
      <c r="ALS2343" s="0"/>
      <c r="ALT2343" s="0"/>
      <c r="ALU2343" s="0"/>
      <c r="ALV2343" s="0"/>
      <c r="ALW2343" s="0"/>
      <c r="ALX2343" s="0"/>
      <c r="ALY2343" s="0"/>
      <c r="ALZ2343" s="0"/>
      <c r="AMA2343" s="0"/>
      <c r="AMB2343" s="0"/>
      <c r="AMC2343" s="0"/>
      <c r="AMD2343" s="0"/>
      <c r="AME2343" s="0"/>
      <c r="AMF2343" s="0"/>
      <c r="AMG2343" s="0"/>
      <c r="AMH2343" s="0"/>
      <c r="AMI2343" s="0"/>
      <c r="AMJ2343" s="0"/>
    </row>
    <row r="2344" customFormat="false" ht="13.8" hidden="false" customHeight="false" outlineLevel="0" collapsed="false">
      <c r="A2344" s="4" t="s">
        <v>245</v>
      </c>
      <c r="B2344" s="7" t="s">
        <v>1536</v>
      </c>
      <c r="C2344" s="7" t="s">
        <v>109</v>
      </c>
      <c r="D2344" s="7" t="s">
        <v>238</v>
      </c>
      <c r="E2344" s="7" t="s">
        <v>727</v>
      </c>
      <c r="F2344" s="4" t="n">
        <v>1976</v>
      </c>
      <c r="G2344" s="7" t="s">
        <v>1537</v>
      </c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  <c r="AU2344" s="13"/>
      <c r="AV2344" s="0"/>
      <c r="AW2344" s="0"/>
      <c r="AX2344" s="0"/>
      <c r="AY2344" s="0"/>
      <c r="AZ2344" s="0"/>
      <c r="BA2344" s="0"/>
      <c r="BB2344" s="0"/>
      <c r="BC2344" s="0"/>
      <c r="BD2344" s="0"/>
      <c r="BE2344" s="0"/>
      <c r="BF2344" s="0"/>
      <c r="BG2344" s="0"/>
      <c r="BH2344" s="0"/>
      <c r="BI2344" s="0"/>
      <c r="BJ2344" s="0"/>
      <c r="BK2344" s="0"/>
      <c r="BL2344" s="0"/>
      <c r="BM2344" s="0"/>
      <c r="BN2344" s="0"/>
      <c r="BO2344" s="0"/>
      <c r="BP2344" s="0"/>
      <c r="BQ2344" s="0"/>
      <c r="BR2344" s="0"/>
      <c r="BS2344" s="0"/>
      <c r="BT2344" s="0"/>
      <c r="BU2344" s="0"/>
      <c r="BV2344" s="0"/>
      <c r="BW2344" s="0"/>
      <c r="BX2344" s="0"/>
      <c r="BY2344" s="0"/>
      <c r="BZ2344" s="0"/>
      <c r="CA2344" s="0"/>
      <c r="CB2344" s="0"/>
      <c r="CC2344" s="0"/>
      <c r="CD2344" s="0"/>
      <c r="CE2344" s="0"/>
      <c r="CF2344" s="0"/>
      <c r="CG2344" s="0"/>
      <c r="CH2344" s="0"/>
      <c r="CI2344" s="0"/>
      <c r="CJ2344" s="0"/>
      <c r="CK2344" s="0"/>
      <c r="CL2344" s="0"/>
      <c r="CM2344" s="0"/>
      <c r="CN2344" s="0"/>
      <c r="CO2344" s="0"/>
      <c r="CP2344" s="0"/>
      <c r="CQ2344" s="0"/>
      <c r="CR2344" s="0"/>
      <c r="CS2344" s="0"/>
      <c r="CT2344" s="0"/>
      <c r="CU2344" s="0"/>
      <c r="CV2344" s="0"/>
      <c r="CW2344" s="0"/>
      <c r="CX2344" s="0"/>
      <c r="CY2344" s="0"/>
      <c r="CZ2344" s="0"/>
      <c r="DA2344" s="0"/>
      <c r="DB2344" s="0"/>
      <c r="DC2344" s="0"/>
      <c r="DD2344" s="0"/>
      <c r="DE2344" s="0"/>
      <c r="DF2344" s="0"/>
      <c r="DG2344" s="0"/>
      <c r="DH2344" s="0"/>
      <c r="DI2344" s="0"/>
      <c r="DJ2344" s="0"/>
      <c r="DK2344" s="0"/>
      <c r="DL2344" s="0"/>
      <c r="DM2344" s="0"/>
      <c r="DN2344" s="0"/>
      <c r="DO2344" s="0"/>
      <c r="DP2344" s="0"/>
      <c r="DQ2344" s="0"/>
      <c r="DR2344" s="0"/>
      <c r="DS2344" s="0"/>
      <c r="DT2344" s="0"/>
      <c r="DU2344" s="0"/>
      <c r="DV2344" s="0"/>
      <c r="DW2344" s="0"/>
      <c r="DX2344" s="0"/>
      <c r="DY2344" s="0"/>
      <c r="DZ2344" s="0"/>
      <c r="EA2344" s="0"/>
      <c r="EB2344" s="0"/>
      <c r="EC2344" s="0"/>
      <c r="ED2344" s="0"/>
      <c r="EE2344" s="0"/>
      <c r="EF2344" s="0"/>
      <c r="EG2344" s="0"/>
      <c r="EH2344" s="0"/>
      <c r="EI2344" s="0"/>
      <c r="EJ2344" s="0"/>
      <c r="EK2344" s="0"/>
      <c r="EL2344" s="0"/>
      <c r="EM2344" s="0"/>
      <c r="EN2344" s="0"/>
      <c r="EO2344" s="0"/>
      <c r="EP2344" s="0"/>
      <c r="EQ2344" s="0"/>
      <c r="ER2344" s="0"/>
      <c r="ES2344" s="0"/>
      <c r="ET2344" s="0"/>
      <c r="EU2344" s="0"/>
      <c r="EV2344" s="0"/>
      <c r="EW2344" s="0"/>
      <c r="EX2344" s="0"/>
      <c r="EY2344" s="0"/>
      <c r="EZ2344" s="0"/>
      <c r="FA2344" s="0"/>
      <c r="FB2344" s="0"/>
      <c r="FC2344" s="0"/>
      <c r="FD2344" s="0"/>
      <c r="FE2344" s="0"/>
      <c r="FF2344" s="0"/>
      <c r="FG2344" s="0"/>
      <c r="FH2344" s="0"/>
      <c r="FI2344" s="0"/>
      <c r="FJ2344" s="0"/>
      <c r="FK2344" s="0"/>
      <c r="FL2344" s="0"/>
      <c r="FM2344" s="0"/>
      <c r="FN2344" s="0"/>
      <c r="FO2344" s="0"/>
      <c r="FP2344" s="0"/>
      <c r="FQ2344" s="0"/>
      <c r="FR2344" s="0"/>
      <c r="FS2344" s="0"/>
      <c r="FT2344" s="0"/>
      <c r="FU2344" s="0"/>
      <c r="FV2344" s="0"/>
      <c r="FW2344" s="0"/>
      <c r="FX2344" s="0"/>
      <c r="FY2344" s="0"/>
      <c r="FZ2344" s="0"/>
      <c r="GA2344" s="0"/>
      <c r="GB2344" s="0"/>
      <c r="GC2344" s="0"/>
      <c r="GD2344" s="0"/>
      <c r="GE2344" s="0"/>
      <c r="GF2344" s="0"/>
      <c r="GG2344" s="0"/>
      <c r="GH2344" s="0"/>
      <c r="GI2344" s="0"/>
      <c r="GJ2344" s="0"/>
      <c r="GK2344" s="0"/>
      <c r="GL2344" s="0"/>
      <c r="GM2344" s="0"/>
      <c r="GN2344" s="0"/>
      <c r="GO2344" s="0"/>
      <c r="GP2344" s="0"/>
      <c r="GQ2344" s="0"/>
      <c r="GR2344" s="0"/>
      <c r="GS2344" s="0"/>
      <c r="GT2344" s="0"/>
      <c r="GU2344" s="0"/>
      <c r="GV2344" s="0"/>
      <c r="GW2344" s="0"/>
      <c r="GX2344" s="0"/>
      <c r="GY2344" s="0"/>
      <c r="GZ2344" s="0"/>
      <c r="HA2344" s="0"/>
      <c r="HB2344" s="0"/>
      <c r="HC2344" s="0"/>
      <c r="HD2344" s="0"/>
      <c r="HE2344" s="0"/>
      <c r="HF2344" s="0"/>
      <c r="HG2344" s="0"/>
      <c r="HH2344" s="0"/>
      <c r="HI2344" s="0"/>
      <c r="HJ2344" s="0"/>
      <c r="HK2344" s="0"/>
      <c r="HL2344" s="0"/>
      <c r="HM2344" s="0"/>
      <c r="HN2344" s="0"/>
      <c r="HO2344" s="0"/>
      <c r="HP2344" s="0"/>
      <c r="HQ2344" s="0"/>
      <c r="HR2344" s="0"/>
      <c r="HS2344" s="0"/>
      <c r="HT2344" s="0"/>
      <c r="HU2344" s="0"/>
      <c r="HV2344" s="0"/>
      <c r="HW2344" s="0"/>
      <c r="HX2344" s="0"/>
      <c r="HY2344" s="0"/>
      <c r="HZ2344" s="0"/>
      <c r="IA2344" s="0"/>
      <c r="IB2344" s="0"/>
      <c r="IC2344" s="0"/>
      <c r="ID2344" s="0"/>
      <c r="IE2344" s="0"/>
      <c r="IF2344" s="0"/>
      <c r="IG2344" s="0"/>
      <c r="IH2344" s="0"/>
      <c r="II2344" s="0"/>
      <c r="IJ2344" s="0"/>
      <c r="IK2344" s="0"/>
      <c r="IL2344" s="0"/>
      <c r="IM2344" s="0"/>
      <c r="IN2344" s="0"/>
      <c r="IO2344" s="0"/>
      <c r="IP2344" s="0"/>
      <c r="IQ2344" s="0"/>
      <c r="IR2344" s="0"/>
      <c r="IS2344" s="0"/>
      <c r="IT2344" s="0"/>
      <c r="IU2344" s="0"/>
      <c r="IV2344" s="0"/>
      <c r="IW2344" s="0"/>
      <c r="IX2344" s="0"/>
      <c r="IY2344" s="0"/>
      <c r="IZ2344" s="0"/>
      <c r="JA2344" s="0"/>
      <c r="JB2344" s="0"/>
      <c r="JC2344" s="0"/>
      <c r="JD2344" s="0"/>
      <c r="JE2344" s="0"/>
      <c r="JF2344" s="0"/>
      <c r="JG2344" s="0"/>
      <c r="JH2344" s="0"/>
      <c r="JI2344" s="0"/>
      <c r="JJ2344" s="0"/>
      <c r="JK2344" s="0"/>
      <c r="JL2344" s="0"/>
      <c r="JM2344" s="0"/>
      <c r="JN2344" s="0"/>
      <c r="JO2344" s="0"/>
      <c r="JP2344" s="0"/>
      <c r="JQ2344" s="0"/>
      <c r="JR2344" s="0"/>
      <c r="JS2344" s="0"/>
      <c r="JT2344" s="0"/>
      <c r="JU2344" s="0"/>
      <c r="JV2344" s="0"/>
      <c r="JW2344" s="0"/>
      <c r="JX2344" s="0"/>
      <c r="JY2344" s="0"/>
      <c r="JZ2344" s="0"/>
      <c r="KA2344" s="0"/>
      <c r="KB2344" s="0"/>
      <c r="KC2344" s="0"/>
      <c r="KD2344" s="0"/>
      <c r="KE2344" s="0"/>
      <c r="KF2344" s="0"/>
      <c r="KG2344" s="0"/>
      <c r="KH2344" s="0"/>
      <c r="KI2344" s="0"/>
      <c r="KJ2344" s="0"/>
      <c r="KK2344" s="0"/>
      <c r="KL2344" s="0"/>
      <c r="KM2344" s="0"/>
      <c r="KN2344" s="0"/>
      <c r="KO2344" s="0"/>
      <c r="KP2344" s="0"/>
      <c r="KQ2344" s="0"/>
      <c r="KR2344" s="0"/>
      <c r="KS2344" s="0"/>
      <c r="KT2344" s="0"/>
      <c r="KU2344" s="0"/>
      <c r="KV2344" s="0"/>
      <c r="KW2344" s="0"/>
      <c r="KX2344" s="0"/>
      <c r="KY2344" s="0"/>
      <c r="KZ2344" s="0"/>
      <c r="LA2344" s="0"/>
      <c r="LB2344" s="0"/>
      <c r="LC2344" s="0"/>
      <c r="LD2344" s="0"/>
      <c r="LE2344" s="0"/>
      <c r="LF2344" s="0"/>
      <c r="LG2344" s="0"/>
      <c r="LH2344" s="0"/>
      <c r="LI2344" s="0"/>
      <c r="LJ2344" s="0"/>
      <c r="LK2344" s="0"/>
      <c r="LL2344" s="0"/>
      <c r="LM2344" s="0"/>
      <c r="LN2344" s="0"/>
      <c r="LO2344" s="0"/>
      <c r="LP2344" s="0"/>
      <c r="LQ2344" s="0"/>
      <c r="LR2344" s="0"/>
      <c r="LS2344" s="0"/>
      <c r="LT2344" s="0"/>
      <c r="LU2344" s="0"/>
      <c r="LV2344" s="0"/>
      <c r="LW2344" s="0"/>
      <c r="LX2344" s="0"/>
      <c r="LY2344" s="0"/>
      <c r="LZ2344" s="0"/>
      <c r="MA2344" s="0"/>
      <c r="MB2344" s="0"/>
      <c r="MC2344" s="0"/>
      <c r="MD2344" s="0"/>
      <c r="ME2344" s="0"/>
      <c r="MF2344" s="0"/>
      <c r="MG2344" s="0"/>
      <c r="MH2344" s="0"/>
      <c r="MI2344" s="0"/>
      <c r="MJ2344" s="0"/>
      <c r="MK2344" s="0"/>
      <c r="ML2344" s="0"/>
      <c r="MM2344" s="0"/>
      <c r="MN2344" s="0"/>
      <c r="MO2344" s="0"/>
      <c r="MP2344" s="0"/>
      <c r="MQ2344" s="0"/>
      <c r="MR2344" s="0"/>
      <c r="MS2344" s="0"/>
      <c r="MT2344" s="0"/>
      <c r="MU2344" s="0"/>
      <c r="MV2344" s="0"/>
      <c r="MW2344" s="0"/>
      <c r="MX2344" s="0"/>
      <c r="MY2344" s="0"/>
      <c r="MZ2344" s="0"/>
      <c r="NA2344" s="0"/>
      <c r="NB2344" s="0"/>
      <c r="NC2344" s="0"/>
      <c r="ND2344" s="0"/>
      <c r="NE2344" s="0"/>
      <c r="NF2344" s="0"/>
      <c r="NG2344" s="0"/>
      <c r="NH2344" s="0"/>
      <c r="NI2344" s="0"/>
      <c r="NJ2344" s="0"/>
      <c r="NK2344" s="0"/>
      <c r="NL2344" s="0"/>
      <c r="NM2344" s="0"/>
      <c r="NN2344" s="0"/>
      <c r="NO2344" s="0"/>
      <c r="NP2344" s="0"/>
      <c r="NQ2344" s="0"/>
      <c r="NR2344" s="0"/>
      <c r="NS2344" s="0"/>
      <c r="NT2344" s="0"/>
      <c r="NU2344" s="0"/>
      <c r="NV2344" s="0"/>
      <c r="NW2344" s="0"/>
      <c r="NX2344" s="0"/>
      <c r="NY2344" s="0"/>
      <c r="NZ2344" s="0"/>
      <c r="OA2344" s="0"/>
      <c r="OB2344" s="0"/>
      <c r="OC2344" s="0"/>
      <c r="OD2344" s="0"/>
      <c r="OE2344" s="0"/>
      <c r="OF2344" s="0"/>
      <c r="OG2344" s="0"/>
      <c r="OH2344" s="0"/>
      <c r="OI2344" s="0"/>
      <c r="OJ2344" s="0"/>
      <c r="OK2344" s="0"/>
      <c r="OL2344" s="0"/>
      <c r="OM2344" s="0"/>
      <c r="ON2344" s="0"/>
      <c r="OO2344" s="0"/>
      <c r="OP2344" s="0"/>
      <c r="OQ2344" s="0"/>
      <c r="OR2344" s="0"/>
      <c r="OS2344" s="0"/>
      <c r="OT2344" s="0"/>
      <c r="OU2344" s="0"/>
      <c r="OV2344" s="0"/>
      <c r="OW2344" s="0"/>
      <c r="OX2344" s="0"/>
      <c r="OY2344" s="0"/>
      <c r="OZ2344" s="0"/>
      <c r="PA2344" s="0"/>
      <c r="PB2344" s="0"/>
      <c r="PC2344" s="0"/>
      <c r="PD2344" s="0"/>
      <c r="PE2344" s="0"/>
      <c r="PF2344" s="0"/>
      <c r="PG2344" s="0"/>
      <c r="PH2344" s="0"/>
      <c r="PI2344" s="0"/>
      <c r="PJ2344" s="0"/>
      <c r="PK2344" s="0"/>
      <c r="PL2344" s="0"/>
      <c r="PM2344" s="0"/>
      <c r="PN2344" s="0"/>
      <c r="PO2344" s="0"/>
      <c r="PP2344" s="0"/>
      <c r="PQ2344" s="0"/>
      <c r="PR2344" s="0"/>
      <c r="PS2344" s="0"/>
      <c r="PT2344" s="0"/>
      <c r="PU2344" s="0"/>
      <c r="PV2344" s="0"/>
      <c r="PW2344" s="0"/>
      <c r="PX2344" s="0"/>
      <c r="PY2344" s="0"/>
      <c r="PZ2344" s="0"/>
      <c r="QA2344" s="0"/>
      <c r="QB2344" s="0"/>
      <c r="QC2344" s="0"/>
      <c r="QD2344" s="0"/>
      <c r="QE2344" s="0"/>
      <c r="QF2344" s="0"/>
      <c r="QG2344" s="0"/>
      <c r="QH2344" s="0"/>
      <c r="QI2344" s="0"/>
      <c r="QJ2344" s="0"/>
      <c r="QK2344" s="0"/>
      <c r="QL2344" s="0"/>
      <c r="QM2344" s="0"/>
      <c r="QN2344" s="0"/>
      <c r="QO2344" s="0"/>
      <c r="QP2344" s="0"/>
      <c r="QQ2344" s="0"/>
      <c r="QR2344" s="0"/>
      <c r="QS2344" s="0"/>
      <c r="QT2344" s="0"/>
      <c r="QU2344" s="0"/>
      <c r="QV2344" s="0"/>
      <c r="QW2344" s="0"/>
      <c r="QX2344" s="0"/>
      <c r="QY2344" s="0"/>
      <c r="QZ2344" s="0"/>
      <c r="RA2344" s="0"/>
      <c r="RB2344" s="0"/>
      <c r="RC2344" s="0"/>
      <c r="RD2344" s="0"/>
      <c r="RE2344" s="0"/>
      <c r="RF2344" s="0"/>
      <c r="RG2344" s="0"/>
      <c r="RH2344" s="0"/>
      <c r="RI2344" s="0"/>
      <c r="RJ2344" s="0"/>
      <c r="RK2344" s="0"/>
      <c r="RL2344" s="0"/>
      <c r="RM2344" s="0"/>
      <c r="RN2344" s="0"/>
      <c r="RO2344" s="0"/>
      <c r="RP2344" s="0"/>
      <c r="RQ2344" s="0"/>
      <c r="RR2344" s="0"/>
      <c r="RS2344" s="0"/>
      <c r="RT2344" s="0"/>
      <c r="RU2344" s="0"/>
      <c r="RV2344" s="0"/>
      <c r="RW2344" s="0"/>
      <c r="RX2344" s="0"/>
      <c r="RY2344" s="0"/>
      <c r="RZ2344" s="0"/>
      <c r="SA2344" s="0"/>
      <c r="SB2344" s="0"/>
      <c r="SC2344" s="0"/>
      <c r="SD2344" s="0"/>
      <c r="SE2344" s="0"/>
      <c r="SF2344" s="0"/>
      <c r="SG2344" s="0"/>
      <c r="SH2344" s="0"/>
      <c r="SI2344" s="0"/>
      <c r="SJ2344" s="0"/>
      <c r="SK2344" s="0"/>
      <c r="SL2344" s="0"/>
      <c r="SM2344" s="0"/>
      <c r="SN2344" s="0"/>
      <c r="SO2344" s="0"/>
      <c r="SP2344" s="0"/>
      <c r="SQ2344" s="0"/>
      <c r="SR2344" s="0"/>
      <c r="SS2344" s="0"/>
      <c r="ST2344" s="0"/>
      <c r="SU2344" s="0"/>
      <c r="SV2344" s="0"/>
      <c r="SW2344" s="0"/>
      <c r="SX2344" s="0"/>
      <c r="SY2344" s="0"/>
      <c r="SZ2344" s="0"/>
      <c r="TA2344" s="0"/>
      <c r="TB2344" s="0"/>
      <c r="TC2344" s="0"/>
      <c r="TD2344" s="0"/>
      <c r="TE2344" s="0"/>
      <c r="TF2344" s="0"/>
      <c r="TG2344" s="0"/>
      <c r="TH2344" s="0"/>
      <c r="TI2344" s="0"/>
      <c r="TJ2344" s="0"/>
      <c r="TK2344" s="0"/>
      <c r="TL2344" s="0"/>
      <c r="TM2344" s="0"/>
      <c r="TN2344" s="0"/>
      <c r="TO2344" s="0"/>
      <c r="TP2344" s="0"/>
      <c r="TQ2344" s="0"/>
      <c r="TR2344" s="0"/>
      <c r="TS2344" s="0"/>
      <c r="TT2344" s="0"/>
      <c r="TU2344" s="0"/>
      <c r="TV2344" s="0"/>
      <c r="TW2344" s="0"/>
      <c r="TX2344" s="0"/>
      <c r="TY2344" s="0"/>
      <c r="TZ2344" s="0"/>
      <c r="UA2344" s="0"/>
      <c r="UB2344" s="0"/>
      <c r="UC2344" s="0"/>
      <c r="UD2344" s="0"/>
      <c r="UE2344" s="0"/>
      <c r="UF2344" s="0"/>
      <c r="UG2344" s="0"/>
      <c r="UH2344" s="0"/>
      <c r="UI2344" s="0"/>
      <c r="UJ2344" s="0"/>
      <c r="UK2344" s="0"/>
      <c r="UL2344" s="0"/>
      <c r="UM2344" s="0"/>
      <c r="UN2344" s="0"/>
      <c r="UO2344" s="0"/>
      <c r="UP2344" s="0"/>
      <c r="UQ2344" s="0"/>
      <c r="UR2344" s="0"/>
      <c r="US2344" s="0"/>
      <c r="UT2344" s="0"/>
      <c r="UU2344" s="0"/>
      <c r="UV2344" s="0"/>
      <c r="UW2344" s="0"/>
      <c r="UX2344" s="0"/>
      <c r="UY2344" s="0"/>
      <c r="UZ2344" s="0"/>
      <c r="VA2344" s="0"/>
      <c r="VB2344" s="0"/>
      <c r="VC2344" s="0"/>
      <c r="VD2344" s="0"/>
      <c r="VE2344" s="0"/>
      <c r="VF2344" s="0"/>
      <c r="VG2344" s="0"/>
      <c r="VH2344" s="0"/>
      <c r="VI2344" s="0"/>
      <c r="VJ2344" s="0"/>
      <c r="VK2344" s="0"/>
      <c r="VL2344" s="0"/>
      <c r="VM2344" s="0"/>
      <c r="VN2344" s="0"/>
      <c r="VO2344" s="0"/>
      <c r="VP2344" s="0"/>
      <c r="VQ2344" s="0"/>
      <c r="VR2344" s="0"/>
      <c r="VS2344" s="0"/>
      <c r="VT2344" s="0"/>
      <c r="VU2344" s="0"/>
      <c r="VV2344" s="0"/>
      <c r="VW2344" s="0"/>
      <c r="VX2344" s="0"/>
      <c r="VY2344" s="0"/>
      <c r="VZ2344" s="0"/>
      <c r="WA2344" s="0"/>
      <c r="WB2344" s="0"/>
      <c r="WC2344" s="0"/>
      <c r="WD2344" s="0"/>
      <c r="WE2344" s="0"/>
      <c r="WF2344" s="0"/>
      <c r="WG2344" s="0"/>
      <c r="WH2344" s="0"/>
      <c r="WI2344" s="0"/>
      <c r="WJ2344" s="0"/>
      <c r="WK2344" s="0"/>
      <c r="WL2344" s="0"/>
      <c r="WM2344" s="0"/>
      <c r="WN2344" s="0"/>
      <c r="WO2344" s="0"/>
      <c r="WP2344" s="0"/>
      <c r="WQ2344" s="0"/>
      <c r="WR2344" s="0"/>
      <c r="WS2344" s="0"/>
      <c r="WT2344" s="0"/>
      <c r="WU2344" s="0"/>
      <c r="WV2344" s="0"/>
      <c r="WW2344" s="0"/>
      <c r="WX2344" s="0"/>
      <c r="WY2344" s="0"/>
      <c r="WZ2344" s="0"/>
      <c r="XA2344" s="0"/>
      <c r="XB2344" s="0"/>
      <c r="XC2344" s="0"/>
      <c r="XD2344" s="0"/>
      <c r="XE2344" s="0"/>
      <c r="XF2344" s="0"/>
      <c r="XG2344" s="0"/>
      <c r="XH2344" s="0"/>
      <c r="XI2344" s="0"/>
      <c r="XJ2344" s="0"/>
      <c r="XK2344" s="0"/>
      <c r="XL2344" s="0"/>
      <c r="XM2344" s="0"/>
      <c r="XN2344" s="0"/>
      <c r="XO2344" s="0"/>
      <c r="XP2344" s="0"/>
      <c r="XQ2344" s="0"/>
      <c r="XR2344" s="0"/>
      <c r="XS2344" s="0"/>
      <c r="XT2344" s="0"/>
      <c r="XU2344" s="0"/>
      <c r="XV2344" s="0"/>
      <c r="XW2344" s="0"/>
      <c r="XX2344" s="0"/>
      <c r="XY2344" s="0"/>
      <c r="XZ2344" s="0"/>
      <c r="YA2344" s="0"/>
      <c r="YB2344" s="0"/>
      <c r="YC2344" s="0"/>
      <c r="YD2344" s="0"/>
      <c r="YE2344" s="0"/>
      <c r="YF2344" s="0"/>
      <c r="YG2344" s="0"/>
      <c r="YH2344" s="0"/>
      <c r="YI2344" s="0"/>
      <c r="YJ2344" s="0"/>
      <c r="YK2344" s="0"/>
      <c r="YL2344" s="0"/>
      <c r="YM2344" s="0"/>
      <c r="YN2344" s="0"/>
      <c r="YO2344" s="0"/>
      <c r="YP2344" s="0"/>
      <c r="YQ2344" s="0"/>
      <c r="YR2344" s="0"/>
      <c r="YS2344" s="0"/>
      <c r="YT2344" s="0"/>
      <c r="YU2344" s="0"/>
      <c r="YV2344" s="0"/>
      <c r="YW2344" s="0"/>
      <c r="YX2344" s="0"/>
      <c r="YY2344" s="0"/>
      <c r="YZ2344" s="0"/>
      <c r="ZA2344" s="0"/>
      <c r="ZB2344" s="0"/>
      <c r="ZC2344" s="0"/>
      <c r="ZD2344" s="0"/>
      <c r="ZE2344" s="0"/>
      <c r="ZF2344" s="0"/>
      <c r="ZG2344" s="0"/>
      <c r="ZH2344" s="0"/>
      <c r="ZI2344" s="0"/>
      <c r="ZJ2344" s="0"/>
      <c r="ZK2344" s="0"/>
      <c r="ZL2344" s="0"/>
      <c r="ZM2344" s="0"/>
      <c r="ZN2344" s="0"/>
      <c r="ZO2344" s="0"/>
      <c r="ZP2344" s="0"/>
      <c r="ZQ2344" s="0"/>
      <c r="ZR2344" s="0"/>
      <c r="ZS2344" s="0"/>
      <c r="ZT2344" s="0"/>
      <c r="ZU2344" s="0"/>
      <c r="ZV2344" s="0"/>
      <c r="ZW2344" s="0"/>
      <c r="ZX2344" s="0"/>
      <c r="ZY2344" s="0"/>
      <c r="ZZ2344" s="0"/>
      <c r="AAA2344" s="0"/>
      <c r="AAB2344" s="0"/>
      <c r="AAC2344" s="0"/>
      <c r="AAD2344" s="0"/>
      <c r="AAE2344" s="0"/>
      <c r="AAF2344" s="0"/>
      <c r="AAG2344" s="0"/>
      <c r="AAH2344" s="0"/>
      <c r="AAI2344" s="0"/>
      <c r="AAJ2344" s="0"/>
      <c r="AAK2344" s="0"/>
      <c r="AAL2344" s="0"/>
      <c r="AAM2344" s="0"/>
      <c r="AAN2344" s="0"/>
      <c r="AAO2344" s="0"/>
      <c r="AAP2344" s="0"/>
      <c r="AAQ2344" s="0"/>
      <c r="AAR2344" s="0"/>
      <c r="AAS2344" s="0"/>
      <c r="AAT2344" s="0"/>
      <c r="AAU2344" s="0"/>
      <c r="AAV2344" s="0"/>
      <c r="AAW2344" s="0"/>
      <c r="AAX2344" s="0"/>
      <c r="AAY2344" s="0"/>
      <c r="AAZ2344" s="0"/>
      <c r="ABA2344" s="0"/>
      <c r="ABB2344" s="0"/>
      <c r="ABC2344" s="0"/>
      <c r="ABD2344" s="0"/>
      <c r="ABE2344" s="0"/>
      <c r="ABF2344" s="0"/>
      <c r="ABG2344" s="0"/>
      <c r="ABH2344" s="0"/>
      <c r="ABI2344" s="0"/>
      <c r="ABJ2344" s="0"/>
      <c r="ABK2344" s="0"/>
      <c r="ABL2344" s="0"/>
      <c r="ABM2344" s="0"/>
      <c r="ABN2344" s="0"/>
      <c r="ABO2344" s="0"/>
      <c r="ABP2344" s="0"/>
      <c r="ABQ2344" s="0"/>
      <c r="ABR2344" s="0"/>
      <c r="ABS2344" s="0"/>
      <c r="ABT2344" s="0"/>
      <c r="ABU2344" s="0"/>
      <c r="ABV2344" s="0"/>
      <c r="ABW2344" s="0"/>
      <c r="ABX2344" s="0"/>
      <c r="ABY2344" s="0"/>
      <c r="ABZ2344" s="0"/>
      <c r="ACA2344" s="0"/>
      <c r="ACB2344" s="0"/>
      <c r="ACC2344" s="0"/>
      <c r="ACD2344" s="0"/>
      <c r="ACE2344" s="0"/>
      <c r="ACF2344" s="0"/>
      <c r="ACG2344" s="0"/>
      <c r="ACH2344" s="0"/>
      <c r="ACI2344" s="0"/>
      <c r="ACJ2344" s="0"/>
      <c r="ACK2344" s="0"/>
      <c r="ACL2344" s="0"/>
      <c r="ACM2344" s="0"/>
      <c r="ACN2344" s="0"/>
      <c r="ACO2344" s="0"/>
      <c r="ACP2344" s="0"/>
      <c r="ACQ2344" s="0"/>
      <c r="ACR2344" s="0"/>
      <c r="ACS2344" s="0"/>
      <c r="ACT2344" s="0"/>
      <c r="ACU2344" s="0"/>
      <c r="ACV2344" s="0"/>
      <c r="ACW2344" s="0"/>
      <c r="ACX2344" s="0"/>
      <c r="ACY2344" s="0"/>
      <c r="ACZ2344" s="0"/>
      <c r="ADA2344" s="0"/>
      <c r="ADB2344" s="0"/>
      <c r="ADC2344" s="0"/>
      <c r="ADD2344" s="0"/>
      <c r="ADE2344" s="0"/>
      <c r="ADF2344" s="0"/>
      <c r="ADG2344" s="0"/>
      <c r="ADH2344" s="0"/>
      <c r="ADI2344" s="0"/>
      <c r="ADJ2344" s="0"/>
      <c r="ADK2344" s="0"/>
      <c r="ADL2344" s="0"/>
      <c r="ADM2344" s="0"/>
      <c r="ADN2344" s="0"/>
      <c r="ADO2344" s="0"/>
      <c r="ADP2344" s="0"/>
      <c r="ADQ2344" s="0"/>
      <c r="ADR2344" s="0"/>
      <c r="ADS2344" s="0"/>
      <c r="ADT2344" s="0"/>
      <c r="ADU2344" s="0"/>
      <c r="ADV2344" s="0"/>
      <c r="ADW2344" s="0"/>
      <c r="ADX2344" s="0"/>
      <c r="ADY2344" s="0"/>
      <c r="ADZ2344" s="0"/>
      <c r="AEA2344" s="0"/>
      <c r="AEB2344" s="0"/>
      <c r="AEC2344" s="0"/>
      <c r="AED2344" s="0"/>
      <c r="AEE2344" s="0"/>
      <c r="AEF2344" s="0"/>
      <c r="AEG2344" s="0"/>
      <c r="AEH2344" s="0"/>
      <c r="AEI2344" s="0"/>
      <c r="AEJ2344" s="0"/>
      <c r="AEK2344" s="0"/>
      <c r="AEL2344" s="0"/>
      <c r="AEM2344" s="0"/>
      <c r="AEN2344" s="0"/>
      <c r="AEO2344" s="0"/>
      <c r="AEP2344" s="0"/>
      <c r="AEQ2344" s="0"/>
      <c r="AER2344" s="0"/>
      <c r="AES2344" s="0"/>
      <c r="AET2344" s="0"/>
      <c r="AEU2344" s="0"/>
      <c r="AEV2344" s="0"/>
      <c r="AEW2344" s="0"/>
      <c r="AEX2344" s="0"/>
      <c r="AEY2344" s="0"/>
      <c r="AEZ2344" s="0"/>
      <c r="AFA2344" s="0"/>
      <c r="AFB2344" s="0"/>
      <c r="AFC2344" s="0"/>
      <c r="AFD2344" s="0"/>
      <c r="AFE2344" s="0"/>
      <c r="AFF2344" s="0"/>
      <c r="AFG2344" s="0"/>
      <c r="AFH2344" s="0"/>
      <c r="AFI2344" s="0"/>
      <c r="AFJ2344" s="0"/>
      <c r="AFK2344" s="0"/>
      <c r="AFL2344" s="0"/>
      <c r="AFM2344" s="0"/>
      <c r="AFN2344" s="0"/>
      <c r="AFO2344" s="0"/>
      <c r="AFP2344" s="0"/>
      <c r="AFQ2344" s="0"/>
      <c r="AFR2344" s="0"/>
      <c r="AFS2344" s="0"/>
      <c r="AFT2344" s="0"/>
      <c r="AFU2344" s="0"/>
      <c r="AFV2344" s="0"/>
      <c r="AFW2344" s="0"/>
      <c r="AFX2344" s="0"/>
      <c r="AFY2344" s="0"/>
      <c r="AFZ2344" s="0"/>
      <c r="AGA2344" s="0"/>
      <c r="AGB2344" s="0"/>
      <c r="AGC2344" s="0"/>
      <c r="AGD2344" s="0"/>
      <c r="AGE2344" s="0"/>
      <c r="AGF2344" s="0"/>
      <c r="AGG2344" s="0"/>
      <c r="AGH2344" s="0"/>
      <c r="AGI2344" s="0"/>
      <c r="AGJ2344" s="0"/>
      <c r="AGK2344" s="0"/>
      <c r="AGL2344" s="0"/>
      <c r="AGM2344" s="0"/>
      <c r="AGN2344" s="0"/>
      <c r="AGO2344" s="0"/>
      <c r="AGP2344" s="0"/>
      <c r="AGQ2344" s="0"/>
      <c r="AGR2344" s="0"/>
      <c r="AGS2344" s="0"/>
      <c r="AGT2344" s="0"/>
      <c r="AGU2344" s="0"/>
      <c r="AGV2344" s="0"/>
      <c r="AGW2344" s="0"/>
      <c r="AGX2344" s="0"/>
      <c r="AGY2344" s="0"/>
      <c r="AGZ2344" s="0"/>
      <c r="AHA2344" s="0"/>
      <c r="AHB2344" s="0"/>
      <c r="AHC2344" s="0"/>
      <c r="AHD2344" s="0"/>
      <c r="AHE2344" s="0"/>
      <c r="AHF2344" s="0"/>
      <c r="AHG2344" s="0"/>
      <c r="AHH2344" s="0"/>
      <c r="AHI2344" s="0"/>
      <c r="AHJ2344" s="0"/>
      <c r="AHK2344" s="0"/>
      <c r="AHL2344" s="0"/>
      <c r="AHM2344" s="0"/>
      <c r="AHN2344" s="0"/>
      <c r="AHO2344" s="0"/>
      <c r="AHP2344" s="0"/>
      <c r="AHQ2344" s="0"/>
      <c r="AHR2344" s="0"/>
      <c r="AHS2344" s="0"/>
      <c r="AHT2344" s="0"/>
      <c r="AHU2344" s="0"/>
      <c r="AHV2344" s="0"/>
      <c r="AHW2344" s="0"/>
      <c r="AHX2344" s="0"/>
      <c r="AHY2344" s="0"/>
      <c r="AHZ2344" s="0"/>
      <c r="AIA2344" s="0"/>
      <c r="AIB2344" s="0"/>
      <c r="AIC2344" s="0"/>
      <c r="AID2344" s="0"/>
      <c r="AIE2344" s="0"/>
      <c r="AIF2344" s="0"/>
      <c r="AIG2344" s="0"/>
      <c r="AIH2344" s="0"/>
      <c r="AII2344" s="0"/>
      <c r="AIJ2344" s="0"/>
      <c r="AIK2344" s="0"/>
      <c r="AIL2344" s="0"/>
      <c r="AIM2344" s="0"/>
      <c r="AIN2344" s="0"/>
      <c r="AIO2344" s="0"/>
      <c r="AIP2344" s="0"/>
      <c r="AIQ2344" s="0"/>
      <c r="AIR2344" s="0"/>
      <c r="AIS2344" s="0"/>
      <c r="AIT2344" s="0"/>
      <c r="AIU2344" s="0"/>
      <c r="AIV2344" s="0"/>
      <c r="AIW2344" s="0"/>
      <c r="AIX2344" s="0"/>
      <c r="AIY2344" s="0"/>
      <c r="AIZ2344" s="0"/>
      <c r="AJA2344" s="0"/>
      <c r="AJB2344" s="0"/>
      <c r="AJC2344" s="0"/>
      <c r="AJD2344" s="0"/>
      <c r="AJE2344" s="0"/>
      <c r="AJF2344" s="0"/>
      <c r="AJG2344" s="0"/>
      <c r="AJH2344" s="0"/>
      <c r="AJI2344" s="0"/>
      <c r="AJJ2344" s="0"/>
      <c r="AJK2344" s="0"/>
      <c r="AJL2344" s="0"/>
      <c r="AJM2344" s="0"/>
      <c r="AJN2344" s="0"/>
      <c r="AJO2344" s="0"/>
      <c r="AJP2344" s="0"/>
      <c r="AJQ2344" s="0"/>
      <c r="AJR2344" s="0"/>
      <c r="AJS2344" s="0"/>
      <c r="AJT2344" s="0"/>
      <c r="AJU2344" s="0"/>
      <c r="AJV2344" s="0"/>
      <c r="AJW2344" s="0"/>
      <c r="AJX2344" s="0"/>
      <c r="AJY2344" s="0"/>
      <c r="AJZ2344" s="0"/>
      <c r="AKA2344" s="0"/>
      <c r="AKB2344" s="0"/>
      <c r="AKC2344" s="0"/>
      <c r="AKD2344" s="0"/>
      <c r="AKE2344" s="0"/>
      <c r="AKF2344" s="0"/>
      <c r="AKG2344" s="0"/>
      <c r="AKH2344" s="0"/>
      <c r="AKI2344" s="0"/>
      <c r="AKJ2344" s="0"/>
      <c r="AKK2344" s="0"/>
      <c r="AKL2344" s="0"/>
      <c r="AKM2344" s="0"/>
      <c r="AKN2344" s="0"/>
      <c r="AKO2344" s="0"/>
      <c r="AKP2344" s="0"/>
      <c r="AKQ2344" s="0"/>
      <c r="AKR2344" s="0"/>
      <c r="AKS2344" s="0"/>
      <c r="AKT2344" s="0"/>
      <c r="AKU2344" s="0"/>
      <c r="AKV2344" s="0"/>
      <c r="AKW2344" s="0"/>
      <c r="AKX2344" s="0"/>
      <c r="AKY2344" s="0"/>
      <c r="AKZ2344" s="0"/>
      <c r="ALA2344" s="0"/>
      <c r="ALB2344" s="0"/>
      <c r="ALC2344" s="0"/>
      <c r="ALD2344" s="0"/>
      <c r="ALE2344" s="0"/>
      <c r="ALF2344" s="0"/>
      <c r="ALG2344" s="0"/>
      <c r="ALH2344" s="0"/>
      <c r="ALI2344" s="0"/>
      <c r="ALJ2344" s="0"/>
      <c r="ALK2344" s="0"/>
      <c r="ALL2344" s="0"/>
      <c r="ALM2344" s="0"/>
      <c r="ALN2344" s="0"/>
      <c r="ALO2344" s="0"/>
      <c r="ALP2344" s="0"/>
      <c r="ALQ2344" s="0"/>
      <c r="ALR2344" s="0"/>
      <c r="ALS2344" s="0"/>
      <c r="ALT2344" s="0"/>
      <c r="ALU2344" s="0"/>
      <c r="ALV2344" s="0"/>
      <c r="ALW2344" s="0"/>
      <c r="ALX2344" s="0"/>
      <c r="ALY2344" s="0"/>
      <c r="ALZ2344" s="0"/>
      <c r="AMA2344" s="0"/>
      <c r="AMB2344" s="0"/>
      <c r="AMC2344" s="0"/>
      <c r="AMD2344" s="0"/>
      <c r="AME2344" s="0"/>
      <c r="AMF2344" s="0"/>
      <c r="AMG2344" s="0"/>
      <c r="AMH2344" s="0"/>
      <c r="AMI2344" s="0"/>
      <c r="AMJ2344" s="0"/>
    </row>
    <row r="2345" customFormat="false" ht="13.8" hidden="false" customHeight="false" outlineLevel="0" collapsed="false">
      <c r="A2345" s="4" t="s">
        <v>245</v>
      </c>
      <c r="B2345" s="7" t="s">
        <v>1539</v>
      </c>
      <c r="C2345" s="7" t="s">
        <v>66</v>
      </c>
      <c r="D2345" s="7" t="s">
        <v>1540</v>
      </c>
      <c r="E2345" s="7" t="s">
        <v>727</v>
      </c>
      <c r="F2345" s="4" t="n">
        <v>1976</v>
      </c>
      <c r="G2345" s="7" t="s">
        <v>1541</v>
      </c>
      <c r="H2345" s="13"/>
      <c r="I2345" s="13"/>
      <c r="J2345" s="13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 s="0"/>
      <c r="AW2345" s="0"/>
      <c r="AX2345" s="0"/>
      <c r="AY2345" s="0"/>
      <c r="AZ2345" s="0"/>
      <c r="BA2345" s="0"/>
      <c r="BB2345" s="0"/>
      <c r="BC2345" s="0"/>
      <c r="BD2345" s="0"/>
      <c r="BE2345" s="0"/>
      <c r="BF2345" s="0"/>
      <c r="BG2345" s="0"/>
      <c r="BH2345" s="0"/>
      <c r="BI2345" s="0"/>
      <c r="BJ2345" s="0"/>
      <c r="BK2345" s="0"/>
      <c r="BL2345" s="0"/>
      <c r="BM2345" s="0"/>
      <c r="BN2345" s="0"/>
      <c r="BO2345" s="0"/>
      <c r="BP2345" s="0"/>
      <c r="BQ2345" s="0"/>
      <c r="BR2345" s="0"/>
      <c r="BS2345" s="0"/>
      <c r="BT2345" s="0"/>
      <c r="BU2345" s="0"/>
      <c r="BV2345" s="0"/>
      <c r="BW2345" s="0"/>
      <c r="BX2345" s="0"/>
      <c r="BY2345" s="0"/>
      <c r="BZ2345" s="0"/>
      <c r="CA2345" s="0"/>
      <c r="CB2345" s="0"/>
      <c r="CC2345" s="0"/>
      <c r="CD2345" s="0"/>
      <c r="CE2345" s="0"/>
      <c r="CF2345" s="0"/>
      <c r="CG2345" s="0"/>
      <c r="CH2345" s="0"/>
      <c r="CI2345" s="0"/>
      <c r="CJ2345" s="0"/>
      <c r="CK2345" s="0"/>
      <c r="CL2345" s="0"/>
      <c r="CM2345" s="0"/>
      <c r="CN2345" s="0"/>
      <c r="CO2345" s="0"/>
      <c r="CP2345" s="0"/>
      <c r="CQ2345" s="0"/>
      <c r="CR2345" s="0"/>
      <c r="CS2345" s="0"/>
      <c r="CT2345" s="0"/>
      <c r="CU2345" s="0"/>
      <c r="CV2345" s="0"/>
      <c r="CW2345" s="0"/>
      <c r="CX2345" s="0"/>
      <c r="CY2345" s="0"/>
      <c r="CZ2345" s="0"/>
      <c r="DA2345" s="0"/>
      <c r="DB2345" s="0"/>
      <c r="DC2345" s="0"/>
      <c r="DD2345" s="0"/>
      <c r="DE2345" s="0"/>
      <c r="DF2345" s="0"/>
      <c r="DG2345" s="0"/>
      <c r="DH2345" s="0"/>
      <c r="DI2345" s="0"/>
      <c r="DJ2345" s="0"/>
      <c r="DK2345" s="0"/>
      <c r="DL2345" s="0"/>
      <c r="DM2345" s="0"/>
      <c r="DN2345" s="0"/>
      <c r="DO2345" s="0"/>
      <c r="DP2345" s="0"/>
      <c r="DQ2345" s="0"/>
      <c r="DR2345" s="0"/>
      <c r="DS2345" s="0"/>
      <c r="DT2345" s="0"/>
      <c r="DU2345" s="0"/>
      <c r="DV2345" s="0"/>
      <c r="DW2345" s="0"/>
      <c r="DX2345" s="0"/>
      <c r="DY2345" s="0"/>
      <c r="DZ2345" s="0"/>
      <c r="EA2345" s="0"/>
      <c r="EB2345" s="0"/>
      <c r="EC2345" s="0"/>
      <c r="ED2345" s="0"/>
      <c r="EE2345" s="0"/>
      <c r="EF2345" s="0"/>
      <c r="EG2345" s="0"/>
      <c r="EH2345" s="0"/>
      <c r="EI2345" s="0"/>
      <c r="EJ2345" s="0"/>
      <c r="EK2345" s="0"/>
      <c r="EL2345" s="0"/>
      <c r="EM2345" s="0"/>
      <c r="EN2345" s="0"/>
      <c r="EO2345" s="0"/>
      <c r="EP2345" s="0"/>
      <c r="EQ2345" s="0"/>
      <c r="ER2345" s="0"/>
      <c r="ES2345" s="0"/>
      <c r="ET2345" s="0"/>
      <c r="EU2345" s="0"/>
      <c r="EV2345" s="0"/>
      <c r="EW2345" s="0"/>
      <c r="EX2345" s="0"/>
      <c r="EY2345" s="0"/>
      <c r="EZ2345" s="0"/>
      <c r="FA2345" s="0"/>
      <c r="FB2345" s="0"/>
      <c r="FC2345" s="0"/>
      <c r="FD2345" s="0"/>
      <c r="FE2345" s="0"/>
      <c r="FF2345" s="0"/>
      <c r="FG2345" s="0"/>
      <c r="FH2345" s="0"/>
      <c r="FI2345" s="0"/>
      <c r="FJ2345" s="0"/>
      <c r="FK2345" s="0"/>
      <c r="FL2345" s="0"/>
      <c r="FM2345" s="0"/>
      <c r="FN2345" s="0"/>
      <c r="FO2345" s="0"/>
      <c r="FP2345" s="0"/>
      <c r="FQ2345" s="0"/>
      <c r="FR2345" s="0"/>
      <c r="FS2345" s="0"/>
      <c r="FT2345" s="0"/>
      <c r="FU2345" s="0"/>
      <c r="FV2345" s="0"/>
      <c r="FW2345" s="0"/>
      <c r="FX2345" s="0"/>
      <c r="FY2345" s="0"/>
      <c r="FZ2345" s="0"/>
      <c r="GA2345" s="0"/>
      <c r="GB2345" s="0"/>
      <c r="GC2345" s="0"/>
      <c r="GD2345" s="0"/>
      <c r="GE2345" s="0"/>
      <c r="GF2345" s="0"/>
      <c r="GG2345" s="0"/>
      <c r="GH2345" s="0"/>
      <c r="GI2345" s="0"/>
      <c r="GJ2345" s="0"/>
      <c r="GK2345" s="0"/>
      <c r="GL2345" s="0"/>
      <c r="GM2345" s="0"/>
      <c r="GN2345" s="0"/>
      <c r="GO2345" s="0"/>
      <c r="GP2345" s="0"/>
      <c r="GQ2345" s="0"/>
      <c r="GR2345" s="0"/>
      <c r="GS2345" s="0"/>
      <c r="GT2345" s="0"/>
      <c r="GU2345" s="0"/>
      <c r="GV2345" s="0"/>
      <c r="GW2345" s="0"/>
      <c r="GX2345" s="0"/>
      <c r="GY2345" s="0"/>
      <c r="GZ2345" s="0"/>
      <c r="HA2345" s="0"/>
      <c r="HB2345" s="0"/>
      <c r="HC2345" s="0"/>
      <c r="HD2345" s="0"/>
      <c r="HE2345" s="0"/>
      <c r="HF2345" s="0"/>
      <c r="HG2345" s="0"/>
      <c r="HH2345" s="0"/>
      <c r="HI2345" s="0"/>
      <c r="HJ2345" s="0"/>
      <c r="HK2345" s="0"/>
      <c r="HL2345" s="0"/>
      <c r="HM2345" s="0"/>
      <c r="HN2345" s="0"/>
      <c r="HO2345" s="0"/>
      <c r="HP2345" s="0"/>
      <c r="HQ2345" s="0"/>
      <c r="HR2345" s="0"/>
      <c r="HS2345" s="0"/>
      <c r="HT2345" s="0"/>
      <c r="HU2345" s="0"/>
      <c r="HV2345" s="0"/>
      <c r="HW2345" s="0"/>
      <c r="HX2345" s="0"/>
      <c r="HY2345" s="0"/>
      <c r="HZ2345" s="0"/>
      <c r="IA2345" s="0"/>
      <c r="IB2345" s="0"/>
      <c r="IC2345" s="0"/>
      <c r="ID2345" s="0"/>
      <c r="IE2345" s="0"/>
      <c r="IF2345" s="0"/>
      <c r="IG2345" s="0"/>
      <c r="IH2345" s="0"/>
      <c r="II2345" s="0"/>
      <c r="IJ2345" s="0"/>
      <c r="IK2345" s="0"/>
      <c r="IL2345" s="0"/>
      <c r="IM2345" s="0"/>
      <c r="IN2345" s="0"/>
      <c r="IO2345" s="0"/>
      <c r="IP2345" s="0"/>
      <c r="IQ2345" s="0"/>
      <c r="IR2345" s="0"/>
      <c r="IS2345" s="0"/>
      <c r="IT2345" s="0"/>
      <c r="IU2345" s="0"/>
      <c r="IV2345" s="0"/>
      <c r="IW2345" s="0"/>
      <c r="IX2345" s="0"/>
      <c r="IY2345" s="0"/>
      <c r="IZ2345" s="0"/>
      <c r="JA2345" s="0"/>
      <c r="JB2345" s="0"/>
      <c r="JC2345" s="0"/>
      <c r="JD2345" s="0"/>
      <c r="JE2345" s="0"/>
      <c r="JF2345" s="0"/>
      <c r="JG2345" s="0"/>
      <c r="JH2345" s="0"/>
      <c r="JI2345" s="0"/>
      <c r="JJ2345" s="0"/>
      <c r="JK2345" s="0"/>
      <c r="JL2345" s="0"/>
      <c r="JM2345" s="0"/>
      <c r="JN2345" s="0"/>
      <c r="JO2345" s="0"/>
      <c r="JP2345" s="0"/>
      <c r="JQ2345" s="0"/>
      <c r="JR2345" s="0"/>
      <c r="JS2345" s="0"/>
      <c r="JT2345" s="0"/>
      <c r="JU2345" s="0"/>
      <c r="JV2345" s="0"/>
      <c r="JW2345" s="0"/>
      <c r="JX2345" s="0"/>
      <c r="JY2345" s="0"/>
      <c r="JZ2345" s="0"/>
      <c r="KA2345" s="0"/>
      <c r="KB2345" s="0"/>
      <c r="KC2345" s="0"/>
      <c r="KD2345" s="0"/>
      <c r="KE2345" s="0"/>
      <c r="KF2345" s="0"/>
      <c r="KG2345" s="0"/>
      <c r="KH2345" s="0"/>
      <c r="KI2345" s="0"/>
      <c r="KJ2345" s="0"/>
      <c r="KK2345" s="0"/>
      <c r="KL2345" s="0"/>
      <c r="KM2345" s="0"/>
      <c r="KN2345" s="0"/>
      <c r="KO2345" s="0"/>
      <c r="KP2345" s="0"/>
      <c r="KQ2345" s="0"/>
      <c r="KR2345" s="0"/>
      <c r="KS2345" s="0"/>
      <c r="KT2345" s="0"/>
      <c r="KU2345" s="0"/>
      <c r="KV2345" s="0"/>
      <c r="KW2345" s="0"/>
      <c r="KX2345" s="0"/>
      <c r="KY2345" s="0"/>
      <c r="KZ2345" s="0"/>
      <c r="LA2345" s="0"/>
      <c r="LB2345" s="0"/>
      <c r="LC2345" s="0"/>
      <c r="LD2345" s="0"/>
      <c r="LE2345" s="0"/>
      <c r="LF2345" s="0"/>
      <c r="LG2345" s="0"/>
      <c r="LH2345" s="0"/>
      <c r="LI2345" s="0"/>
      <c r="LJ2345" s="0"/>
      <c r="LK2345" s="0"/>
      <c r="LL2345" s="0"/>
      <c r="LM2345" s="0"/>
      <c r="LN2345" s="0"/>
      <c r="LO2345" s="0"/>
      <c r="LP2345" s="0"/>
      <c r="LQ2345" s="0"/>
      <c r="LR2345" s="0"/>
      <c r="LS2345" s="0"/>
      <c r="LT2345" s="0"/>
      <c r="LU2345" s="0"/>
      <c r="LV2345" s="0"/>
      <c r="LW2345" s="0"/>
      <c r="LX2345" s="0"/>
      <c r="LY2345" s="0"/>
      <c r="LZ2345" s="0"/>
      <c r="MA2345" s="0"/>
      <c r="MB2345" s="0"/>
      <c r="MC2345" s="0"/>
      <c r="MD2345" s="0"/>
      <c r="ME2345" s="0"/>
      <c r="MF2345" s="0"/>
      <c r="MG2345" s="0"/>
      <c r="MH2345" s="0"/>
      <c r="MI2345" s="0"/>
      <c r="MJ2345" s="0"/>
      <c r="MK2345" s="0"/>
      <c r="ML2345" s="0"/>
      <c r="MM2345" s="0"/>
      <c r="MN2345" s="0"/>
      <c r="MO2345" s="0"/>
      <c r="MP2345" s="0"/>
      <c r="MQ2345" s="0"/>
      <c r="MR2345" s="0"/>
      <c r="MS2345" s="0"/>
      <c r="MT2345" s="0"/>
      <c r="MU2345" s="0"/>
      <c r="MV2345" s="0"/>
      <c r="MW2345" s="0"/>
      <c r="MX2345" s="0"/>
      <c r="MY2345" s="0"/>
      <c r="MZ2345" s="0"/>
      <c r="NA2345" s="0"/>
      <c r="NB2345" s="0"/>
      <c r="NC2345" s="0"/>
      <c r="ND2345" s="0"/>
      <c r="NE2345" s="0"/>
      <c r="NF2345" s="0"/>
      <c r="NG2345" s="0"/>
      <c r="NH2345" s="0"/>
      <c r="NI2345" s="0"/>
      <c r="NJ2345" s="0"/>
      <c r="NK2345" s="0"/>
      <c r="NL2345" s="0"/>
      <c r="NM2345" s="0"/>
      <c r="NN2345" s="0"/>
      <c r="NO2345" s="0"/>
      <c r="NP2345" s="0"/>
      <c r="NQ2345" s="0"/>
      <c r="NR2345" s="0"/>
      <c r="NS2345" s="0"/>
      <c r="NT2345" s="0"/>
      <c r="NU2345" s="0"/>
      <c r="NV2345" s="0"/>
      <c r="NW2345" s="0"/>
      <c r="NX2345" s="0"/>
      <c r="NY2345" s="0"/>
      <c r="NZ2345" s="0"/>
      <c r="OA2345" s="0"/>
      <c r="OB2345" s="0"/>
      <c r="OC2345" s="0"/>
      <c r="OD2345" s="0"/>
      <c r="OE2345" s="0"/>
      <c r="OF2345" s="0"/>
      <c r="OG2345" s="0"/>
      <c r="OH2345" s="0"/>
      <c r="OI2345" s="0"/>
      <c r="OJ2345" s="0"/>
      <c r="OK2345" s="0"/>
      <c r="OL2345" s="0"/>
      <c r="OM2345" s="0"/>
      <c r="ON2345" s="0"/>
      <c r="OO2345" s="0"/>
      <c r="OP2345" s="0"/>
      <c r="OQ2345" s="0"/>
      <c r="OR2345" s="0"/>
      <c r="OS2345" s="0"/>
      <c r="OT2345" s="0"/>
      <c r="OU2345" s="0"/>
      <c r="OV2345" s="0"/>
      <c r="OW2345" s="0"/>
      <c r="OX2345" s="0"/>
      <c r="OY2345" s="0"/>
      <c r="OZ2345" s="0"/>
      <c r="PA2345" s="0"/>
      <c r="PB2345" s="0"/>
      <c r="PC2345" s="0"/>
      <c r="PD2345" s="0"/>
      <c r="PE2345" s="0"/>
      <c r="PF2345" s="0"/>
      <c r="PG2345" s="0"/>
      <c r="PH2345" s="0"/>
      <c r="PI2345" s="0"/>
      <c r="PJ2345" s="0"/>
      <c r="PK2345" s="0"/>
      <c r="PL2345" s="0"/>
      <c r="PM2345" s="0"/>
      <c r="PN2345" s="0"/>
      <c r="PO2345" s="0"/>
      <c r="PP2345" s="0"/>
      <c r="PQ2345" s="0"/>
      <c r="PR2345" s="0"/>
      <c r="PS2345" s="0"/>
      <c r="PT2345" s="0"/>
      <c r="PU2345" s="0"/>
      <c r="PV2345" s="0"/>
      <c r="PW2345" s="0"/>
      <c r="PX2345" s="0"/>
      <c r="PY2345" s="0"/>
      <c r="PZ2345" s="0"/>
      <c r="QA2345" s="0"/>
      <c r="QB2345" s="0"/>
      <c r="QC2345" s="0"/>
      <c r="QD2345" s="0"/>
      <c r="QE2345" s="0"/>
      <c r="QF2345" s="0"/>
      <c r="QG2345" s="0"/>
      <c r="QH2345" s="0"/>
      <c r="QI2345" s="0"/>
      <c r="QJ2345" s="0"/>
      <c r="QK2345" s="0"/>
      <c r="QL2345" s="0"/>
      <c r="QM2345" s="0"/>
      <c r="QN2345" s="0"/>
      <c r="QO2345" s="0"/>
      <c r="QP2345" s="0"/>
      <c r="QQ2345" s="0"/>
      <c r="QR2345" s="0"/>
      <c r="QS2345" s="0"/>
      <c r="QT2345" s="0"/>
      <c r="QU2345" s="0"/>
      <c r="QV2345" s="0"/>
      <c r="QW2345" s="0"/>
      <c r="QX2345" s="0"/>
      <c r="QY2345" s="0"/>
      <c r="QZ2345" s="0"/>
      <c r="RA2345" s="0"/>
      <c r="RB2345" s="0"/>
      <c r="RC2345" s="0"/>
      <c r="RD2345" s="0"/>
      <c r="RE2345" s="0"/>
      <c r="RF2345" s="0"/>
      <c r="RG2345" s="0"/>
      <c r="RH2345" s="0"/>
      <c r="RI2345" s="0"/>
      <c r="RJ2345" s="0"/>
      <c r="RK2345" s="0"/>
      <c r="RL2345" s="0"/>
      <c r="RM2345" s="0"/>
      <c r="RN2345" s="0"/>
      <c r="RO2345" s="0"/>
      <c r="RP2345" s="0"/>
      <c r="RQ2345" s="0"/>
      <c r="RR2345" s="0"/>
      <c r="RS2345" s="0"/>
      <c r="RT2345" s="0"/>
      <c r="RU2345" s="0"/>
      <c r="RV2345" s="0"/>
      <c r="RW2345" s="0"/>
      <c r="RX2345" s="0"/>
      <c r="RY2345" s="0"/>
      <c r="RZ2345" s="0"/>
      <c r="SA2345" s="0"/>
      <c r="SB2345" s="0"/>
      <c r="SC2345" s="0"/>
      <c r="SD2345" s="0"/>
      <c r="SE2345" s="0"/>
      <c r="SF2345" s="0"/>
      <c r="SG2345" s="0"/>
      <c r="SH2345" s="0"/>
      <c r="SI2345" s="0"/>
      <c r="SJ2345" s="0"/>
      <c r="SK2345" s="0"/>
      <c r="SL2345" s="0"/>
      <c r="SM2345" s="0"/>
      <c r="SN2345" s="0"/>
      <c r="SO2345" s="0"/>
      <c r="SP2345" s="0"/>
      <c r="SQ2345" s="0"/>
      <c r="SR2345" s="0"/>
      <c r="SS2345" s="0"/>
      <c r="ST2345" s="0"/>
      <c r="SU2345" s="0"/>
      <c r="SV2345" s="0"/>
      <c r="SW2345" s="0"/>
      <c r="SX2345" s="0"/>
      <c r="SY2345" s="0"/>
      <c r="SZ2345" s="0"/>
      <c r="TA2345" s="0"/>
      <c r="TB2345" s="0"/>
      <c r="TC2345" s="0"/>
      <c r="TD2345" s="0"/>
      <c r="TE2345" s="0"/>
      <c r="TF2345" s="0"/>
      <c r="TG2345" s="0"/>
      <c r="TH2345" s="0"/>
      <c r="TI2345" s="0"/>
      <c r="TJ2345" s="0"/>
      <c r="TK2345" s="0"/>
      <c r="TL2345" s="0"/>
      <c r="TM2345" s="0"/>
      <c r="TN2345" s="0"/>
      <c r="TO2345" s="0"/>
      <c r="TP2345" s="0"/>
      <c r="TQ2345" s="0"/>
      <c r="TR2345" s="0"/>
      <c r="TS2345" s="0"/>
      <c r="TT2345" s="0"/>
      <c r="TU2345" s="0"/>
      <c r="TV2345" s="0"/>
      <c r="TW2345" s="0"/>
      <c r="TX2345" s="0"/>
      <c r="TY2345" s="0"/>
      <c r="TZ2345" s="0"/>
      <c r="UA2345" s="0"/>
      <c r="UB2345" s="0"/>
      <c r="UC2345" s="0"/>
      <c r="UD2345" s="0"/>
      <c r="UE2345" s="0"/>
      <c r="UF2345" s="0"/>
      <c r="UG2345" s="0"/>
      <c r="UH2345" s="0"/>
      <c r="UI2345" s="0"/>
      <c r="UJ2345" s="0"/>
      <c r="UK2345" s="0"/>
      <c r="UL2345" s="0"/>
      <c r="UM2345" s="0"/>
      <c r="UN2345" s="0"/>
      <c r="UO2345" s="0"/>
      <c r="UP2345" s="0"/>
      <c r="UQ2345" s="0"/>
      <c r="UR2345" s="0"/>
      <c r="US2345" s="0"/>
      <c r="UT2345" s="0"/>
      <c r="UU2345" s="0"/>
      <c r="UV2345" s="0"/>
      <c r="UW2345" s="0"/>
      <c r="UX2345" s="0"/>
      <c r="UY2345" s="0"/>
      <c r="UZ2345" s="0"/>
      <c r="VA2345" s="0"/>
      <c r="VB2345" s="0"/>
      <c r="VC2345" s="0"/>
      <c r="VD2345" s="0"/>
      <c r="VE2345" s="0"/>
      <c r="VF2345" s="0"/>
      <c r="VG2345" s="0"/>
      <c r="VH2345" s="0"/>
      <c r="VI2345" s="0"/>
      <c r="VJ2345" s="0"/>
      <c r="VK2345" s="0"/>
      <c r="VL2345" s="0"/>
      <c r="VM2345" s="0"/>
      <c r="VN2345" s="0"/>
      <c r="VO2345" s="0"/>
      <c r="VP2345" s="0"/>
      <c r="VQ2345" s="0"/>
      <c r="VR2345" s="0"/>
      <c r="VS2345" s="0"/>
      <c r="VT2345" s="0"/>
      <c r="VU2345" s="0"/>
      <c r="VV2345" s="0"/>
      <c r="VW2345" s="0"/>
      <c r="VX2345" s="0"/>
      <c r="VY2345" s="0"/>
      <c r="VZ2345" s="0"/>
      <c r="WA2345" s="0"/>
      <c r="WB2345" s="0"/>
      <c r="WC2345" s="0"/>
      <c r="WD2345" s="0"/>
      <c r="WE2345" s="0"/>
      <c r="WF2345" s="0"/>
      <c r="WG2345" s="0"/>
      <c r="WH2345" s="0"/>
      <c r="WI2345" s="0"/>
      <c r="WJ2345" s="0"/>
      <c r="WK2345" s="0"/>
      <c r="WL2345" s="0"/>
      <c r="WM2345" s="0"/>
      <c r="WN2345" s="0"/>
      <c r="WO2345" s="0"/>
      <c r="WP2345" s="0"/>
      <c r="WQ2345" s="0"/>
      <c r="WR2345" s="0"/>
      <c r="WS2345" s="0"/>
      <c r="WT2345" s="0"/>
      <c r="WU2345" s="0"/>
      <c r="WV2345" s="0"/>
      <c r="WW2345" s="0"/>
      <c r="WX2345" s="0"/>
      <c r="WY2345" s="0"/>
      <c r="WZ2345" s="0"/>
      <c r="XA2345" s="0"/>
      <c r="XB2345" s="0"/>
      <c r="XC2345" s="0"/>
      <c r="XD2345" s="0"/>
      <c r="XE2345" s="0"/>
      <c r="XF2345" s="0"/>
      <c r="XG2345" s="0"/>
      <c r="XH2345" s="0"/>
      <c r="XI2345" s="0"/>
      <c r="XJ2345" s="0"/>
      <c r="XK2345" s="0"/>
      <c r="XL2345" s="0"/>
      <c r="XM2345" s="0"/>
      <c r="XN2345" s="0"/>
      <c r="XO2345" s="0"/>
      <c r="XP2345" s="0"/>
      <c r="XQ2345" s="0"/>
      <c r="XR2345" s="0"/>
      <c r="XS2345" s="0"/>
      <c r="XT2345" s="0"/>
      <c r="XU2345" s="0"/>
      <c r="XV2345" s="0"/>
      <c r="XW2345" s="0"/>
      <c r="XX2345" s="0"/>
      <c r="XY2345" s="0"/>
      <c r="XZ2345" s="0"/>
      <c r="YA2345" s="0"/>
      <c r="YB2345" s="0"/>
      <c r="YC2345" s="0"/>
      <c r="YD2345" s="0"/>
      <c r="YE2345" s="0"/>
      <c r="YF2345" s="0"/>
      <c r="YG2345" s="0"/>
      <c r="YH2345" s="0"/>
      <c r="YI2345" s="0"/>
      <c r="YJ2345" s="0"/>
      <c r="YK2345" s="0"/>
      <c r="YL2345" s="0"/>
      <c r="YM2345" s="0"/>
      <c r="YN2345" s="0"/>
      <c r="YO2345" s="0"/>
      <c r="YP2345" s="0"/>
      <c r="YQ2345" s="0"/>
      <c r="YR2345" s="0"/>
      <c r="YS2345" s="0"/>
      <c r="YT2345" s="0"/>
      <c r="YU2345" s="0"/>
      <c r="YV2345" s="0"/>
      <c r="YW2345" s="0"/>
      <c r="YX2345" s="0"/>
      <c r="YY2345" s="0"/>
      <c r="YZ2345" s="0"/>
      <c r="ZA2345" s="0"/>
      <c r="ZB2345" s="0"/>
      <c r="ZC2345" s="0"/>
      <c r="ZD2345" s="0"/>
      <c r="ZE2345" s="0"/>
      <c r="ZF2345" s="0"/>
      <c r="ZG2345" s="0"/>
      <c r="ZH2345" s="0"/>
      <c r="ZI2345" s="0"/>
      <c r="ZJ2345" s="0"/>
      <c r="ZK2345" s="0"/>
      <c r="ZL2345" s="0"/>
      <c r="ZM2345" s="0"/>
      <c r="ZN2345" s="0"/>
      <c r="ZO2345" s="0"/>
      <c r="ZP2345" s="0"/>
      <c r="ZQ2345" s="0"/>
      <c r="ZR2345" s="0"/>
      <c r="ZS2345" s="0"/>
      <c r="ZT2345" s="0"/>
      <c r="ZU2345" s="0"/>
      <c r="ZV2345" s="0"/>
      <c r="ZW2345" s="0"/>
      <c r="ZX2345" s="0"/>
      <c r="ZY2345" s="0"/>
      <c r="ZZ2345" s="0"/>
      <c r="AAA2345" s="0"/>
      <c r="AAB2345" s="0"/>
      <c r="AAC2345" s="0"/>
      <c r="AAD2345" s="0"/>
      <c r="AAE2345" s="0"/>
      <c r="AAF2345" s="0"/>
      <c r="AAG2345" s="0"/>
      <c r="AAH2345" s="0"/>
      <c r="AAI2345" s="0"/>
      <c r="AAJ2345" s="0"/>
      <c r="AAK2345" s="0"/>
      <c r="AAL2345" s="0"/>
      <c r="AAM2345" s="0"/>
      <c r="AAN2345" s="0"/>
      <c r="AAO2345" s="0"/>
      <c r="AAP2345" s="0"/>
      <c r="AAQ2345" s="0"/>
      <c r="AAR2345" s="0"/>
      <c r="AAS2345" s="0"/>
      <c r="AAT2345" s="0"/>
      <c r="AAU2345" s="0"/>
      <c r="AAV2345" s="0"/>
      <c r="AAW2345" s="0"/>
      <c r="AAX2345" s="0"/>
      <c r="AAY2345" s="0"/>
      <c r="AAZ2345" s="0"/>
      <c r="ABA2345" s="0"/>
      <c r="ABB2345" s="0"/>
      <c r="ABC2345" s="0"/>
      <c r="ABD2345" s="0"/>
      <c r="ABE2345" s="0"/>
      <c r="ABF2345" s="0"/>
      <c r="ABG2345" s="0"/>
      <c r="ABH2345" s="0"/>
      <c r="ABI2345" s="0"/>
      <c r="ABJ2345" s="0"/>
      <c r="ABK2345" s="0"/>
      <c r="ABL2345" s="0"/>
      <c r="ABM2345" s="0"/>
      <c r="ABN2345" s="0"/>
      <c r="ABO2345" s="0"/>
      <c r="ABP2345" s="0"/>
      <c r="ABQ2345" s="0"/>
      <c r="ABR2345" s="0"/>
      <c r="ABS2345" s="0"/>
      <c r="ABT2345" s="0"/>
      <c r="ABU2345" s="0"/>
      <c r="ABV2345" s="0"/>
      <c r="ABW2345" s="0"/>
      <c r="ABX2345" s="0"/>
      <c r="ABY2345" s="0"/>
      <c r="ABZ2345" s="0"/>
      <c r="ACA2345" s="0"/>
      <c r="ACB2345" s="0"/>
      <c r="ACC2345" s="0"/>
      <c r="ACD2345" s="0"/>
      <c r="ACE2345" s="0"/>
      <c r="ACF2345" s="0"/>
      <c r="ACG2345" s="0"/>
      <c r="ACH2345" s="0"/>
      <c r="ACI2345" s="0"/>
      <c r="ACJ2345" s="0"/>
      <c r="ACK2345" s="0"/>
      <c r="ACL2345" s="0"/>
      <c r="ACM2345" s="0"/>
      <c r="ACN2345" s="0"/>
      <c r="ACO2345" s="0"/>
      <c r="ACP2345" s="0"/>
      <c r="ACQ2345" s="0"/>
      <c r="ACR2345" s="0"/>
      <c r="ACS2345" s="0"/>
      <c r="ACT2345" s="0"/>
      <c r="ACU2345" s="0"/>
      <c r="ACV2345" s="0"/>
      <c r="ACW2345" s="0"/>
      <c r="ACX2345" s="0"/>
      <c r="ACY2345" s="0"/>
      <c r="ACZ2345" s="0"/>
      <c r="ADA2345" s="0"/>
      <c r="ADB2345" s="0"/>
      <c r="ADC2345" s="0"/>
      <c r="ADD2345" s="0"/>
      <c r="ADE2345" s="0"/>
      <c r="ADF2345" s="0"/>
      <c r="ADG2345" s="0"/>
      <c r="ADH2345" s="0"/>
      <c r="ADI2345" s="0"/>
      <c r="ADJ2345" s="0"/>
      <c r="ADK2345" s="0"/>
      <c r="ADL2345" s="0"/>
      <c r="ADM2345" s="0"/>
      <c r="ADN2345" s="0"/>
      <c r="ADO2345" s="0"/>
      <c r="ADP2345" s="0"/>
      <c r="ADQ2345" s="0"/>
      <c r="ADR2345" s="0"/>
      <c r="ADS2345" s="0"/>
      <c r="ADT2345" s="0"/>
      <c r="ADU2345" s="0"/>
      <c r="ADV2345" s="0"/>
      <c r="ADW2345" s="0"/>
      <c r="ADX2345" s="0"/>
      <c r="ADY2345" s="0"/>
      <c r="ADZ2345" s="0"/>
      <c r="AEA2345" s="0"/>
      <c r="AEB2345" s="0"/>
      <c r="AEC2345" s="0"/>
      <c r="AED2345" s="0"/>
      <c r="AEE2345" s="0"/>
      <c r="AEF2345" s="0"/>
      <c r="AEG2345" s="0"/>
      <c r="AEH2345" s="0"/>
      <c r="AEI2345" s="0"/>
      <c r="AEJ2345" s="0"/>
      <c r="AEK2345" s="0"/>
      <c r="AEL2345" s="0"/>
      <c r="AEM2345" s="0"/>
      <c r="AEN2345" s="0"/>
      <c r="AEO2345" s="0"/>
      <c r="AEP2345" s="0"/>
      <c r="AEQ2345" s="0"/>
      <c r="AER2345" s="0"/>
      <c r="AES2345" s="0"/>
      <c r="AET2345" s="0"/>
      <c r="AEU2345" s="0"/>
      <c r="AEV2345" s="0"/>
      <c r="AEW2345" s="0"/>
      <c r="AEX2345" s="0"/>
      <c r="AEY2345" s="0"/>
      <c r="AEZ2345" s="0"/>
      <c r="AFA2345" s="0"/>
      <c r="AFB2345" s="0"/>
      <c r="AFC2345" s="0"/>
      <c r="AFD2345" s="0"/>
      <c r="AFE2345" s="0"/>
      <c r="AFF2345" s="0"/>
      <c r="AFG2345" s="0"/>
      <c r="AFH2345" s="0"/>
      <c r="AFI2345" s="0"/>
      <c r="AFJ2345" s="0"/>
      <c r="AFK2345" s="0"/>
      <c r="AFL2345" s="0"/>
      <c r="AFM2345" s="0"/>
      <c r="AFN2345" s="0"/>
      <c r="AFO2345" s="0"/>
      <c r="AFP2345" s="0"/>
      <c r="AFQ2345" s="0"/>
      <c r="AFR2345" s="0"/>
      <c r="AFS2345" s="0"/>
      <c r="AFT2345" s="0"/>
      <c r="AFU2345" s="0"/>
      <c r="AFV2345" s="0"/>
      <c r="AFW2345" s="0"/>
      <c r="AFX2345" s="0"/>
      <c r="AFY2345" s="0"/>
      <c r="AFZ2345" s="0"/>
      <c r="AGA2345" s="0"/>
      <c r="AGB2345" s="0"/>
      <c r="AGC2345" s="0"/>
      <c r="AGD2345" s="0"/>
      <c r="AGE2345" s="0"/>
      <c r="AGF2345" s="0"/>
      <c r="AGG2345" s="0"/>
      <c r="AGH2345" s="0"/>
      <c r="AGI2345" s="0"/>
      <c r="AGJ2345" s="0"/>
      <c r="AGK2345" s="0"/>
      <c r="AGL2345" s="0"/>
      <c r="AGM2345" s="0"/>
      <c r="AGN2345" s="0"/>
      <c r="AGO2345" s="0"/>
      <c r="AGP2345" s="0"/>
      <c r="AGQ2345" s="0"/>
      <c r="AGR2345" s="0"/>
      <c r="AGS2345" s="0"/>
      <c r="AGT2345" s="0"/>
      <c r="AGU2345" s="0"/>
      <c r="AGV2345" s="0"/>
      <c r="AGW2345" s="0"/>
      <c r="AGX2345" s="0"/>
      <c r="AGY2345" s="0"/>
      <c r="AGZ2345" s="0"/>
      <c r="AHA2345" s="0"/>
      <c r="AHB2345" s="0"/>
      <c r="AHC2345" s="0"/>
      <c r="AHD2345" s="0"/>
      <c r="AHE2345" s="0"/>
      <c r="AHF2345" s="0"/>
      <c r="AHG2345" s="0"/>
      <c r="AHH2345" s="0"/>
      <c r="AHI2345" s="0"/>
      <c r="AHJ2345" s="0"/>
      <c r="AHK2345" s="0"/>
      <c r="AHL2345" s="0"/>
      <c r="AHM2345" s="0"/>
      <c r="AHN2345" s="0"/>
      <c r="AHO2345" s="0"/>
      <c r="AHP2345" s="0"/>
      <c r="AHQ2345" s="0"/>
      <c r="AHR2345" s="0"/>
      <c r="AHS2345" s="0"/>
      <c r="AHT2345" s="0"/>
      <c r="AHU2345" s="0"/>
      <c r="AHV2345" s="0"/>
      <c r="AHW2345" s="0"/>
      <c r="AHX2345" s="0"/>
      <c r="AHY2345" s="0"/>
      <c r="AHZ2345" s="0"/>
      <c r="AIA2345" s="0"/>
      <c r="AIB2345" s="0"/>
      <c r="AIC2345" s="0"/>
      <c r="AID2345" s="0"/>
      <c r="AIE2345" s="0"/>
      <c r="AIF2345" s="0"/>
      <c r="AIG2345" s="0"/>
      <c r="AIH2345" s="0"/>
      <c r="AII2345" s="0"/>
      <c r="AIJ2345" s="0"/>
      <c r="AIK2345" s="0"/>
      <c r="AIL2345" s="0"/>
      <c r="AIM2345" s="0"/>
      <c r="AIN2345" s="0"/>
      <c r="AIO2345" s="0"/>
      <c r="AIP2345" s="0"/>
      <c r="AIQ2345" s="0"/>
      <c r="AIR2345" s="0"/>
      <c r="AIS2345" s="0"/>
      <c r="AIT2345" s="0"/>
      <c r="AIU2345" s="0"/>
      <c r="AIV2345" s="0"/>
      <c r="AIW2345" s="0"/>
      <c r="AIX2345" s="0"/>
      <c r="AIY2345" s="0"/>
      <c r="AIZ2345" s="0"/>
      <c r="AJA2345" s="0"/>
      <c r="AJB2345" s="0"/>
      <c r="AJC2345" s="0"/>
      <c r="AJD2345" s="0"/>
      <c r="AJE2345" s="0"/>
      <c r="AJF2345" s="0"/>
      <c r="AJG2345" s="0"/>
      <c r="AJH2345" s="0"/>
      <c r="AJI2345" s="0"/>
      <c r="AJJ2345" s="0"/>
      <c r="AJK2345" s="0"/>
      <c r="AJL2345" s="0"/>
      <c r="AJM2345" s="0"/>
      <c r="AJN2345" s="0"/>
      <c r="AJO2345" s="0"/>
      <c r="AJP2345" s="0"/>
      <c r="AJQ2345" s="0"/>
      <c r="AJR2345" s="0"/>
      <c r="AJS2345" s="0"/>
      <c r="AJT2345" s="0"/>
      <c r="AJU2345" s="0"/>
      <c r="AJV2345" s="0"/>
      <c r="AJW2345" s="0"/>
      <c r="AJX2345" s="0"/>
      <c r="AJY2345" s="0"/>
      <c r="AJZ2345" s="0"/>
      <c r="AKA2345" s="0"/>
      <c r="AKB2345" s="0"/>
      <c r="AKC2345" s="0"/>
      <c r="AKD2345" s="0"/>
      <c r="AKE2345" s="0"/>
      <c r="AKF2345" s="0"/>
      <c r="AKG2345" s="0"/>
      <c r="AKH2345" s="0"/>
      <c r="AKI2345" s="0"/>
      <c r="AKJ2345" s="0"/>
      <c r="AKK2345" s="0"/>
      <c r="AKL2345" s="0"/>
      <c r="AKM2345" s="0"/>
      <c r="AKN2345" s="0"/>
      <c r="AKO2345" s="0"/>
      <c r="AKP2345" s="0"/>
      <c r="AKQ2345" s="0"/>
      <c r="AKR2345" s="0"/>
      <c r="AKS2345" s="0"/>
      <c r="AKT2345" s="0"/>
      <c r="AKU2345" s="0"/>
      <c r="AKV2345" s="0"/>
      <c r="AKW2345" s="0"/>
      <c r="AKX2345" s="0"/>
      <c r="AKY2345" s="0"/>
      <c r="AKZ2345" s="0"/>
      <c r="ALA2345" s="0"/>
      <c r="ALB2345" s="0"/>
      <c r="ALC2345" s="0"/>
      <c r="ALD2345" s="0"/>
      <c r="ALE2345" s="0"/>
      <c r="ALF2345" s="0"/>
      <c r="ALG2345" s="0"/>
      <c r="ALH2345" s="0"/>
      <c r="ALI2345" s="0"/>
      <c r="ALJ2345" s="0"/>
      <c r="ALK2345" s="0"/>
      <c r="ALL2345" s="0"/>
      <c r="ALM2345" s="0"/>
      <c r="ALN2345" s="0"/>
      <c r="ALO2345" s="0"/>
      <c r="ALP2345" s="0"/>
      <c r="ALQ2345" s="0"/>
      <c r="ALR2345" s="0"/>
      <c r="ALS2345" s="0"/>
      <c r="ALT2345" s="0"/>
      <c r="ALU2345" s="0"/>
      <c r="ALV2345" s="0"/>
      <c r="ALW2345" s="0"/>
      <c r="ALX2345" s="0"/>
      <c r="ALY2345" s="0"/>
      <c r="ALZ2345" s="0"/>
      <c r="AMA2345" s="0"/>
      <c r="AMB2345" s="0"/>
      <c r="AMC2345" s="0"/>
      <c r="AMD2345" s="0"/>
      <c r="AME2345" s="0"/>
      <c r="AMF2345" s="0"/>
      <c r="AMG2345" s="0"/>
      <c r="AMH2345" s="0"/>
      <c r="AMI2345" s="0"/>
      <c r="AMJ2345" s="0"/>
    </row>
    <row r="2346" customFormat="false" ht="13.8" hidden="false" customHeight="false" outlineLevel="0" collapsed="false">
      <c r="A2346" s="4" t="s">
        <v>245</v>
      </c>
      <c r="B2346" s="7" t="s">
        <v>612</v>
      </c>
      <c r="C2346" s="7" t="s">
        <v>113</v>
      </c>
      <c r="D2346" s="7"/>
      <c r="E2346" s="7" t="s">
        <v>727</v>
      </c>
      <c r="F2346" s="4" t="n">
        <v>1979</v>
      </c>
      <c r="G2346" s="7" t="s">
        <v>1850</v>
      </c>
      <c r="H2346" s="13"/>
      <c r="I2346" s="13"/>
      <c r="J2346" s="13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3"/>
      <c r="AI2346" s="13"/>
      <c r="AJ2346" s="13"/>
      <c r="AK2346" s="13"/>
      <c r="AL2346" s="13"/>
      <c r="AM2346" s="13"/>
      <c r="AN2346" s="13"/>
      <c r="AO2346" s="13"/>
      <c r="AP2346" s="13"/>
      <c r="AQ2346" s="13"/>
      <c r="AR2346" s="13"/>
      <c r="AS2346" s="13"/>
      <c r="AT2346" s="13"/>
      <c r="AU2346" s="13"/>
      <c r="AV2346" s="0"/>
      <c r="AW2346" s="0"/>
      <c r="AX2346" s="0"/>
      <c r="AY2346" s="0"/>
      <c r="AZ2346" s="0"/>
      <c r="BA2346" s="0"/>
      <c r="BB2346" s="0"/>
      <c r="BC2346" s="0"/>
      <c r="BD2346" s="0"/>
      <c r="BE2346" s="0"/>
      <c r="BF2346" s="0"/>
      <c r="BG2346" s="0"/>
      <c r="BH2346" s="0"/>
      <c r="BI2346" s="0"/>
      <c r="BJ2346" s="0"/>
      <c r="BK2346" s="0"/>
      <c r="BL2346" s="0"/>
      <c r="BM2346" s="0"/>
      <c r="BN2346" s="0"/>
      <c r="BO2346" s="0"/>
      <c r="BP2346" s="0"/>
      <c r="BQ2346" s="0"/>
      <c r="BR2346" s="0"/>
      <c r="BS2346" s="0"/>
      <c r="BT2346" s="0"/>
      <c r="BU2346" s="0"/>
      <c r="BV2346" s="0"/>
      <c r="BW2346" s="0"/>
      <c r="BX2346" s="0"/>
      <c r="BY2346" s="0"/>
      <c r="BZ2346" s="0"/>
      <c r="CA2346" s="0"/>
      <c r="CB2346" s="0"/>
      <c r="CC2346" s="0"/>
      <c r="CD2346" s="0"/>
      <c r="CE2346" s="0"/>
      <c r="CF2346" s="0"/>
      <c r="CG2346" s="0"/>
      <c r="CH2346" s="0"/>
      <c r="CI2346" s="0"/>
      <c r="CJ2346" s="0"/>
      <c r="CK2346" s="0"/>
      <c r="CL2346" s="0"/>
      <c r="CM2346" s="0"/>
      <c r="CN2346" s="0"/>
      <c r="CO2346" s="0"/>
      <c r="CP2346" s="0"/>
      <c r="CQ2346" s="0"/>
      <c r="CR2346" s="0"/>
      <c r="CS2346" s="0"/>
      <c r="CT2346" s="0"/>
      <c r="CU2346" s="0"/>
      <c r="CV2346" s="0"/>
      <c r="CW2346" s="0"/>
      <c r="CX2346" s="0"/>
      <c r="CY2346" s="0"/>
      <c r="CZ2346" s="0"/>
      <c r="DA2346" s="0"/>
      <c r="DB2346" s="0"/>
      <c r="DC2346" s="0"/>
      <c r="DD2346" s="0"/>
      <c r="DE2346" s="0"/>
      <c r="DF2346" s="0"/>
      <c r="DG2346" s="0"/>
      <c r="DH2346" s="0"/>
      <c r="DI2346" s="0"/>
      <c r="DJ2346" s="0"/>
      <c r="DK2346" s="0"/>
      <c r="DL2346" s="0"/>
      <c r="DM2346" s="0"/>
      <c r="DN2346" s="0"/>
      <c r="DO2346" s="0"/>
      <c r="DP2346" s="0"/>
      <c r="DQ2346" s="0"/>
      <c r="DR2346" s="0"/>
      <c r="DS2346" s="0"/>
      <c r="DT2346" s="0"/>
      <c r="DU2346" s="0"/>
      <c r="DV2346" s="0"/>
      <c r="DW2346" s="0"/>
      <c r="DX2346" s="0"/>
      <c r="DY2346" s="0"/>
      <c r="DZ2346" s="0"/>
      <c r="EA2346" s="0"/>
      <c r="EB2346" s="0"/>
      <c r="EC2346" s="0"/>
      <c r="ED2346" s="0"/>
      <c r="EE2346" s="0"/>
      <c r="EF2346" s="0"/>
      <c r="EG2346" s="0"/>
      <c r="EH2346" s="0"/>
      <c r="EI2346" s="0"/>
      <c r="EJ2346" s="0"/>
      <c r="EK2346" s="0"/>
      <c r="EL2346" s="0"/>
      <c r="EM2346" s="0"/>
      <c r="EN2346" s="0"/>
      <c r="EO2346" s="0"/>
      <c r="EP2346" s="0"/>
      <c r="EQ2346" s="0"/>
      <c r="ER2346" s="0"/>
      <c r="ES2346" s="0"/>
      <c r="ET2346" s="0"/>
      <c r="EU2346" s="0"/>
      <c r="EV2346" s="0"/>
      <c r="EW2346" s="0"/>
      <c r="EX2346" s="0"/>
      <c r="EY2346" s="0"/>
      <c r="EZ2346" s="0"/>
      <c r="FA2346" s="0"/>
      <c r="FB2346" s="0"/>
      <c r="FC2346" s="0"/>
      <c r="FD2346" s="0"/>
      <c r="FE2346" s="0"/>
      <c r="FF2346" s="0"/>
      <c r="FG2346" s="0"/>
      <c r="FH2346" s="0"/>
      <c r="FI2346" s="0"/>
      <c r="FJ2346" s="0"/>
      <c r="FK2346" s="0"/>
      <c r="FL2346" s="0"/>
      <c r="FM2346" s="0"/>
      <c r="FN2346" s="0"/>
      <c r="FO2346" s="0"/>
      <c r="FP2346" s="0"/>
      <c r="FQ2346" s="0"/>
      <c r="FR2346" s="0"/>
      <c r="FS2346" s="0"/>
      <c r="FT2346" s="0"/>
      <c r="FU2346" s="0"/>
      <c r="FV2346" s="0"/>
      <c r="FW2346" s="0"/>
      <c r="FX2346" s="0"/>
      <c r="FY2346" s="0"/>
      <c r="FZ2346" s="0"/>
      <c r="GA2346" s="0"/>
      <c r="GB2346" s="0"/>
      <c r="GC2346" s="0"/>
      <c r="GD2346" s="0"/>
      <c r="GE2346" s="0"/>
      <c r="GF2346" s="0"/>
      <c r="GG2346" s="0"/>
      <c r="GH2346" s="0"/>
      <c r="GI2346" s="0"/>
      <c r="GJ2346" s="0"/>
      <c r="GK2346" s="0"/>
      <c r="GL2346" s="0"/>
      <c r="GM2346" s="0"/>
      <c r="GN2346" s="0"/>
      <c r="GO2346" s="0"/>
      <c r="GP2346" s="0"/>
      <c r="GQ2346" s="0"/>
      <c r="GR2346" s="0"/>
      <c r="GS2346" s="0"/>
      <c r="GT2346" s="0"/>
      <c r="GU2346" s="0"/>
      <c r="GV2346" s="0"/>
      <c r="GW2346" s="0"/>
      <c r="GX2346" s="0"/>
      <c r="GY2346" s="0"/>
      <c r="GZ2346" s="0"/>
      <c r="HA2346" s="0"/>
      <c r="HB2346" s="0"/>
      <c r="HC2346" s="0"/>
      <c r="HD2346" s="0"/>
      <c r="HE2346" s="0"/>
      <c r="HF2346" s="0"/>
      <c r="HG2346" s="0"/>
      <c r="HH2346" s="0"/>
      <c r="HI2346" s="0"/>
      <c r="HJ2346" s="0"/>
      <c r="HK2346" s="0"/>
      <c r="HL2346" s="0"/>
      <c r="HM2346" s="0"/>
      <c r="HN2346" s="0"/>
      <c r="HO2346" s="0"/>
      <c r="HP2346" s="0"/>
      <c r="HQ2346" s="0"/>
      <c r="HR2346" s="0"/>
      <c r="HS2346" s="0"/>
      <c r="HT2346" s="0"/>
      <c r="HU2346" s="0"/>
      <c r="HV2346" s="0"/>
      <c r="HW2346" s="0"/>
      <c r="HX2346" s="0"/>
      <c r="HY2346" s="0"/>
      <c r="HZ2346" s="0"/>
      <c r="IA2346" s="0"/>
      <c r="IB2346" s="0"/>
      <c r="IC2346" s="0"/>
      <c r="ID2346" s="0"/>
      <c r="IE2346" s="0"/>
      <c r="IF2346" s="0"/>
      <c r="IG2346" s="0"/>
      <c r="IH2346" s="0"/>
      <c r="II2346" s="0"/>
      <c r="IJ2346" s="0"/>
      <c r="IK2346" s="0"/>
      <c r="IL2346" s="0"/>
      <c r="IM2346" s="0"/>
      <c r="IN2346" s="0"/>
      <c r="IO2346" s="0"/>
      <c r="IP2346" s="0"/>
      <c r="IQ2346" s="0"/>
      <c r="IR2346" s="0"/>
      <c r="IS2346" s="0"/>
      <c r="IT2346" s="0"/>
      <c r="IU2346" s="0"/>
      <c r="IV2346" s="0"/>
      <c r="IW2346" s="0"/>
      <c r="IX2346" s="0"/>
      <c r="IY2346" s="0"/>
      <c r="IZ2346" s="0"/>
      <c r="JA2346" s="0"/>
      <c r="JB2346" s="0"/>
      <c r="JC2346" s="0"/>
      <c r="JD2346" s="0"/>
      <c r="JE2346" s="0"/>
      <c r="JF2346" s="0"/>
      <c r="JG2346" s="0"/>
      <c r="JH2346" s="0"/>
      <c r="JI2346" s="0"/>
      <c r="JJ2346" s="0"/>
      <c r="JK2346" s="0"/>
      <c r="JL2346" s="0"/>
      <c r="JM2346" s="0"/>
      <c r="JN2346" s="0"/>
      <c r="JO2346" s="0"/>
      <c r="JP2346" s="0"/>
      <c r="JQ2346" s="0"/>
      <c r="JR2346" s="0"/>
      <c r="JS2346" s="0"/>
      <c r="JT2346" s="0"/>
      <c r="JU2346" s="0"/>
      <c r="JV2346" s="0"/>
      <c r="JW2346" s="0"/>
      <c r="JX2346" s="0"/>
      <c r="JY2346" s="0"/>
      <c r="JZ2346" s="0"/>
      <c r="KA2346" s="0"/>
      <c r="KB2346" s="0"/>
      <c r="KC2346" s="0"/>
      <c r="KD2346" s="0"/>
      <c r="KE2346" s="0"/>
      <c r="KF2346" s="0"/>
      <c r="KG2346" s="0"/>
      <c r="KH2346" s="0"/>
      <c r="KI2346" s="0"/>
      <c r="KJ2346" s="0"/>
      <c r="KK2346" s="0"/>
      <c r="KL2346" s="0"/>
      <c r="KM2346" s="0"/>
      <c r="KN2346" s="0"/>
      <c r="KO2346" s="0"/>
      <c r="KP2346" s="0"/>
      <c r="KQ2346" s="0"/>
      <c r="KR2346" s="0"/>
      <c r="KS2346" s="0"/>
      <c r="KT2346" s="0"/>
      <c r="KU2346" s="0"/>
      <c r="KV2346" s="0"/>
      <c r="KW2346" s="0"/>
      <c r="KX2346" s="0"/>
      <c r="KY2346" s="0"/>
      <c r="KZ2346" s="0"/>
      <c r="LA2346" s="0"/>
      <c r="LB2346" s="0"/>
      <c r="LC2346" s="0"/>
      <c r="LD2346" s="0"/>
      <c r="LE2346" s="0"/>
      <c r="LF2346" s="0"/>
      <c r="LG2346" s="0"/>
      <c r="LH2346" s="0"/>
      <c r="LI2346" s="0"/>
      <c r="LJ2346" s="0"/>
      <c r="LK2346" s="0"/>
      <c r="LL2346" s="0"/>
      <c r="LM2346" s="0"/>
      <c r="LN2346" s="0"/>
      <c r="LO2346" s="0"/>
      <c r="LP2346" s="0"/>
      <c r="LQ2346" s="0"/>
      <c r="LR2346" s="0"/>
      <c r="LS2346" s="0"/>
      <c r="LT2346" s="0"/>
      <c r="LU2346" s="0"/>
      <c r="LV2346" s="0"/>
      <c r="LW2346" s="0"/>
      <c r="LX2346" s="0"/>
      <c r="LY2346" s="0"/>
      <c r="LZ2346" s="0"/>
      <c r="MA2346" s="0"/>
      <c r="MB2346" s="0"/>
      <c r="MC2346" s="0"/>
      <c r="MD2346" s="0"/>
      <c r="ME2346" s="0"/>
      <c r="MF2346" s="0"/>
      <c r="MG2346" s="0"/>
      <c r="MH2346" s="0"/>
      <c r="MI2346" s="0"/>
      <c r="MJ2346" s="0"/>
      <c r="MK2346" s="0"/>
      <c r="ML2346" s="0"/>
      <c r="MM2346" s="0"/>
      <c r="MN2346" s="0"/>
      <c r="MO2346" s="0"/>
      <c r="MP2346" s="0"/>
      <c r="MQ2346" s="0"/>
      <c r="MR2346" s="0"/>
      <c r="MS2346" s="0"/>
      <c r="MT2346" s="0"/>
      <c r="MU2346" s="0"/>
      <c r="MV2346" s="0"/>
      <c r="MW2346" s="0"/>
      <c r="MX2346" s="0"/>
      <c r="MY2346" s="0"/>
      <c r="MZ2346" s="0"/>
      <c r="NA2346" s="0"/>
      <c r="NB2346" s="0"/>
      <c r="NC2346" s="0"/>
      <c r="ND2346" s="0"/>
      <c r="NE2346" s="0"/>
      <c r="NF2346" s="0"/>
      <c r="NG2346" s="0"/>
      <c r="NH2346" s="0"/>
      <c r="NI2346" s="0"/>
      <c r="NJ2346" s="0"/>
      <c r="NK2346" s="0"/>
      <c r="NL2346" s="0"/>
      <c r="NM2346" s="0"/>
      <c r="NN2346" s="0"/>
      <c r="NO2346" s="0"/>
      <c r="NP2346" s="0"/>
      <c r="NQ2346" s="0"/>
      <c r="NR2346" s="0"/>
      <c r="NS2346" s="0"/>
      <c r="NT2346" s="0"/>
      <c r="NU2346" s="0"/>
      <c r="NV2346" s="0"/>
      <c r="NW2346" s="0"/>
      <c r="NX2346" s="0"/>
      <c r="NY2346" s="0"/>
      <c r="NZ2346" s="0"/>
      <c r="OA2346" s="0"/>
      <c r="OB2346" s="0"/>
      <c r="OC2346" s="0"/>
      <c r="OD2346" s="0"/>
      <c r="OE2346" s="0"/>
      <c r="OF2346" s="0"/>
      <c r="OG2346" s="0"/>
      <c r="OH2346" s="0"/>
      <c r="OI2346" s="0"/>
      <c r="OJ2346" s="0"/>
      <c r="OK2346" s="0"/>
      <c r="OL2346" s="0"/>
      <c r="OM2346" s="0"/>
      <c r="ON2346" s="0"/>
      <c r="OO2346" s="0"/>
      <c r="OP2346" s="0"/>
      <c r="OQ2346" s="0"/>
      <c r="OR2346" s="0"/>
      <c r="OS2346" s="0"/>
      <c r="OT2346" s="0"/>
      <c r="OU2346" s="0"/>
      <c r="OV2346" s="0"/>
      <c r="OW2346" s="0"/>
      <c r="OX2346" s="0"/>
      <c r="OY2346" s="0"/>
      <c r="OZ2346" s="0"/>
      <c r="PA2346" s="0"/>
      <c r="PB2346" s="0"/>
      <c r="PC2346" s="0"/>
      <c r="PD2346" s="0"/>
      <c r="PE2346" s="0"/>
      <c r="PF2346" s="0"/>
      <c r="PG2346" s="0"/>
      <c r="PH2346" s="0"/>
      <c r="PI2346" s="0"/>
      <c r="PJ2346" s="0"/>
      <c r="PK2346" s="0"/>
      <c r="PL2346" s="0"/>
      <c r="PM2346" s="0"/>
      <c r="PN2346" s="0"/>
      <c r="PO2346" s="0"/>
      <c r="PP2346" s="0"/>
      <c r="PQ2346" s="0"/>
      <c r="PR2346" s="0"/>
      <c r="PS2346" s="0"/>
      <c r="PT2346" s="0"/>
      <c r="PU2346" s="0"/>
      <c r="PV2346" s="0"/>
      <c r="PW2346" s="0"/>
      <c r="PX2346" s="0"/>
      <c r="PY2346" s="0"/>
      <c r="PZ2346" s="0"/>
      <c r="QA2346" s="0"/>
      <c r="QB2346" s="0"/>
      <c r="QC2346" s="0"/>
      <c r="QD2346" s="0"/>
      <c r="QE2346" s="0"/>
      <c r="QF2346" s="0"/>
      <c r="QG2346" s="0"/>
      <c r="QH2346" s="0"/>
      <c r="QI2346" s="0"/>
      <c r="QJ2346" s="0"/>
      <c r="QK2346" s="0"/>
      <c r="QL2346" s="0"/>
      <c r="QM2346" s="0"/>
      <c r="QN2346" s="0"/>
      <c r="QO2346" s="0"/>
      <c r="QP2346" s="0"/>
      <c r="QQ2346" s="0"/>
      <c r="QR2346" s="0"/>
      <c r="QS2346" s="0"/>
      <c r="QT2346" s="0"/>
      <c r="QU2346" s="0"/>
      <c r="QV2346" s="0"/>
      <c r="QW2346" s="0"/>
      <c r="QX2346" s="0"/>
      <c r="QY2346" s="0"/>
      <c r="QZ2346" s="0"/>
      <c r="RA2346" s="0"/>
      <c r="RB2346" s="0"/>
      <c r="RC2346" s="0"/>
      <c r="RD2346" s="0"/>
      <c r="RE2346" s="0"/>
      <c r="RF2346" s="0"/>
      <c r="RG2346" s="0"/>
      <c r="RH2346" s="0"/>
      <c r="RI2346" s="0"/>
      <c r="RJ2346" s="0"/>
      <c r="RK2346" s="0"/>
      <c r="RL2346" s="0"/>
      <c r="RM2346" s="0"/>
      <c r="RN2346" s="0"/>
      <c r="RO2346" s="0"/>
      <c r="RP2346" s="0"/>
      <c r="RQ2346" s="0"/>
      <c r="RR2346" s="0"/>
      <c r="RS2346" s="0"/>
      <c r="RT2346" s="0"/>
      <c r="RU2346" s="0"/>
      <c r="RV2346" s="0"/>
      <c r="RW2346" s="0"/>
      <c r="RX2346" s="0"/>
      <c r="RY2346" s="0"/>
      <c r="RZ2346" s="0"/>
      <c r="SA2346" s="0"/>
      <c r="SB2346" s="0"/>
      <c r="SC2346" s="0"/>
      <c r="SD2346" s="0"/>
      <c r="SE2346" s="0"/>
      <c r="SF2346" s="0"/>
      <c r="SG2346" s="0"/>
      <c r="SH2346" s="0"/>
      <c r="SI2346" s="0"/>
      <c r="SJ2346" s="0"/>
      <c r="SK2346" s="0"/>
      <c r="SL2346" s="0"/>
      <c r="SM2346" s="0"/>
      <c r="SN2346" s="0"/>
      <c r="SO2346" s="0"/>
      <c r="SP2346" s="0"/>
      <c r="SQ2346" s="0"/>
      <c r="SR2346" s="0"/>
      <c r="SS2346" s="0"/>
      <c r="ST2346" s="0"/>
      <c r="SU2346" s="0"/>
      <c r="SV2346" s="0"/>
      <c r="SW2346" s="0"/>
      <c r="SX2346" s="0"/>
      <c r="SY2346" s="0"/>
      <c r="SZ2346" s="0"/>
      <c r="TA2346" s="0"/>
      <c r="TB2346" s="0"/>
      <c r="TC2346" s="0"/>
      <c r="TD2346" s="0"/>
      <c r="TE2346" s="0"/>
      <c r="TF2346" s="0"/>
      <c r="TG2346" s="0"/>
      <c r="TH2346" s="0"/>
      <c r="TI2346" s="0"/>
      <c r="TJ2346" s="0"/>
      <c r="TK2346" s="0"/>
      <c r="TL2346" s="0"/>
      <c r="TM2346" s="0"/>
      <c r="TN2346" s="0"/>
      <c r="TO2346" s="0"/>
      <c r="TP2346" s="0"/>
      <c r="TQ2346" s="0"/>
      <c r="TR2346" s="0"/>
      <c r="TS2346" s="0"/>
      <c r="TT2346" s="0"/>
      <c r="TU2346" s="0"/>
      <c r="TV2346" s="0"/>
      <c r="TW2346" s="0"/>
      <c r="TX2346" s="0"/>
      <c r="TY2346" s="0"/>
      <c r="TZ2346" s="0"/>
      <c r="UA2346" s="0"/>
      <c r="UB2346" s="0"/>
      <c r="UC2346" s="0"/>
      <c r="UD2346" s="0"/>
      <c r="UE2346" s="0"/>
      <c r="UF2346" s="0"/>
      <c r="UG2346" s="0"/>
      <c r="UH2346" s="0"/>
      <c r="UI2346" s="0"/>
      <c r="UJ2346" s="0"/>
      <c r="UK2346" s="0"/>
      <c r="UL2346" s="0"/>
      <c r="UM2346" s="0"/>
      <c r="UN2346" s="0"/>
      <c r="UO2346" s="0"/>
      <c r="UP2346" s="0"/>
      <c r="UQ2346" s="0"/>
      <c r="UR2346" s="0"/>
      <c r="US2346" s="0"/>
      <c r="UT2346" s="0"/>
      <c r="UU2346" s="0"/>
      <c r="UV2346" s="0"/>
      <c r="UW2346" s="0"/>
      <c r="UX2346" s="0"/>
      <c r="UY2346" s="0"/>
      <c r="UZ2346" s="0"/>
      <c r="VA2346" s="0"/>
      <c r="VB2346" s="0"/>
      <c r="VC2346" s="0"/>
      <c r="VD2346" s="0"/>
      <c r="VE2346" s="0"/>
      <c r="VF2346" s="0"/>
      <c r="VG2346" s="0"/>
      <c r="VH2346" s="0"/>
      <c r="VI2346" s="0"/>
      <c r="VJ2346" s="0"/>
      <c r="VK2346" s="0"/>
      <c r="VL2346" s="0"/>
      <c r="VM2346" s="0"/>
      <c r="VN2346" s="0"/>
      <c r="VO2346" s="0"/>
      <c r="VP2346" s="0"/>
      <c r="VQ2346" s="0"/>
      <c r="VR2346" s="0"/>
      <c r="VS2346" s="0"/>
      <c r="VT2346" s="0"/>
      <c r="VU2346" s="0"/>
      <c r="VV2346" s="0"/>
      <c r="VW2346" s="0"/>
      <c r="VX2346" s="0"/>
      <c r="VY2346" s="0"/>
      <c r="VZ2346" s="0"/>
      <c r="WA2346" s="0"/>
      <c r="WB2346" s="0"/>
      <c r="WC2346" s="0"/>
      <c r="WD2346" s="0"/>
      <c r="WE2346" s="0"/>
      <c r="WF2346" s="0"/>
      <c r="WG2346" s="0"/>
      <c r="WH2346" s="0"/>
      <c r="WI2346" s="0"/>
      <c r="WJ2346" s="0"/>
      <c r="WK2346" s="0"/>
      <c r="WL2346" s="0"/>
      <c r="WM2346" s="0"/>
      <c r="WN2346" s="0"/>
      <c r="WO2346" s="0"/>
      <c r="WP2346" s="0"/>
      <c r="WQ2346" s="0"/>
      <c r="WR2346" s="0"/>
      <c r="WS2346" s="0"/>
      <c r="WT2346" s="0"/>
      <c r="WU2346" s="0"/>
      <c r="WV2346" s="0"/>
      <c r="WW2346" s="0"/>
      <c r="WX2346" s="0"/>
      <c r="WY2346" s="0"/>
      <c r="WZ2346" s="0"/>
      <c r="XA2346" s="0"/>
      <c r="XB2346" s="0"/>
      <c r="XC2346" s="0"/>
      <c r="XD2346" s="0"/>
      <c r="XE2346" s="0"/>
      <c r="XF2346" s="0"/>
      <c r="XG2346" s="0"/>
      <c r="XH2346" s="0"/>
      <c r="XI2346" s="0"/>
      <c r="XJ2346" s="0"/>
      <c r="XK2346" s="0"/>
      <c r="XL2346" s="0"/>
      <c r="XM2346" s="0"/>
      <c r="XN2346" s="0"/>
      <c r="XO2346" s="0"/>
      <c r="XP2346" s="0"/>
      <c r="XQ2346" s="0"/>
      <c r="XR2346" s="0"/>
      <c r="XS2346" s="0"/>
      <c r="XT2346" s="0"/>
      <c r="XU2346" s="0"/>
      <c r="XV2346" s="0"/>
      <c r="XW2346" s="0"/>
      <c r="XX2346" s="0"/>
      <c r="XY2346" s="0"/>
      <c r="XZ2346" s="0"/>
      <c r="YA2346" s="0"/>
      <c r="YB2346" s="0"/>
      <c r="YC2346" s="0"/>
      <c r="YD2346" s="0"/>
      <c r="YE2346" s="0"/>
      <c r="YF2346" s="0"/>
      <c r="YG2346" s="0"/>
      <c r="YH2346" s="0"/>
      <c r="YI2346" s="0"/>
      <c r="YJ2346" s="0"/>
      <c r="YK2346" s="0"/>
      <c r="YL2346" s="0"/>
      <c r="YM2346" s="0"/>
      <c r="YN2346" s="0"/>
      <c r="YO2346" s="0"/>
      <c r="YP2346" s="0"/>
      <c r="YQ2346" s="0"/>
      <c r="YR2346" s="0"/>
      <c r="YS2346" s="0"/>
      <c r="YT2346" s="0"/>
      <c r="YU2346" s="0"/>
      <c r="YV2346" s="0"/>
      <c r="YW2346" s="0"/>
      <c r="YX2346" s="0"/>
      <c r="YY2346" s="0"/>
      <c r="YZ2346" s="0"/>
      <c r="ZA2346" s="0"/>
      <c r="ZB2346" s="0"/>
      <c r="ZC2346" s="0"/>
      <c r="ZD2346" s="0"/>
      <c r="ZE2346" s="0"/>
      <c r="ZF2346" s="0"/>
      <c r="ZG2346" s="0"/>
      <c r="ZH2346" s="0"/>
      <c r="ZI2346" s="0"/>
      <c r="ZJ2346" s="0"/>
      <c r="ZK2346" s="0"/>
      <c r="ZL2346" s="0"/>
      <c r="ZM2346" s="0"/>
      <c r="ZN2346" s="0"/>
      <c r="ZO2346" s="0"/>
      <c r="ZP2346" s="0"/>
      <c r="ZQ2346" s="0"/>
      <c r="ZR2346" s="0"/>
      <c r="ZS2346" s="0"/>
      <c r="ZT2346" s="0"/>
      <c r="ZU2346" s="0"/>
      <c r="ZV2346" s="0"/>
      <c r="ZW2346" s="0"/>
      <c r="ZX2346" s="0"/>
      <c r="ZY2346" s="0"/>
      <c r="ZZ2346" s="0"/>
      <c r="AAA2346" s="0"/>
      <c r="AAB2346" s="0"/>
      <c r="AAC2346" s="0"/>
      <c r="AAD2346" s="0"/>
      <c r="AAE2346" s="0"/>
      <c r="AAF2346" s="0"/>
      <c r="AAG2346" s="0"/>
      <c r="AAH2346" s="0"/>
      <c r="AAI2346" s="0"/>
      <c r="AAJ2346" s="0"/>
      <c r="AAK2346" s="0"/>
      <c r="AAL2346" s="0"/>
      <c r="AAM2346" s="0"/>
      <c r="AAN2346" s="0"/>
      <c r="AAO2346" s="0"/>
      <c r="AAP2346" s="0"/>
      <c r="AAQ2346" s="0"/>
      <c r="AAR2346" s="0"/>
      <c r="AAS2346" s="0"/>
      <c r="AAT2346" s="0"/>
      <c r="AAU2346" s="0"/>
      <c r="AAV2346" s="0"/>
      <c r="AAW2346" s="0"/>
      <c r="AAX2346" s="0"/>
      <c r="AAY2346" s="0"/>
      <c r="AAZ2346" s="0"/>
      <c r="ABA2346" s="0"/>
      <c r="ABB2346" s="0"/>
      <c r="ABC2346" s="0"/>
      <c r="ABD2346" s="0"/>
      <c r="ABE2346" s="0"/>
      <c r="ABF2346" s="0"/>
      <c r="ABG2346" s="0"/>
      <c r="ABH2346" s="0"/>
      <c r="ABI2346" s="0"/>
      <c r="ABJ2346" s="0"/>
      <c r="ABK2346" s="0"/>
      <c r="ABL2346" s="0"/>
      <c r="ABM2346" s="0"/>
      <c r="ABN2346" s="0"/>
      <c r="ABO2346" s="0"/>
      <c r="ABP2346" s="0"/>
      <c r="ABQ2346" s="0"/>
      <c r="ABR2346" s="0"/>
      <c r="ABS2346" s="0"/>
      <c r="ABT2346" s="0"/>
      <c r="ABU2346" s="0"/>
      <c r="ABV2346" s="0"/>
      <c r="ABW2346" s="0"/>
      <c r="ABX2346" s="0"/>
      <c r="ABY2346" s="0"/>
      <c r="ABZ2346" s="0"/>
      <c r="ACA2346" s="0"/>
      <c r="ACB2346" s="0"/>
      <c r="ACC2346" s="0"/>
      <c r="ACD2346" s="0"/>
      <c r="ACE2346" s="0"/>
      <c r="ACF2346" s="0"/>
      <c r="ACG2346" s="0"/>
      <c r="ACH2346" s="0"/>
      <c r="ACI2346" s="0"/>
      <c r="ACJ2346" s="0"/>
      <c r="ACK2346" s="0"/>
      <c r="ACL2346" s="0"/>
      <c r="ACM2346" s="0"/>
      <c r="ACN2346" s="0"/>
      <c r="ACO2346" s="0"/>
      <c r="ACP2346" s="0"/>
      <c r="ACQ2346" s="0"/>
      <c r="ACR2346" s="0"/>
      <c r="ACS2346" s="0"/>
      <c r="ACT2346" s="0"/>
      <c r="ACU2346" s="0"/>
      <c r="ACV2346" s="0"/>
      <c r="ACW2346" s="0"/>
      <c r="ACX2346" s="0"/>
      <c r="ACY2346" s="0"/>
      <c r="ACZ2346" s="0"/>
      <c r="ADA2346" s="0"/>
      <c r="ADB2346" s="0"/>
      <c r="ADC2346" s="0"/>
      <c r="ADD2346" s="0"/>
      <c r="ADE2346" s="0"/>
      <c r="ADF2346" s="0"/>
      <c r="ADG2346" s="0"/>
      <c r="ADH2346" s="0"/>
      <c r="ADI2346" s="0"/>
      <c r="ADJ2346" s="0"/>
      <c r="ADK2346" s="0"/>
      <c r="ADL2346" s="0"/>
      <c r="ADM2346" s="0"/>
      <c r="ADN2346" s="0"/>
      <c r="ADO2346" s="0"/>
      <c r="ADP2346" s="0"/>
      <c r="ADQ2346" s="0"/>
      <c r="ADR2346" s="0"/>
      <c r="ADS2346" s="0"/>
      <c r="ADT2346" s="0"/>
      <c r="ADU2346" s="0"/>
      <c r="ADV2346" s="0"/>
      <c r="ADW2346" s="0"/>
      <c r="ADX2346" s="0"/>
      <c r="ADY2346" s="0"/>
      <c r="ADZ2346" s="0"/>
      <c r="AEA2346" s="0"/>
      <c r="AEB2346" s="0"/>
      <c r="AEC2346" s="0"/>
      <c r="AED2346" s="0"/>
      <c r="AEE2346" s="0"/>
      <c r="AEF2346" s="0"/>
      <c r="AEG2346" s="0"/>
      <c r="AEH2346" s="0"/>
      <c r="AEI2346" s="0"/>
      <c r="AEJ2346" s="0"/>
      <c r="AEK2346" s="0"/>
      <c r="AEL2346" s="0"/>
      <c r="AEM2346" s="0"/>
      <c r="AEN2346" s="0"/>
      <c r="AEO2346" s="0"/>
      <c r="AEP2346" s="0"/>
      <c r="AEQ2346" s="0"/>
      <c r="AER2346" s="0"/>
      <c r="AES2346" s="0"/>
      <c r="AET2346" s="0"/>
      <c r="AEU2346" s="0"/>
      <c r="AEV2346" s="0"/>
      <c r="AEW2346" s="0"/>
      <c r="AEX2346" s="0"/>
      <c r="AEY2346" s="0"/>
      <c r="AEZ2346" s="0"/>
      <c r="AFA2346" s="0"/>
      <c r="AFB2346" s="0"/>
      <c r="AFC2346" s="0"/>
      <c r="AFD2346" s="0"/>
      <c r="AFE2346" s="0"/>
      <c r="AFF2346" s="0"/>
      <c r="AFG2346" s="0"/>
      <c r="AFH2346" s="0"/>
      <c r="AFI2346" s="0"/>
      <c r="AFJ2346" s="0"/>
      <c r="AFK2346" s="0"/>
      <c r="AFL2346" s="0"/>
      <c r="AFM2346" s="0"/>
      <c r="AFN2346" s="0"/>
      <c r="AFO2346" s="0"/>
      <c r="AFP2346" s="0"/>
      <c r="AFQ2346" s="0"/>
      <c r="AFR2346" s="0"/>
      <c r="AFS2346" s="0"/>
      <c r="AFT2346" s="0"/>
      <c r="AFU2346" s="0"/>
      <c r="AFV2346" s="0"/>
      <c r="AFW2346" s="0"/>
      <c r="AFX2346" s="0"/>
      <c r="AFY2346" s="0"/>
      <c r="AFZ2346" s="0"/>
      <c r="AGA2346" s="0"/>
      <c r="AGB2346" s="0"/>
      <c r="AGC2346" s="0"/>
      <c r="AGD2346" s="0"/>
      <c r="AGE2346" s="0"/>
      <c r="AGF2346" s="0"/>
      <c r="AGG2346" s="0"/>
      <c r="AGH2346" s="0"/>
      <c r="AGI2346" s="0"/>
      <c r="AGJ2346" s="0"/>
      <c r="AGK2346" s="0"/>
      <c r="AGL2346" s="0"/>
      <c r="AGM2346" s="0"/>
      <c r="AGN2346" s="0"/>
      <c r="AGO2346" s="0"/>
      <c r="AGP2346" s="0"/>
      <c r="AGQ2346" s="0"/>
      <c r="AGR2346" s="0"/>
      <c r="AGS2346" s="0"/>
      <c r="AGT2346" s="0"/>
      <c r="AGU2346" s="0"/>
      <c r="AGV2346" s="0"/>
      <c r="AGW2346" s="0"/>
      <c r="AGX2346" s="0"/>
      <c r="AGY2346" s="0"/>
      <c r="AGZ2346" s="0"/>
      <c r="AHA2346" s="0"/>
      <c r="AHB2346" s="0"/>
      <c r="AHC2346" s="0"/>
      <c r="AHD2346" s="0"/>
      <c r="AHE2346" s="0"/>
      <c r="AHF2346" s="0"/>
      <c r="AHG2346" s="0"/>
      <c r="AHH2346" s="0"/>
      <c r="AHI2346" s="0"/>
      <c r="AHJ2346" s="0"/>
      <c r="AHK2346" s="0"/>
      <c r="AHL2346" s="0"/>
      <c r="AHM2346" s="0"/>
      <c r="AHN2346" s="0"/>
      <c r="AHO2346" s="0"/>
      <c r="AHP2346" s="0"/>
      <c r="AHQ2346" s="0"/>
      <c r="AHR2346" s="0"/>
      <c r="AHS2346" s="0"/>
      <c r="AHT2346" s="0"/>
      <c r="AHU2346" s="0"/>
      <c r="AHV2346" s="0"/>
      <c r="AHW2346" s="0"/>
      <c r="AHX2346" s="0"/>
      <c r="AHY2346" s="0"/>
      <c r="AHZ2346" s="0"/>
      <c r="AIA2346" s="0"/>
      <c r="AIB2346" s="0"/>
      <c r="AIC2346" s="0"/>
      <c r="AID2346" s="0"/>
      <c r="AIE2346" s="0"/>
      <c r="AIF2346" s="0"/>
      <c r="AIG2346" s="0"/>
      <c r="AIH2346" s="0"/>
      <c r="AII2346" s="0"/>
      <c r="AIJ2346" s="0"/>
      <c r="AIK2346" s="0"/>
      <c r="AIL2346" s="0"/>
      <c r="AIM2346" s="0"/>
      <c r="AIN2346" s="0"/>
      <c r="AIO2346" s="0"/>
      <c r="AIP2346" s="0"/>
      <c r="AIQ2346" s="0"/>
      <c r="AIR2346" s="0"/>
      <c r="AIS2346" s="0"/>
      <c r="AIT2346" s="0"/>
      <c r="AIU2346" s="0"/>
      <c r="AIV2346" s="0"/>
      <c r="AIW2346" s="0"/>
      <c r="AIX2346" s="0"/>
      <c r="AIY2346" s="0"/>
      <c r="AIZ2346" s="0"/>
      <c r="AJA2346" s="0"/>
      <c r="AJB2346" s="0"/>
      <c r="AJC2346" s="0"/>
      <c r="AJD2346" s="0"/>
      <c r="AJE2346" s="0"/>
      <c r="AJF2346" s="0"/>
      <c r="AJG2346" s="0"/>
      <c r="AJH2346" s="0"/>
      <c r="AJI2346" s="0"/>
      <c r="AJJ2346" s="0"/>
      <c r="AJK2346" s="0"/>
      <c r="AJL2346" s="0"/>
      <c r="AJM2346" s="0"/>
      <c r="AJN2346" s="0"/>
      <c r="AJO2346" s="0"/>
      <c r="AJP2346" s="0"/>
      <c r="AJQ2346" s="0"/>
      <c r="AJR2346" s="0"/>
      <c r="AJS2346" s="0"/>
      <c r="AJT2346" s="0"/>
      <c r="AJU2346" s="0"/>
      <c r="AJV2346" s="0"/>
      <c r="AJW2346" s="0"/>
      <c r="AJX2346" s="0"/>
      <c r="AJY2346" s="0"/>
      <c r="AJZ2346" s="0"/>
      <c r="AKA2346" s="0"/>
      <c r="AKB2346" s="0"/>
      <c r="AKC2346" s="0"/>
      <c r="AKD2346" s="0"/>
      <c r="AKE2346" s="0"/>
      <c r="AKF2346" s="0"/>
      <c r="AKG2346" s="0"/>
      <c r="AKH2346" s="0"/>
      <c r="AKI2346" s="0"/>
      <c r="AKJ2346" s="0"/>
      <c r="AKK2346" s="0"/>
      <c r="AKL2346" s="0"/>
      <c r="AKM2346" s="0"/>
      <c r="AKN2346" s="0"/>
      <c r="AKO2346" s="0"/>
      <c r="AKP2346" s="0"/>
      <c r="AKQ2346" s="0"/>
      <c r="AKR2346" s="0"/>
      <c r="AKS2346" s="0"/>
      <c r="AKT2346" s="0"/>
      <c r="AKU2346" s="0"/>
      <c r="AKV2346" s="0"/>
      <c r="AKW2346" s="0"/>
      <c r="AKX2346" s="0"/>
      <c r="AKY2346" s="0"/>
      <c r="AKZ2346" s="0"/>
      <c r="ALA2346" s="0"/>
      <c r="ALB2346" s="0"/>
      <c r="ALC2346" s="0"/>
      <c r="ALD2346" s="0"/>
      <c r="ALE2346" s="0"/>
      <c r="ALF2346" s="0"/>
      <c r="ALG2346" s="0"/>
      <c r="ALH2346" s="0"/>
      <c r="ALI2346" s="0"/>
      <c r="ALJ2346" s="0"/>
      <c r="ALK2346" s="0"/>
      <c r="ALL2346" s="0"/>
      <c r="ALM2346" s="0"/>
      <c r="ALN2346" s="0"/>
      <c r="ALO2346" s="0"/>
      <c r="ALP2346" s="0"/>
      <c r="ALQ2346" s="0"/>
      <c r="ALR2346" s="0"/>
      <c r="ALS2346" s="0"/>
      <c r="ALT2346" s="0"/>
      <c r="ALU2346" s="0"/>
      <c r="ALV2346" s="0"/>
      <c r="ALW2346" s="0"/>
      <c r="ALX2346" s="0"/>
      <c r="ALY2346" s="0"/>
      <c r="ALZ2346" s="0"/>
      <c r="AMA2346" s="0"/>
      <c r="AMB2346" s="0"/>
      <c r="AMC2346" s="0"/>
      <c r="AMD2346" s="0"/>
      <c r="AME2346" s="0"/>
      <c r="AMF2346" s="0"/>
      <c r="AMG2346" s="0"/>
      <c r="AMH2346" s="0"/>
      <c r="AMI2346" s="0"/>
      <c r="AMJ2346" s="0"/>
    </row>
    <row r="2347" customFormat="false" ht="13.8" hidden="false" customHeight="false" outlineLevel="0" collapsed="false">
      <c r="A2347" s="4" t="s">
        <v>245</v>
      </c>
      <c r="B2347" s="7" t="s">
        <v>1859</v>
      </c>
      <c r="C2347" s="7" t="s">
        <v>109</v>
      </c>
      <c r="D2347" s="7" t="s">
        <v>1048</v>
      </c>
      <c r="E2347" s="7" t="s">
        <v>727</v>
      </c>
      <c r="F2347" s="4" t="n">
        <v>1979</v>
      </c>
      <c r="G2347" s="7" t="s">
        <v>1860</v>
      </c>
      <c r="H2347" s="13"/>
      <c r="I2347" s="13"/>
      <c r="J2347" s="13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  <c r="AJ2347" s="13"/>
      <c r="AK2347" s="13"/>
      <c r="AL2347" s="13"/>
      <c r="AM2347" s="13"/>
      <c r="AN2347" s="13"/>
      <c r="AO2347" s="13"/>
      <c r="AP2347" s="13"/>
      <c r="AQ2347" s="13"/>
      <c r="AR2347" s="13"/>
      <c r="AS2347" s="13"/>
      <c r="AT2347" s="13"/>
      <c r="AU2347" s="13"/>
      <c r="AV2347" s="0"/>
      <c r="AW2347" s="0"/>
      <c r="AX2347" s="0"/>
      <c r="AY2347" s="0"/>
      <c r="AZ2347" s="0"/>
      <c r="BA2347" s="0"/>
      <c r="BB2347" s="0"/>
      <c r="BC2347" s="0"/>
      <c r="BD2347" s="0"/>
      <c r="BE2347" s="0"/>
      <c r="BF2347" s="0"/>
      <c r="BG2347" s="0"/>
      <c r="BH2347" s="0"/>
      <c r="BI2347" s="0"/>
      <c r="BJ2347" s="0"/>
      <c r="BK2347" s="0"/>
      <c r="BL2347" s="0"/>
      <c r="BM2347" s="0"/>
      <c r="BN2347" s="0"/>
      <c r="BO2347" s="0"/>
      <c r="BP2347" s="0"/>
      <c r="BQ2347" s="0"/>
      <c r="BR2347" s="0"/>
      <c r="BS2347" s="0"/>
      <c r="BT2347" s="0"/>
      <c r="BU2347" s="0"/>
      <c r="BV2347" s="0"/>
      <c r="BW2347" s="0"/>
      <c r="BX2347" s="0"/>
      <c r="BY2347" s="0"/>
      <c r="BZ2347" s="0"/>
      <c r="CA2347" s="0"/>
      <c r="CB2347" s="0"/>
      <c r="CC2347" s="0"/>
      <c r="CD2347" s="0"/>
      <c r="CE2347" s="0"/>
      <c r="CF2347" s="0"/>
      <c r="CG2347" s="0"/>
      <c r="CH2347" s="0"/>
      <c r="CI2347" s="0"/>
      <c r="CJ2347" s="0"/>
      <c r="CK2347" s="0"/>
      <c r="CL2347" s="0"/>
      <c r="CM2347" s="0"/>
      <c r="CN2347" s="0"/>
      <c r="CO2347" s="0"/>
      <c r="CP2347" s="0"/>
      <c r="CQ2347" s="0"/>
      <c r="CR2347" s="0"/>
      <c r="CS2347" s="0"/>
      <c r="CT2347" s="0"/>
      <c r="CU2347" s="0"/>
      <c r="CV2347" s="0"/>
      <c r="CW2347" s="0"/>
      <c r="CX2347" s="0"/>
      <c r="CY2347" s="0"/>
      <c r="CZ2347" s="0"/>
      <c r="DA2347" s="0"/>
      <c r="DB2347" s="0"/>
      <c r="DC2347" s="0"/>
      <c r="DD2347" s="0"/>
      <c r="DE2347" s="0"/>
      <c r="DF2347" s="0"/>
      <c r="DG2347" s="0"/>
      <c r="DH2347" s="0"/>
      <c r="DI2347" s="0"/>
      <c r="DJ2347" s="0"/>
      <c r="DK2347" s="0"/>
      <c r="DL2347" s="0"/>
      <c r="DM2347" s="0"/>
      <c r="DN2347" s="0"/>
      <c r="DO2347" s="0"/>
      <c r="DP2347" s="0"/>
      <c r="DQ2347" s="0"/>
      <c r="DR2347" s="0"/>
      <c r="DS2347" s="0"/>
      <c r="DT2347" s="0"/>
      <c r="DU2347" s="0"/>
      <c r="DV2347" s="0"/>
      <c r="DW2347" s="0"/>
      <c r="DX2347" s="0"/>
      <c r="DY2347" s="0"/>
      <c r="DZ2347" s="0"/>
      <c r="EA2347" s="0"/>
      <c r="EB2347" s="0"/>
      <c r="EC2347" s="0"/>
      <c r="ED2347" s="0"/>
      <c r="EE2347" s="0"/>
      <c r="EF2347" s="0"/>
      <c r="EG2347" s="0"/>
      <c r="EH2347" s="0"/>
      <c r="EI2347" s="0"/>
      <c r="EJ2347" s="0"/>
      <c r="EK2347" s="0"/>
      <c r="EL2347" s="0"/>
      <c r="EM2347" s="0"/>
      <c r="EN2347" s="0"/>
      <c r="EO2347" s="0"/>
      <c r="EP2347" s="0"/>
      <c r="EQ2347" s="0"/>
      <c r="ER2347" s="0"/>
      <c r="ES2347" s="0"/>
      <c r="ET2347" s="0"/>
      <c r="EU2347" s="0"/>
      <c r="EV2347" s="0"/>
      <c r="EW2347" s="0"/>
      <c r="EX2347" s="0"/>
      <c r="EY2347" s="0"/>
      <c r="EZ2347" s="0"/>
      <c r="FA2347" s="0"/>
      <c r="FB2347" s="0"/>
      <c r="FC2347" s="0"/>
      <c r="FD2347" s="0"/>
      <c r="FE2347" s="0"/>
      <c r="FF2347" s="0"/>
      <c r="FG2347" s="0"/>
      <c r="FH2347" s="0"/>
      <c r="FI2347" s="0"/>
      <c r="FJ2347" s="0"/>
      <c r="FK2347" s="0"/>
      <c r="FL2347" s="0"/>
      <c r="FM2347" s="0"/>
      <c r="FN2347" s="0"/>
      <c r="FO2347" s="0"/>
      <c r="FP2347" s="0"/>
      <c r="FQ2347" s="0"/>
      <c r="FR2347" s="0"/>
      <c r="FS2347" s="0"/>
      <c r="FT2347" s="0"/>
      <c r="FU2347" s="0"/>
      <c r="FV2347" s="0"/>
      <c r="FW2347" s="0"/>
      <c r="FX2347" s="0"/>
      <c r="FY2347" s="0"/>
      <c r="FZ2347" s="0"/>
      <c r="GA2347" s="0"/>
      <c r="GB2347" s="0"/>
      <c r="GC2347" s="0"/>
      <c r="GD2347" s="0"/>
      <c r="GE2347" s="0"/>
      <c r="GF2347" s="0"/>
      <c r="GG2347" s="0"/>
      <c r="GH2347" s="0"/>
      <c r="GI2347" s="0"/>
      <c r="GJ2347" s="0"/>
      <c r="GK2347" s="0"/>
      <c r="GL2347" s="0"/>
      <c r="GM2347" s="0"/>
      <c r="GN2347" s="0"/>
      <c r="GO2347" s="0"/>
      <c r="GP2347" s="0"/>
      <c r="GQ2347" s="0"/>
      <c r="GR2347" s="0"/>
      <c r="GS2347" s="0"/>
      <c r="GT2347" s="0"/>
      <c r="GU2347" s="0"/>
      <c r="GV2347" s="0"/>
      <c r="GW2347" s="0"/>
      <c r="GX2347" s="0"/>
      <c r="GY2347" s="0"/>
      <c r="GZ2347" s="0"/>
      <c r="HA2347" s="0"/>
      <c r="HB2347" s="0"/>
      <c r="HC2347" s="0"/>
      <c r="HD2347" s="0"/>
      <c r="HE2347" s="0"/>
      <c r="HF2347" s="0"/>
      <c r="HG2347" s="0"/>
      <c r="HH2347" s="0"/>
      <c r="HI2347" s="0"/>
      <c r="HJ2347" s="0"/>
      <c r="HK2347" s="0"/>
      <c r="HL2347" s="0"/>
      <c r="HM2347" s="0"/>
      <c r="HN2347" s="0"/>
      <c r="HO2347" s="0"/>
      <c r="HP2347" s="0"/>
      <c r="HQ2347" s="0"/>
      <c r="HR2347" s="0"/>
      <c r="HS2347" s="0"/>
      <c r="HT2347" s="0"/>
      <c r="HU2347" s="0"/>
      <c r="HV2347" s="0"/>
      <c r="HW2347" s="0"/>
      <c r="HX2347" s="0"/>
      <c r="HY2347" s="0"/>
      <c r="HZ2347" s="0"/>
      <c r="IA2347" s="0"/>
      <c r="IB2347" s="0"/>
      <c r="IC2347" s="0"/>
      <c r="ID2347" s="0"/>
      <c r="IE2347" s="0"/>
      <c r="IF2347" s="0"/>
      <c r="IG2347" s="0"/>
      <c r="IH2347" s="0"/>
      <c r="II2347" s="0"/>
      <c r="IJ2347" s="0"/>
      <c r="IK2347" s="0"/>
      <c r="IL2347" s="0"/>
      <c r="IM2347" s="0"/>
      <c r="IN2347" s="0"/>
      <c r="IO2347" s="0"/>
      <c r="IP2347" s="0"/>
      <c r="IQ2347" s="0"/>
      <c r="IR2347" s="0"/>
      <c r="IS2347" s="0"/>
      <c r="IT2347" s="0"/>
      <c r="IU2347" s="0"/>
      <c r="IV2347" s="0"/>
      <c r="IW2347" s="0"/>
      <c r="IX2347" s="0"/>
      <c r="IY2347" s="0"/>
      <c r="IZ2347" s="0"/>
      <c r="JA2347" s="0"/>
      <c r="JB2347" s="0"/>
      <c r="JC2347" s="0"/>
      <c r="JD2347" s="0"/>
      <c r="JE2347" s="0"/>
      <c r="JF2347" s="0"/>
      <c r="JG2347" s="0"/>
      <c r="JH2347" s="0"/>
      <c r="JI2347" s="0"/>
      <c r="JJ2347" s="0"/>
      <c r="JK2347" s="0"/>
      <c r="JL2347" s="0"/>
      <c r="JM2347" s="0"/>
      <c r="JN2347" s="0"/>
      <c r="JO2347" s="0"/>
      <c r="JP2347" s="0"/>
      <c r="JQ2347" s="0"/>
      <c r="JR2347" s="0"/>
      <c r="JS2347" s="0"/>
      <c r="JT2347" s="0"/>
      <c r="JU2347" s="0"/>
      <c r="JV2347" s="0"/>
      <c r="JW2347" s="0"/>
      <c r="JX2347" s="0"/>
      <c r="JY2347" s="0"/>
      <c r="JZ2347" s="0"/>
      <c r="KA2347" s="0"/>
      <c r="KB2347" s="0"/>
      <c r="KC2347" s="0"/>
      <c r="KD2347" s="0"/>
      <c r="KE2347" s="0"/>
      <c r="KF2347" s="0"/>
      <c r="KG2347" s="0"/>
      <c r="KH2347" s="0"/>
      <c r="KI2347" s="0"/>
      <c r="KJ2347" s="0"/>
      <c r="KK2347" s="0"/>
      <c r="KL2347" s="0"/>
      <c r="KM2347" s="0"/>
      <c r="KN2347" s="0"/>
      <c r="KO2347" s="0"/>
      <c r="KP2347" s="0"/>
      <c r="KQ2347" s="0"/>
      <c r="KR2347" s="0"/>
      <c r="KS2347" s="0"/>
      <c r="KT2347" s="0"/>
      <c r="KU2347" s="0"/>
      <c r="KV2347" s="0"/>
      <c r="KW2347" s="0"/>
      <c r="KX2347" s="0"/>
      <c r="KY2347" s="0"/>
      <c r="KZ2347" s="0"/>
      <c r="LA2347" s="0"/>
      <c r="LB2347" s="0"/>
      <c r="LC2347" s="0"/>
      <c r="LD2347" s="0"/>
      <c r="LE2347" s="0"/>
      <c r="LF2347" s="0"/>
      <c r="LG2347" s="0"/>
      <c r="LH2347" s="0"/>
      <c r="LI2347" s="0"/>
      <c r="LJ2347" s="0"/>
      <c r="LK2347" s="0"/>
      <c r="LL2347" s="0"/>
      <c r="LM2347" s="0"/>
      <c r="LN2347" s="0"/>
      <c r="LO2347" s="0"/>
      <c r="LP2347" s="0"/>
      <c r="LQ2347" s="0"/>
      <c r="LR2347" s="0"/>
      <c r="LS2347" s="0"/>
      <c r="LT2347" s="0"/>
      <c r="LU2347" s="0"/>
      <c r="LV2347" s="0"/>
      <c r="LW2347" s="0"/>
      <c r="LX2347" s="0"/>
      <c r="LY2347" s="0"/>
      <c r="LZ2347" s="0"/>
      <c r="MA2347" s="0"/>
      <c r="MB2347" s="0"/>
      <c r="MC2347" s="0"/>
      <c r="MD2347" s="0"/>
      <c r="ME2347" s="0"/>
      <c r="MF2347" s="0"/>
      <c r="MG2347" s="0"/>
      <c r="MH2347" s="0"/>
      <c r="MI2347" s="0"/>
      <c r="MJ2347" s="0"/>
      <c r="MK2347" s="0"/>
      <c r="ML2347" s="0"/>
      <c r="MM2347" s="0"/>
      <c r="MN2347" s="0"/>
      <c r="MO2347" s="0"/>
      <c r="MP2347" s="0"/>
      <c r="MQ2347" s="0"/>
      <c r="MR2347" s="0"/>
      <c r="MS2347" s="0"/>
      <c r="MT2347" s="0"/>
      <c r="MU2347" s="0"/>
      <c r="MV2347" s="0"/>
      <c r="MW2347" s="0"/>
      <c r="MX2347" s="0"/>
      <c r="MY2347" s="0"/>
      <c r="MZ2347" s="0"/>
      <c r="NA2347" s="0"/>
      <c r="NB2347" s="0"/>
      <c r="NC2347" s="0"/>
      <c r="ND2347" s="0"/>
      <c r="NE2347" s="0"/>
      <c r="NF2347" s="0"/>
      <c r="NG2347" s="0"/>
      <c r="NH2347" s="0"/>
      <c r="NI2347" s="0"/>
      <c r="NJ2347" s="0"/>
      <c r="NK2347" s="0"/>
      <c r="NL2347" s="0"/>
      <c r="NM2347" s="0"/>
      <c r="NN2347" s="0"/>
      <c r="NO2347" s="0"/>
      <c r="NP2347" s="0"/>
      <c r="NQ2347" s="0"/>
      <c r="NR2347" s="0"/>
      <c r="NS2347" s="0"/>
      <c r="NT2347" s="0"/>
      <c r="NU2347" s="0"/>
      <c r="NV2347" s="0"/>
      <c r="NW2347" s="0"/>
      <c r="NX2347" s="0"/>
      <c r="NY2347" s="0"/>
      <c r="NZ2347" s="0"/>
      <c r="OA2347" s="0"/>
      <c r="OB2347" s="0"/>
      <c r="OC2347" s="0"/>
      <c r="OD2347" s="0"/>
      <c r="OE2347" s="0"/>
      <c r="OF2347" s="0"/>
      <c r="OG2347" s="0"/>
      <c r="OH2347" s="0"/>
      <c r="OI2347" s="0"/>
      <c r="OJ2347" s="0"/>
      <c r="OK2347" s="0"/>
      <c r="OL2347" s="0"/>
      <c r="OM2347" s="0"/>
      <c r="ON2347" s="0"/>
      <c r="OO2347" s="0"/>
      <c r="OP2347" s="0"/>
      <c r="OQ2347" s="0"/>
      <c r="OR2347" s="0"/>
      <c r="OS2347" s="0"/>
      <c r="OT2347" s="0"/>
      <c r="OU2347" s="0"/>
      <c r="OV2347" s="0"/>
      <c r="OW2347" s="0"/>
      <c r="OX2347" s="0"/>
      <c r="OY2347" s="0"/>
      <c r="OZ2347" s="0"/>
      <c r="PA2347" s="0"/>
      <c r="PB2347" s="0"/>
      <c r="PC2347" s="0"/>
      <c r="PD2347" s="0"/>
      <c r="PE2347" s="0"/>
      <c r="PF2347" s="0"/>
      <c r="PG2347" s="0"/>
      <c r="PH2347" s="0"/>
      <c r="PI2347" s="0"/>
      <c r="PJ2347" s="0"/>
      <c r="PK2347" s="0"/>
      <c r="PL2347" s="0"/>
      <c r="PM2347" s="0"/>
      <c r="PN2347" s="0"/>
      <c r="PO2347" s="0"/>
      <c r="PP2347" s="0"/>
      <c r="PQ2347" s="0"/>
      <c r="PR2347" s="0"/>
      <c r="PS2347" s="0"/>
      <c r="PT2347" s="0"/>
      <c r="PU2347" s="0"/>
      <c r="PV2347" s="0"/>
      <c r="PW2347" s="0"/>
      <c r="PX2347" s="0"/>
      <c r="PY2347" s="0"/>
      <c r="PZ2347" s="0"/>
      <c r="QA2347" s="0"/>
      <c r="QB2347" s="0"/>
      <c r="QC2347" s="0"/>
      <c r="QD2347" s="0"/>
      <c r="QE2347" s="0"/>
      <c r="QF2347" s="0"/>
      <c r="QG2347" s="0"/>
      <c r="QH2347" s="0"/>
      <c r="QI2347" s="0"/>
      <c r="QJ2347" s="0"/>
      <c r="QK2347" s="0"/>
      <c r="QL2347" s="0"/>
      <c r="QM2347" s="0"/>
      <c r="QN2347" s="0"/>
      <c r="QO2347" s="0"/>
      <c r="QP2347" s="0"/>
      <c r="QQ2347" s="0"/>
      <c r="QR2347" s="0"/>
      <c r="QS2347" s="0"/>
      <c r="QT2347" s="0"/>
      <c r="QU2347" s="0"/>
      <c r="QV2347" s="0"/>
      <c r="QW2347" s="0"/>
      <c r="QX2347" s="0"/>
      <c r="QY2347" s="0"/>
      <c r="QZ2347" s="0"/>
      <c r="RA2347" s="0"/>
      <c r="RB2347" s="0"/>
      <c r="RC2347" s="0"/>
      <c r="RD2347" s="0"/>
      <c r="RE2347" s="0"/>
      <c r="RF2347" s="0"/>
      <c r="RG2347" s="0"/>
      <c r="RH2347" s="0"/>
      <c r="RI2347" s="0"/>
      <c r="RJ2347" s="0"/>
      <c r="RK2347" s="0"/>
      <c r="RL2347" s="0"/>
      <c r="RM2347" s="0"/>
      <c r="RN2347" s="0"/>
      <c r="RO2347" s="0"/>
      <c r="RP2347" s="0"/>
      <c r="RQ2347" s="0"/>
      <c r="RR2347" s="0"/>
      <c r="RS2347" s="0"/>
      <c r="RT2347" s="0"/>
      <c r="RU2347" s="0"/>
      <c r="RV2347" s="0"/>
      <c r="RW2347" s="0"/>
      <c r="RX2347" s="0"/>
      <c r="RY2347" s="0"/>
      <c r="RZ2347" s="0"/>
      <c r="SA2347" s="0"/>
      <c r="SB2347" s="0"/>
      <c r="SC2347" s="0"/>
      <c r="SD2347" s="0"/>
      <c r="SE2347" s="0"/>
      <c r="SF2347" s="0"/>
      <c r="SG2347" s="0"/>
      <c r="SH2347" s="0"/>
      <c r="SI2347" s="0"/>
      <c r="SJ2347" s="0"/>
      <c r="SK2347" s="0"/>
      <c r="SL2347" s="0"/>
      <c r="SM2347" s="0"/>
      <c r="SN2347" s="0"/>
      <c r="SO2347" s="0"/>
      <c r="SP2347" s="0"/>
      <c r="SQ2347" s="0"/>
      <c r="SR2347" s="0"/>
      <c r="SS2347" s="0"/>
      <c r="ST2347" s="0"/>
      <c r="SU2347" s="0"/>
      <c r="SV2347" s="0"/>
      <c r="SW2347" s="0"/>
      <c r="SX2347" s="0"/>
      <c r="SY2347" s="0"/>
      <c r="SZ2347" s="0"/>
      <c r="TA2347" s="0"/>
      <c r="TB2347" s="0"/>
      <c r="TC2347" s="0"/>
      <c r="TD2347" s="0"/>
      <c r="TE2347" s="0"/>
      <c r="TF2347" s="0"/>
      <c r="TG2347" s="0"/>
      <c r="TH2347" s="0"/>
      <c r="TI2347" s="0"/>
      <c r="TJ2347" s="0"/>
      <c r="TK2347" s="0"/>
      <c r="TL2347" s="0"/>
      <c r="TM2347" s="0"/>
      <c r="TN2347" s="0"/>
      <c r="TO2347" s="0"/>
      <c r="TP2347" s="0"/>
      <c r="TQ2347" s="0"/>
      <c r="TR2347" s="0"/>
      <c r="TS2347" s="0"/>
      <c r="TT2347" s="0"/>
      <c r="TU2347" s="0"/>
      <c r="TV2347" s="0"/>
      <c r="TW2347" s="0"/>
      <c r="TX2347" s="0"/>
      <c r="TY2347" s="0"/>
      <c r="TZ2347" s="0"/>
      <c r="UA2347" s="0"/>
      <c r="UB2347" s="0"/>
      <c r="UC2347" s="0"/>
      <c r="UD2347" s="0"/>
      <c r="UE2347" s="0"/>
      <c r="UF2347" s="0"/>
      <c r="UG2347" s="0"/>
      <c r="UH2347" s="0"/>
      <c r="UI2347" s="0"/>
      <c r="UJ2347" s="0"/>
      <c r="UK2347" s="0"/>
      <c r="UL2347" s="0"/>
      <c r="UM2347" s="0"/>
      <c r="UN2347" s="0"/>
      <c r="UO2347" s="0"/>
      <c r="UP2347" s="0"/>
      <c r="UQ2347" s="0"/>
      <c r="UR2347" s="0"/>
      <c r="US2347" s="0"/>
      <c r="UT2347" s="0"/>
      <c r="UU2347" s="0"/>
      <c r="UV2347" s="0"/>
      <c r="UW2347" s="0"/>
      <c r="UX2347" s="0"/>
      <c r="UY2347" s="0"/>
      <c r="UZ2347" s="0"/>
      <c r="VA2347" s="0"/>
      <c r="VB2347" s="0"/>
      <c r="VC2347" s="0"/>
      <c r="VD2347" s="0"/>
      <c r="VE2347" s="0"/>
      <c r="VF2347" s="0"/>
      <c r="VG2347" s="0"/>
      <c r="VH2347" s="0"/>
      <c r="VI2347" s="0"/>
      <c r="VJ2347" s="0"/>
      <c r="VK2347" s="0"/>
      <c r="VL2347" s="0"/>
      <c r="VM2347" s="0"/>
      <c r="VN2347" s="0"/>
      <c r="VO2347" s="0"/>
      <c r="VP2347" s="0"/>
      <c r="VQ2347" s="0"/>
      <c r="VR2347" s="0"/>
      <c r="VS2347" s="0"/>
      <c r="VT2347" s="0"/>
      <c r="VU2347" s="0"/>
      <c r="VV2347" s="0"/>
      <c r="VW2347" s="0"/>
      <c r="VX2347" s="0"/>
      <c r="VY2347" s="0"/>
      <c r="VZ2347" s="0"/>
      <c r="WA2347" s="0"/>
      <c r="WB2347" s="0"/>
      <c r="WC2347" s="0"/>
      <c r="WD2347" s="0"/>
      <c r="WE2347" s="0"/>
      <c r="WF2347" s="0"/>
      <c r="WG2347" s="0"/>
      <c r="WH2347" s="0"/>
      <c r="WI2347" s="0"/>
      <c r="WJ2347" s="0"/>
      <c r="WK2347" s="0"/>
      <c r="WL2347" s="0"/>
      <c r="WM2347" s="0"/>
      <c r="WN2347" s="0"/>
      <c r="WO2347" s="0"/>
      <c r="WP2347" s="0"/>
      <c r="WQ2347" s="0"/>
      <c r="WR2347" s="0"/>
      <c r="WS2347" s="0"/>
      <c r="WT2347" s="0"/>
      <c r="WU2347" s="0"/>
      <c r="WV2347" s="0"/>
      <c r="WW2347" s="0"/>
      <c r="WX2347" s="0"/>
      <c r="WY2347" s="0"/>
      <c r="WZ2347" s="0"/>
      <c r="XA2347" s="0"/>
      <c r="XB2347" s="0"/>
      <c r="XC2347" s="0"/>
      <c r="XD2347" s="0"/>
      <c r="XE2347" s="0"/>
      <c r="XF2347" s="0"/>
      <c r="XG2347" s="0"/>
      <c r="XH2347" s="0"/>
      <c r="XI2347" s="0"/>
      <c r="XJ2347" s="0"/>
      <c r="XK2347" s="0"/>
      <c r="XL2347" s="0"/>
      <c r="XM2347" s="0"/>
      <c r="XN2347" s="0"/>
      <c r="XO2347" s="0"/>
      <c r="XP2347" s="0"/>
      <c r="XQ2347" s="0"/>
      <c r="XR2347" s="0"/>
      <c r="XS2347" s="0"/>
      <c r="XT2347" s="0"/>
      <c r="XU2347" s="0"/>
      <c r="XV2347" s="0"/>
      <c r="XW2347" s="0"/>
      <c r="XX2347" s="0"/>
      <c r="XY2347" s="0"/>
      <c r="XZ2347" s="0"/>
      <c r="YA2347" s="0"/>
      <c r="YB2347" s="0"/>
      <c r="YC2347" s="0"/>
      <c r="YD2347" s="0"/>
      <c r="YE2347" s="0"/>
      <c r="YF2347" s="0"/>
      <c r="YG2347" s="0"/>
      <c r="YH2347" s="0"/>
      <c r="YI2347" s="0"/>
      <c r="YJ2347" s="0"/>
      <c r="YK2347" s="0"/>
      <c r="YL2347" s="0"/>
      <c r="YM2347" s="0"/>
      <c r="YN2347" s="0"/>
      <c r="YO2347" s="0"/>
      <c r="YP2347" s="0"/>
      <c r="YQ2347" s="0"/>
      <c r="YR2347" s="0"/>
      <c r="YS2347" s="0"/>
      <c r="YT2347" s="0"/>
      <c r="YU2347" s="0"/>
      <c r="YV2347" s="0"/>
      <c r="YW2347" s="0"/>
      <c r="YX2347" s="0"/>
      <c r="YY2347" s="0"/>
      <c r="YZ2347" s="0"/>
      <c r="ZA2347" s="0"/>
      <c r="ZB2347" s="0"/>
      <c r="ZC2347" s="0"/>
      <c r="ZD2347" s="0"/>
      <c r="ZE2347" s="0"/>
      <c r="ZF2347" s="0"/>
      <c r="ZG2347" s="0"/>
      <c r="ZH2347" s="0"/>
      <c r="ZI2347" s="0"/>
      <c r="ZJ2347" s="0"/>
      <c r="ZK2347" s="0"/>
      <c r="ZL2347" s="0"/>
      <c r="ZM2347" s="0"/>
      <c r="ZN2347" s="0"/>
      <c r="ZO2347" s="0"/>
      <c r="ZP2347" s="0"/>
      <c r="ZQ2347" s="0"/>
      <c r="ZR2347" s="0"/>
      <c r="ZS2347" s="0"/>
      <c r="ZT2347" s="0"/>
      <c r="ZU2347" s="0"/>
      <c r="ZV2347" s="0"/>
      <c r="ZW2347" s="0"/>
      <c r="ZX2347" s="0"/>
      <c r="ZY2347" s="0"/>
      <c r="ZZ2347" s="0"/>
      <c r="AAA2347" s="0"/>
      <c r="AAB2347" s="0"/>
      <c r="AAC2347" s="0"/>
      <c r="AAD2347" s="0"/>
      <c r="AAE2347" s="0"/>
      <c r="AAF2347" s="0"/>
      <c r="AAG2347" s="0"/>
      <c r="AAH2347" s="0"/>
      <c r="AAI2347" s="0"/>
      <c r="AAJ2347" s="0"/>
      <c r="AAK2347" s="0"/>
      <c r="AAL2347" s="0"/>
      <c r="AAM2347" s="0"/>
      <c r="AAN2347" s="0"/>
      <c r="AAO2347" s="0"/>
      <c r="AAP2347" s="0"/>
      <c r="AAQ2347" s="0"/>
      <c r="AAR2347" s="0"/>
      <c r="AAS2347" s="0"/>
      <c r="AAT2347" s="0"/>
      <c r="AAU2347" s="0"/>
      <c r="AAV2347" s="0"/>
      <c r="AAW2347" s="0"/>
      <c r="AAX2347" s="0"/>
      <c r="AAY2347" s="0"/>
      <c r="AAZ2347" s="0"/>
      <c r="ABA2347" s="0"/>
      <c r="ABB2347" s="0"/>
      <c r="ABC2347" s="0"/>
      <c r="ABD2347" s="0"/>
      <c r="ABE2347" s="0"/>
      <c r="ABF2347" s="0"/>
      <c r="ABG2347" s="0"/>
      <c r="ABH2347" s="0"/>
      <c r="ABI2347" s="0"/>
      <c r="ABJ2347" s="0"/>
      <c r="ABK2347" s="0"/>
      <c r="ABL2347" s="0"/>
      <c r="ABM2347" s="0"/>
      <c r="ABN2347" s="0"/>
      <c r="ABO2347" s="0"/>
      <c r="ABP2347" s="0"/>
      <c r="ABQ2347" s="0"/>
      <c r="ABR2347" s="0"/>
      <c r="ABS2347" s="0"/>
      <c r="ABT2347" s="0"/>
      <c r="ABU2347" s="0"/>
      <c r="ABV2347" s="0"/>
      <c r="ABW2347" s="0"/>
      <c r="ABX2347" s="0"/>
      <c r="ABY2347" s="0"/>
      <c r="ABZ2347" s="0"/>
      <c r="ACA2347" s="0"/>
      <c r="ACB2347" s="0"/>
      <c r="ACC2347" s="0"/>
      <c r="ACD2347" s="0"/>
      <c r="ACE2347" s="0"/>
      <c r="ACF2347" s="0"/>
      <c r="ACG2347" s="0"/>
      <c r="ACH2347" s="0"/>
      <c r="ACI2347" s="0"/>
      <c r="ACJ2347" s="0"/>
      <c r="ACK2347" s="0"/>
      <c r="ACL2347" s="0"/>
      <c r="ACM2347" s="0"/>
      <c r="ACN2347" s="0"/>
      <c r="ACO2347" s="0"/>
      <c r="ACP2347" s="0"/>
      <c r="ACQ2347" s="0"/>
      <c r="ACR2347" s="0"/>
      <c r="ACS2347" s="0"/>
      <c r="ACT2347" s="0"/>
      <c r="ACU2347" s="0"/>
      <c r="ACV2347" s="0"/>
      <c r="ACW2347" s="0"/>
      <c r="ACX2347" s="0"/>
      <c r="ACY2347" s="0"/>
      <c r="ACZ2347" s="0"/>
      <c r="ADA2347" s="0"/>
      <c r="ADB2347" s="0"/>
      <c r="ADC2347" s="0"/>
      <c r="ADD2347" s="0"/>
      <c r="ADE2347" s="0"/>
      <c r="ADF2347" s="0"/>
      <c r="ADG2347" s="0"/>
      <c r="ADH2347" s="0"/>
      <c r="ADI2347" s="0"/>
      <c r="ADJ2347" s="0"/>
      <c r="ADK2347" s="0"/>
      <c r="ADL2347" s="0"/>
      <c r="ADM2347" s="0"/>
      <c r="ADN2347" s="0"/>
      <c r="ADO2347" s="0"/>
      <c r="ADP2347" s="0"/>
      <c r="ADQ2347" s="0"/>
      <c r="ADR2347" s="0"/>
      <c r="ADS2347" s="0"/>
      <c r="ADT2347" s="0"/>
      <c r="ADU2347" s="0"/>
      <c r="ADV2347" s="0"/>
      <c r="ADW2347" s="0"/>
      <c r="ADX2347" s="0"/>
      <c r="ADY2347" s="0"/>
      <c r="ADZ2347" s="0"/>
      <c r="AEA2347" s="0"/>
      <c r="AEB2347" s="0"/>
      <c r="AEC2347" s="0"/>
      <c r="AED2347" s="0"/>
      <c r="AEE2347" s="0"/>
      <c r="AEF2347" s="0"/>
      <c r="AEG2347" s="0"/>
      <c r="AEH2347" s="0"/>
      <c r="AEI2347" s="0"/>
      <c r="AEJ2347" s="0"/>
      <c r="AEK2347" s="0"/>
      <c r="AEL2347" s="0"/>
      <c r="AEM2347" s="0"/>
      <c r="AEN2347" s="0"/>
      <c r="AEO2347" s="0"/>
      <c r="AEP2347" s="0"/>
      <c r="AEQ2347" s="0"/>
      <c r="AER2347" s="0"/>
      <c r="AES2347" s="0"/>
      <c r="AET2347" s="0"/>
      <c r="AEU2347" s="0"/>
      <c r="AEV2347" s="0"/>
      <c r="AEW2347" s="0"/>
      <c r="AEX2347" s="0"/>
      <c r="AEY2347" s="0"/>
      <c r="AEZ2347" s="0"/>
      <c r="AFA2347" s="0"/>
      <c r="AFB2347" s="0"/>
      <c r="AFC2347" s="0"/>
      <c r="AFD2347" s="0"/>
      <c r="AFE2347" s="0"/>
      <c r="AFF2347" s="0"/>
      <c r="AFG2347" s="0"/>
      <c r="AFH2347" s="0"/>
      <c r="AFI2347" s="0"/>
      <c r="AFJ2347" s="0"/>
      <c r="AFK2347" s="0"/>
      <c r="AFL2347" s="0"/>
      <c r="AFM2347" s="0"/>
      <c r="AFN2347" s="0"/>
      <c r="AFO2347" s="0"/>
      <c r="AFP2347" s="0"/>
      <c r="AFQ2347" s="0"/>
      <c r="AFR2347" s="0"/>
      <c r="AFS2347" s="0"/>
      <c r="AFT2347" s="0"/>
      <c r="AFU2347" s="0"/>
      <c r="AFV2347" s="0"/>
      <c r="AFW2347" s="0"/>
      <c r="AFX2347" s="0"/>
      <c r="AFY2347" s="0"/>
      <c r="AFZ2347" s="0"/>
      <c r="AGA2347" s="0"/>
      <c r="AGB2347" s="0"/>
      <c r="AGC2347" s="0"/>
      <c r="AGD2347" s="0"/>
      <c r="AGE2347" s="0"/>
      <c r="AGF2347" s="0"/>
      <c r="AGG2347" s="0"/>
      <c r="AGH2347" s="0"/>
      <c r="AGI2347" s="0"/>
      <c r="AGJ2347" s="0"/>
      <c r="AGK2347" s="0"/>
      <c r="AGL2347" s="0"/>
      <c r="AGM2347" s="0"/>
      <c r="AGN2347" s="0"/>
      <c r="AGO2347" s="0"/>
      <c r="AGP2347" s="0"/>
      <c r="AGQ2347" s="0"/>
      <c r="AGR2347" s="0"/>
      <c r="AGS2347" s="0"/>
      <c r="AGT2347" s="0"/>
      <c r="AGU2347" s="0"/>
      <c r="AGV2347" s="0"/>
      <c r="AGW2347" s="0"/>
      <c r="AGX2347" s="0"/>
      <c r="AGY2347" s="0"/>
      <c r="AGZ2347" s="0"/>
      <c r="AHA2347" s="0"/>
      <c r="AHB2347" s="0"/>
      <c r="AHC2347" s="0"/>
      <c r="AHD2347" s="0"/>
      <c r="AHE2347" s="0"/>
      <c r="AHF2347" s="0"/>
      <c r="AHG2347" s="0"/>
      <c r="AHH2347" s="0"/>
      <c r="AHI2347" s="0"/>
      <c r="AHJ2347" s="0"/>
      <c r="AHK2347" s="0"/>
      <c r="AHL2347" s="0"/>
      <c r="AHM2347" s="0"/>
      <c r="AHN2347" s="0"/>
      <c r="AHO2347" s="0"/>
      <c r="AHP2347" s="0"/>
      <c r="AHQ2347" s="0"/>
      <c r="AHR2347" s="0"/>
      <c r="AHS2347" s="0"/>
      <c r="AHT2347" s="0"/>
      <c r="AHU2347" s="0"/>
      <c r="AHV2347" s="0"/>
      <c r="AHW2347" s="0"/>
      <c r="AHX2347" s="0"/>
      <c r="AHY2347" s="0"/>
      <c r="AHZ2347" s="0"/>
      <c r="AIA2347" s="0"/>
      <c r="AIB2347" s="0"/>
      <c r="AIC2347" s="0"/>
      <c r="AID2347" s="0"/>
      <c r="AIE2347" s="0"/>
      <c r="AIF2347" s="0"/>
      <c r="AIG2347" s="0"/>
      <c r="AIH2347" s="0"/>
      <c r="AII2347" s="0"/>
      <c r="AIJ2347" s="0"/>
      <c r="AIK2347" s="0"/>
      <c r="AIL2347" s="0"/>
      <c r="AIM2347" s="0"/>
      <c r="AIN2347" s="0"/>
      <c r="AIO2347" s="0"/>
      <c r="AIP2347" s="0"/>
      <c r="AIQ2347" s="0"/>
      <c r="AIR2347" s="0"/>
      <c r="AIS2347" s="0"/>
      <c r="AIT2347" s="0"/>
      <c r="AIU2347" s="0"/>
      <c r="AIV2347" s="0"/>
      <c r="AIW2347" s="0"/>
      <c r="AIX2347" s="0"/>
      <c r="AIY2347" s="0"/>
      <c r="AIZ2347" s="0"/>
      <c r="AJA2347" s="0"/>
      <c r="AJB2347" s="0"/>
      <c r="AJC2347" s="0"/>
      <c r="AJD2347" s="0"/>
      <c r="AJE2347" s="0"/>
      <c r="AJF2347" s="0"/>
      <c r="AJG2347" s="0"/>
      <c r="AJH2347" s="0"/>
      <c r="AJI2347" s="0"/>
      <c r="AJJ2347" s="0"/>
      <c r="AJK2347" s="0"/>
      <c r="AJL2347" s="0"/>
      <c r="AJM2347" s="0"/>
      <c r="AJN2347" s="0"/>
      <c r="AJO2347" s="0"/>
      <c r="AJP2347" s="0"/>
      <c r="AJQ2347" s="0"/>
      <c r="AJR2347" s="0"/>
      <c r="AJS2347" s="0"/>
      <c r="AJT2347" s="0"/>
      <c r="AJU2347" s="0"/>
      <c r="AJV2347" s="0"/>
      <c r="AJW2347" s="0"/>
      <c r="AJX2347" s="0"/>
      <c r="AJY2347" s="0"/>
      <c r="AJZ2347" s="0"/>
      <c r="AKA2347" s="0"/>
      <c r="AKB2347" s="0"/>
      <c r="AKC2347" s="0"/>
      <c r="AKD2347" s="0"/>
      <c r="AKE2347" s="0"/>
      <c r="AKF2347" s="0"/>
      <c r="AKG2347" s="0"/>
      <c r="AKH2347" s="0"/>
      <c r="AKI2347" s="0"/>
      <c r="AKJ2347" s="0"/>
      <c r="AKK2347" s="0"/>
      <c r="AKL2347" s="0"/>
      <c r="AKM2347" s="0"/>
      <c r="AKN2347" s="0"/>
      <c r="AKO2347" s="0"/>
      <c r="AKP2347" s="0"/>
      <c r="AKQ2347" s="0"/>
      <c r="AKR2347" s="0"/>
      <c r="AKS2347" s="0"/>
      <c r="AKT2347" s="0"/>
      <c r="AKU2347" s="0"/>
      <c r="AKV2347" s="0"/>
      <c r="AKW2347" s="0"/>
      <c r="AKX2347" s="0"/>
      <c r="AKY2347" s="0"/>
      <c r="AKZ2347" s="0"/>
      <c r="ALA2347" s="0"/>
      <c r="ALB2347" s="0"/>
      <c r="ALC2347" s="0"/>
      <c r="ALD2347" s="0"/>
      <c r="ALE2347" s="0"/>
      <c r="ALF2347" s="0"/>
      <c r="ALG2347" s="0"/>
      <c r="ALH2347" s="0"/>
      <c r="ALI2347" s="0"/>
      <c r="ALJ2347" s="0"/>
      <c r="ALK2347" s="0"/>
      <c r="ALL2347" s="0"/>
      <c r="ALM2347" s="0"/>
      <c r="ALN2347" s="0"/>
      <c r="ALO2347" s="0"/>
      <c r="ALP2347" s="0"/>
      <c r="ALQ2347" s="0"/>
      <c r="ALR2347" s="0"/>
      <c r="ALS2347" s="0"/>
      <c r="ALT2347" s="0"/>
      <c r="ALU2347" s="0"/>
      <c r="ALV2347" s="0"/>
      <c r="ALW2347" s="0"/>
      <c r="ALX2347" s="0"/>
      <c r="ALY2347" s="0"/>
      <c r="ALZ2347" s="0"/>
      <c r="AMA2347" s="0"/>
      <c r="AMB2347" s="0"/>
      <c r="AMC2347" s="0"/>
      <c r="AMD2347" s="0"/>
      <c r="AME2347" s="0"/>
      <c r="AMF2347" s="0"/>
      <c r="AMG2347" s="0"/>
      <c r="AMH2347" s="0"/>
      <c r="AMI2347" s="0"/>
      <c r="AMJ2347" s="0"/>
    </row>
    <row r="2348" customFormat="false" ht="13.8" hidden="false" customHeight="false" outlineLevel="0" collapsed="false">
      <c r="A2348" s="4" t="s">
        <v>52</v>
      </c>
      <c r="B2348" s="7" t="s">
        <v>2031</v>
      </c>
      <c r="C2348" s="12" t="s">
        <v>54</v>
      </c>
      <c r="D2348" s="12" t="s">
        <v>165</v>
      </c>
      <c r="E2348" s="12" t="s">
        <v>727</v>
      </c>
      <c r="F2348" s="4" t="n">
        <v>1981</v>
      </c>
      <c r="G2348" s="7" t="s">
        <v>2032</v>
      </c>
      <c r="H2348" s="13"/>
      <c r="I2348" s="13"/>
      <c r="J2348" s="13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  <c r="AJ2348" s="13"/>
      <c r="AK2348" s="13"/>
      <c r="AL2348" s="13"/>
      <c r="AM2348" s="13"/>
      <c r="AN2348" s="13"/>
      <c r="AO2348" s="13"/>
      <c r="AP2348" s="13"/>
      <c r="AQ2348" s="13"/>
      <c r="AR2348" s="13"/>
      <c r="AS2348" s="13"/>
      <c r="AT2348" s="13"/>
      <c r="AU2348" s="13"/>
      <c r="AV2348" s="0"/>
      <c r="AW2348" s="0"/>
      <c r="AX2348" s="0"/>
      <c r="AY2348" s="0"/>
      <c r="AZ2348" s="0"/>
      <c r="BA2348" s="0"/>
      <c r="BB2348" s="0"/>
      <c r="BC2348" s="0"/>
      <c r="BD2348" s="0"/>
      <c r="BE2348" s="0"/>
      <c r="BF2348" s="0"/>
      <c r="BG2348" s="0"/>
      <c r="BH2348" s="0"/>
      <c r="BI2348" s="0"/>
      <c r="BJ2348" s="0"/>
      <c r="BK2348" s="0"/>
      <c r="BL2348" s="0"/>
      <c r="BM2348" s="0"/>
      <c r="BN2348" s="0"/>
      <c r="BO2348" s="0"/>
      <c r="BP2348" s="0"/>
      <c r="BQ2348" s="0"/>
      <c r="BR2348" s="0"/>
      <c r="BS2348" s="0"/>
      <c r="BT2348" s="0"/>
      <c r="BU2348" s="0"/>
      <c r="BV2348" s="0"/>
      <c r="BW2348" s="0"/>
      <c r="BX2348" s="0"/>
      <c r="BY2348" s="0"/>
      <c r="BZ2348" s="0"/>
      <c r="CA2348" s="0"/>
      <c r="CB2348" s="0"/>
      <c r="CC2348" s="0"/>
      <c r="CD2348" s="0"/>
      <c r="CE2348" s="0"/>
      <c r="CF2348" s="0"/>
      <c r="CG2348" s="0"/>
      <c r="CH2348" s="0"/>
      <c r="CI2348" s="0"/>
      <c r="CJ2348" s="0"/>
      <c r="CK2348" s="0"/>
      <c r="CL2348" s="0"/>
      <c r="CM2348" s="0"/>
      <c r="CN2348" s="0"/>
      <c r="CO2348" s="0"/>
      <c r="CP2348" s="0"/>
      <c r="CQ2348" s="0"/>
      <c r="CR2348" s="0"/>
      <c r="CS2348" s="0"/>
      <c r="CT2348" s="0"/>
      <c r="CU2348" s="0"/>
      <c r="CV2348" s="0"/>
      <c r="CW2348" s="0"/>
      <c r="CX2348" s="0"/>
      <c r="CY2348" s="0"/>
      <c r="CZ2348" s="0"/>
      <c r="DA2348" s="0"/>
      <c r="DB2348" s="0"/>
      <c r="DC2348" s="0"/>
      <c r="DD2348" s="0"/>
      <c r="DE2348" s="0"/>
      <c r="DF2348" s="0"/>
      <c r="DG2348" s="0"/>
      <c r="DH2348" s="0"/>
      <c r="DI2348" s="0"/>
      <c r="DJ2348" s="0"/>
      <c r="DK2348" s="0"/>
      <c r="DL2348" s="0"/>
      <c r="DM2348" s="0"/>
      <c r="DN2348" s="0"/>
      <c r="DO2348" s="0"/>
      <c r="DP2348" s="0"/>
      <c r="DQ2348" s="0"/>
      <c r="DR2348" s="0"/>
      <c r="DS2348" s="0"/>
      <c r="DT2348" s="0"/>
      <c r="DU2348" s="0"/>
      <c r="DV2348" s="0"/>
      <c r="DW2348" s="0"/>
      <c r="DX2348" s="0"/>
      <c r="DY2348" s="0"/>
      <c r="DZ2348" s="0"/>
      <c r="EA2348" s="0"/>
      <c r="EB2348" s="0"/>
      <c r="EC2348" s="0"/>
      <c r="ED2348" s="0"/>
      <c r="EE2348" s="0"/>
      <c r="EF2348" s="0"/>
      <c r="EG2348" s="0"/>
      <c r="EH2348" s="0"/>
      <c r="EI2348" s="0"/>
      <c r="EJ2348" s="0"/>
      <c r="EK2348" s="0"/>
      <c r="EL2348" s="0"/>
      <c r="EM2348" s="0"/>
      <c r="EN2348" s="0"/>
      <c r="EO2348" s="0"/>
      <c r="EP2348" s="0"/>
      <c r="EQ2348" s="0"/>
      <c r="ER2348" s="0"/>
      <c r="ES2348" s="0"/>
      <c r="ET2348" s="0"/>
      <c r="EU2348" s="0"/>
      <c r="EV2348" s="0"/>
      <c r="EW2348" s="0"/>
      <c r="EX2348" s="0"/>
      <c r="EY2348" s="0"/>
      <c r="EZ2348" s="0"/>
      <c r="FA2348" s="0"/>
      <c r="FB2348" s="0"/>
      <c r="FC2348" s="0"/>
      <c r="FD2348" s="0"/>
      <c r="FE2348" s="0"/>
      <c r="FF2348" s="0"/>
      <c r="FG2348" s="0"/>
      <c r="FH2348" s="0"/>
      <c r="FI2348" s="0"/>
      <c r="FJ2348" s="0"/>
      <c r="FK2348" s="0"/>
      <c r="FL2348" s="0"/>
      <c r="FM2348" s="0"/>
      <c r="FN2348" s="0"/>
      <c r="FO2348" s="0"/>
      <c r="FP2348" s="0"/>
      <c r="FQ2348" s="0"/>
      <c r="FR2348" s="0"/>
      <c r="FS2348" s="0"/>
      <c r="FT2348" s="0"/>
      <c r="FU2348" s="0"/>
      <c r="FV2348" s="0"/>
      <c r="FW2348" s="0"/>
      <c r="FX2348" s="0"/>
      <c r="FY2348" s="0"/>
      <c r="FZ2348" s="0"/>
      <c r="GA2348" s="0"/>
      <c r="GB2348" s="0"/>
      <c r="GC2348" s="0"/>
      <c r="GD2348" s="0"/>
      <c r="GE2348" s="0"/>
      <c r="GF2348" s="0"/>
      <c r="GG2348" s="0"/>
      <c r="GH2348" s="0"/>
      <c r="GI2348" s="0"/>
      <c r="GJ2348" s="0"/>
      <c r="GK2348" s="0"/>
      <c r="GL2348" s="0"/>
      <c r="GM2348" s="0"/>
      <c r="GN2348" s="0"/>
      <c r="GO2348" s="0"/>
      <c r="GP2348" s="0"/>
      <c r="GQ2348" s="0"/>
      <c r="GR2348" s="0"/>
      <c r="GS2348" s="0"/>
      <c r="GT2348" s="0"/>
      <c r="GU2348" s="0"/>
      <c r="GV2348" s="0"/>
      <c r="GW2348" s="0"/>
      <c r="GX2348" s="0"/>
      <c r="GY2348" s="0"/>
      <c r="GZ2348" s="0"/>
      <c r="HA2348" s="0"/>
      <c r="HB2348" s="0"/>
      <c r="HC2348" s="0"/>
      <c r="HD2348" s="0"/>
      <c r="HE2348" s="0"/>
      <c r="HF2348" s="0"/>
      <c r="HG2348" s="0"/>
      <c r="HH2348" s="0"/>
      <c r="HI2348" s="0"/>
      <c r="HJ2348" s="0"/>
      <c r="HK2348" s="0"/>
      <c r="HL2348" s="0"/>
      <c r="HM2348" s="0"/>
      <c r="HN2348" s="0"/>
      <c r="HO2348" s="0"/>
      <c r="HP2348" s="0"/>
      <c r="HQ2348" s="0"/>
      <c r="HR2348" s="0"/>
      <c r="HS2348" s="0"/>
      <c r="HT2348" s="0"/>
      <c r="HU2348" s="0"/>
      <c r="HV2348" s="0"/>
      <c r="HW2348" s="0"/>
      <c r="HX2348" s="0"/>
      <c r="HY2348" s="0"/>
      <c r="HZ2348" s="0"/>
      <c r="IA2348" s="0"/>
      <c r="IB2348" s="0"/>
      <c r="IC2348" s="0"/>
      <c r="ID2348" s="0"/>
      <c r="IE2348" s="0"/>
      <c r="IF2348" s="0"/>
      <c r="IG2348" s="0"/>
      <c r="IH2348" s="0"/>
      <c r="II2348" s="0"/>
      <c r="IJ2348" s="0"/>
      <c r="IK2348" s="0"/>
      <c r="IL2348" s="0"/>
      <c r="IM2348" s="0"/>
      <c r="IN2348" s="0"/>
      <c r="IO2348" s="0"/>
      <c r="IP2348" s="0"/>
      <c r="IQ2348" s="0"/>
      <c r="IR2348" s="0"/>
      <c r="IS2348" s="0"/>
      <c r="IT2348" s="0"/>
      <c r="IU2348" s="0"/>
      <c r="IV2348" s="0"/>
      <c r="IW2348" s="0"/>
      <c r="IX2348" s="0"/>
      <c r="IY2348" s="0"/>
      <c r="IZ2348" s="0"/>
      <c r="JA2348" s="0"/>
      <c r="JB2348" s="0"/>
      <c r="JC2348" s="0"/>
      <c r="JD2348" s="0"/>
      <c r="JE2348" s="0"/>
      <c r="JF2348" s="0"/>
      <c r="JG2348" s="0"/>
      <c r="JH2348" s="0"/>
      <c r="JI2348" s="0"/>
      <c r="JJ2348" s="0"/>
      <c r="JK2348" s="0"/>
      <c r="JL2348" s="0"/>
      <c r="JM2348" s="0"/>
      <c r="JN2348" s="0"/>
      <c r="JO2348" s="0"/>
      <c r="JP2348" s="0"/>
      <c r="JQ2348" s="0"/>
      <c r="JR2348" s="0"/>
      <c r="JS2348" s="0"/>
      <c r="JT2348" s="0"/>
      <c r="JU2348" s="0"/>
      <c r="JV2348" s="0"/>
      <c r="JW2348" s="0"/>
      <c r="JX2348" s="0"/>
      <c r="JY2348" s="0"/>
      <c r="JZ2348" s="0"/>
      <c r="KA2348" s="0"/>
      <c r="KB2348" s="0"/>
      <c r="KC2348" s="0"/>
      <c r="KD2348" s="0"/>
      <c r="KE2348" s="0"/>
      <c r="KF2348" s="0"/>
      <c r="KG2348" s="0"/>
      <c r="KH2348" s="0"/>
      <c r="KI2348" s="0"/>
      <c r="KJ2348" s="0"/>
      <c r="KK2348" s="0"/>
      <c r="KL2348" s="0"/>
      <c r="KM2348" s="0"/>
      <c r="KN2348" s="0"/>
      <c r="KO2348" s="0"/>
      <c r="KP2348" s="0"/>
      <c r="KQ2348" s="0"/>
      <c r="KR2348" s="0"/>
      <c r="KS2348" s="0"/>
      <c r="KT2348" s="0"/>
      <c r="KU2348" s="0"/>
      <c r="KV2348" s="0"/>
      <c r="KW2348" s="0"/>
      <c r="KX2348" s="0"/>
      <c r="KY2348" s="0"/>
      <c r="KZ2348" s="0"/>
      <c r="LA2348" s="0"/>
      <c r="LB2348" s="0"/>
      <c r="LC2348" s="0"/>
      <c r="LD2348" s="0"/>
      <c r="LE2348" s="0"/>
      <c r="LF2348" s="0"/>
      <c r="LG2348" s="0"/>
      <c r="LH2348" s="0"/>
      <c r="LI2348" s="0"/>
      <c r="LJ2348" s="0"/>
      <c r="LK2348" s="0"/>
      <c r="LL2348" s="0"/>
      <c r="LM2348" s="0"/>
      <c r="LN2348" s="0"/>
      <c r="LO2348" s="0"/>
      <c r="LP2348" s="0"/>
      <c r="LQ2348" s="0"/>
      <c r="LR2348" s="0"/>
      <c r="LS2348" s="0"/>
      <c r="LT2348" s="0"/>
      <c r="LU2348" s="0"/>
      <c r="LV2348" s="0"/>
      <c r="LW2348" s="0"/>
      <c r="LX2348" s="0"/>
      <c r="LY2348" s="0"/>
      <c r="LZ2348" s="0"/>
      <c r="MA2348" s="0"/>
      <c r="MB2348" s="0"/>
      <c r="MC2348" s="0"/>
      <c r="MD2348" s="0"/>
      <c r="ME2348" s="0"/>
      <c r="MF2348" s="0"/>
      <c r="MG2348" s="0"/>
      <c r="MH2348" s="0"/>
      <c r="MI2348" s="0"/>
      <c r="MJ2348" s="0"/>
      <c r="MK2348" s="0"/>
      <c r="ML2348" s="0"/>
      <c r="MM2348" s="0"/>
      <c r="MN2348" s="0"/>
      <c r="MO2348" s="0"/>
      <c r="MP2348" s="0"/>
      <c r="MQ2348" s="0"/>
      <c r="MR2348" s="0"/>
      <c r="MS2348" s="0"/>
      <c r="MT2348" s="0"/>
      <c r="MU2348" s="0"/>
      <c r="MV2348" s="0"/>
      <c r="MW2348" s="0"/>
      <c r="MX2348" s="0"/>
      <c r="MY2348" s="0"/>
      <c r="MZ2348" s="0"/>
      <c r="NA2348" s="0"/>
      <c r="NB2348" s="0"/>
      <c r="NC2348" s="0"/>
      <c r="ND2348" s="0"/>
      <c r="NE2348" s="0"/>
      <c r="NF2348" s="0"/>
      <c r="NG2348" s="0"/>
      <c r="NH2348" s="0"/>
      <c r="NI2348" s="0"/>
      <c r="NJ2348" s="0"/>
      <c r="NK2348" s="0"/>
      <c r="NL2348" s="0"/>
      <c r="NM2348" s="0"/>
      <c r="NN2348" s="0"/>
      <c r="NO2348" s="0"/>
      <c r="NP2348" s="0"/>
      <c r="NQ2348" s="0"/>
      <c r="NR2348" s="0"/>
      <c r="NS2348" s="0"/>
      <c r="NT2348" s="0"/>
      <c r="NU2348" s="0"/>
      <c r="NV2348" s="0"/>
      <c r="NW2348" s="0"/>
      <c r="NX2348" s="0"/>
      <c r="NY2348" s="0"/>
      <c r="NZ2348" s="0"/>
      <c r="OA2348" s="0"/>
      <c r="OB2348" s="0"/>
      <c r="OC2348" s="0"/>
      <c r="OD2348" s="0"/>
      <c r="OE2348" s="0"/>
      <c r="OF2348" s="0"/>
      <c r="OG2348" s="0"/>
      <c r="OH2348" s="0"/>
      <c r="OI2348" s="0"/>
      <c r="OJ2348" s="0"/>
      <c r="OK2348" s="0"/>
      <c r="OL2348" s="0"/>
      <c r="OM2348" s="0"/>
      <c r="ON2348" s="0"/>
      <c r="OO2348" s="0"/>
      <c r="OP2348" s="0"/>
      <c r="OQ2348" s="0"/>
      <c r="OR2348" s="0"/>
      <c r="OS2348" s="0"/>
      <c r="OT2348" s="0"/>
      <c r="OU2348" s="0"/>
      <c r="OV2348" s="0"/>
      <c r="OW2348" s="0"/>
      <c r="OX2348" s="0"/>
      <c r="OY2348" s="0"/>
      <c r="OZ2348" s="0"/>
      <c r="PA2348" s="0"/>
      <c r="PB2348" s="0"/>
      <c r="PC2348" s="0"/>
      <c r="PD2348" s="0"/>
      <c r="PE2348" s="0"/>
      <c r="PF2348" s="0"/>
      <c r="PG2348" s="0"/>
      <c r="PH2348" s="0"/>
      <c r="PI2348" s="0"/>
      <c r="PJ2348" s="0"/>
      <c r="PK2348" s="0"/>
      <c r="PL2348" s="0"/>
      <c r="PM2348" s="0"/>
      <c r="PN2348" s="0"/>
      <c r="PO2348" s="0"/>
      <c r="PP2348" s="0"/>
      <c r="PQ2348" s="0"/>
      <c r="PR2348" s="0"/>
      <c r="PS2348" s="0"/>
      <c r="PT2348" s="0"/>
      <c r="PU2348" s="0"/>
      <c r="PV2348" s="0"/>
      <c r="PW2348" s="0"/>
      <c r="PX2348" s="0"/>
      <c r="PY2348" s="0"/>
      <c r="PZ2348" s="0"/>
      <c r="QA2348" s="0"/>
      <c r="QB2348" s="0"/>
      <c r="QC2348" s="0"/>
      <c r="QD2348" s="0"/>
      <c r="QE2348" s="0"/>
      <c r="QF2348" s="0"/>
      <c r="QG2348" s="0"/>
      <c r="QH2348" s="0"/>
      <c r="QI2348" s="0"/>
      <c r="QJ2348" s="0"/>
      <c r="QK2348" s="0"/>
      <c r="QL2348" s="0"/>
      <c r="QM2348" s="0"/>
      <c r="QN2348" s="0"/>
      <c r="QO2348" s="0"/>
      <c r="QP2348" s="0"/>
      <c r="QQ2348" s="0"/>
      <c r="QR2348" s="0"/>
      <c r="QS2348" s="0"/>
      <c r="QT2348" s="0"/>
      <c r="QU2348" s="0"/>
      <c r="QV2348" s="0"/>
      <c r="QW2348" s="0"/>
      <c r="QX2348" s="0"/>
      <c r="QY2348" s="0"/>
      <c r="QZ2348" s="0"/>
      <c r="RA2348" s="0"/>
      <c r="RB2348" s="0"/>
      <c r="RC2348" s="0"/>
      <c r="RD2348" s="0"/>
      <c r="RE2348" s="0"/>
      <c r="RF2348" s="0"/>
      <c r="RG2348" s="0"/>
      <c r="RH2348" s="0"/>
      <c r="RI2348" s="0"/>
      <c r="RJ2348" s="0"/>
      <c r="RK2348" s="0"/>
      <c r="RL2348" s="0"/>
      <c r="RM2348" s="0"/>
      <c r="RN2348" s="0"/>
      <c r="RO2348" s="0"/>
      <c r="RP2348" s="0"/>
      <c r="RQ2348" s="0"/>
      <c r="RR2348" s="0"/>
      <c r="RS2348" s="0"/>
      <c r="RT2348" s="0"/>
      <c r="RU2348" s="0"/>
      <c r="RV2348" s="0"/>
      <c r="RW2348" s="0"/>
      <c r="RX2348" s="0"/>
      <c r="RY2348" s="0"/>
      <c r="RZ2348" s="0"/>
      <c r="SA2348" s="0"/>
      <c r="SB2348" s="0"/>
      <c r="SC2348" s="0"/>
      <c r="SD2348" s="0"/>
      <c r="SE2348" s="0"/>
      <c r="SF2348" s="0"/>
      <c r="SG2348" s="0"/>
      <c r="SH2348" s="0"/>
      <c r="SI2348" s="0"/>
      <c r="SJ2348" s="0"/>
      <c r="SK2348" s="0"/>
      <c r="SL2348" s="0"/>
      <c r="SM2348" s="0"/>
      <c r="SN2348" s="0"/>
      <c r="SO2348" s="0"/>
      <c r="SP2348" s="0"/>
      <c r="SQ2348" s="0"/>
      <c r="SR2348" s="0"/>
      <c r="SS2348" s="0"/>
      <c r="ST2348" s="0"/>
      <c r="SU2348" s="0"/>
      <c r="SV2348" s="0"/>
      <c r="SW2348" s="0"/>
      <c r="SX2348" s="0"/>
      <c r="SY2348" s="0"/>
      <c r="SZ2348" s="0"/>
      <c r="TA2348" s="0"/>
      <c r="TB2348" s="0"/>
      <c r="TC2348" s="0"/>
      <c r="TD2348" s="0"/>
      <c r="TE2348" s="0"/>
      <c r="TF2348" s="0"/>
      <c r="TG2348" s="0"/>
      <c r="TH2348" s="0"/>
      <c r="TI2348" s="0"/>
      <c r="TJ2348" s="0"/>
      <c r="TK2348" s="0"/>
      <c r="TL2348" s="0"/>
      <c r="TM2348" s="0"/>
      <c r="TN2348" s="0"/>
      <c r="TO2348" s="0"/>
      <c r="TP2348" s="0"/>
      <c r="TQ2348" s="0"/>
      <c r="TR2348" s="0"/>
      <c r="TS2348" s="0"/>
      <c r="TT2348" s="0"/>
      <c r="TU2348" s="0"/>
      <c r="TV2348" s="0"/>
      <c r="TW2348" s="0"/>
      <c r="TX2348" s="0"/>
      <c r="TY2348" s="0"/>
      <c r="TZ2348" s="0"/>
      <c r="UA2348" s="0"/>
      <c r="UB2348" s="0"/>
      <c r="UC2348" s="0"/>
      <c r="UD2348" s="0"/>
      <c r="UE2348" s="0"/>
      <c r="UF2348" s="0"/>
      <c r="UG2348" s="0"/>
      <c r="UH2348" s="0"/>
      <c r="UI2348" s="0"/>
      <c r="UJ2348" s="0"/>
      <c r="UK2348" s="0"/>
      <c r="UL2348" s="0"/>
      <c r="UM2348" s="0"/>
      <c r="UN2348" s="0"/>
      <c r="UO2348" s="0"/>
      <c r="UP2348" s="0"/>
      <c r="UQ2348" s="0"/>
      <c r="UR2348" s="0"/>
      <c r="US2348" s="0"/>
      <c r="UT2348" s="0"/>
      <c r="UU2348" s="0"/>
      <c r="UV2348" s="0"/>
      <c r="UW2348" s="0"/>
      <c r="UX2348" s="0"/>
      <c r="UY2348" s="0"/>
      <c r="UZ2348" s="0"/>
      <c r="VA2348" s="0"/>
      <c r="VB2348" s="0"/>
      <c r="VC2348" s="0"/>
      <c r="VD2348" s="0"/>
      <c r="VE2348" s="0"/>
      <c r="VF2348" s="0"/>
      <c r="VG2348" s="0"/>
      <c r="VH2348" s="0"/>
      <c r="VI2348" s="0"/>
      <c r="VJ2348" s="0"/>
      <c r="VK2348" s="0"/>
      <c r="VL2348" s="0"/>
      <c r="VM2348" s="0"/>
      <c r="VN2348" s="0"/>
      <c r="VO2348" s="0"/>
      <c r="VP2348" s="0"/>
      <c r="VQ2348" s="0"/>
      <c r="VR2348" s="0"/>
      <c r="VS2348" s="0"/>
      <c r="VT2348" s="0"/>
      <c r="VU2348" s="0"/>
      <c r="VV2348" s="0"/>
      <c r="VW2348" s="0"/>
      <c r="VX2348" s="0"/>
      <c r="VY2348" s="0"/>
      <c r="VZ2348" s="0"/>
      <c r="WA2348" s="0"/>
      <c r="WB2348" s="0"/>
      <c r="WC2348" s="0"/>
      <c r="WD2348" s="0"/>
      <c r="WE2348" s="0"/>
      <c r="WF2348" s="0"/>
      <c r="WG2348" s="0"/>
      <c r="WH2348" s="0"/>
      <c r="WI2348" s="0"/>
      <c r="WJ2348" s="0"/>
      <c r="WK2348" s="0"/>
      <c r="WL2348" s="0"/>
      <c r="WM2348" s="0"/>
      <c r="WN2348" s="0"/>
      <c r="WO2348" s="0"/>
      <c r="WP2348" s="0"/>
      <c r="WQ2348" s="0"/>
      <c r="WR2348" s="0"/>
      <c r="WS2348" s="0"/>
      <c r="WT2348" s="0"/>
      <c r="WU2348" s="0"/>
      <c r="WV2348" s="0"/>
      <c r="WW2348" s="0"/>
      <c r="WX2348" s="0"/>
      <c r="WY2348" s="0"/>
      <c r="WZ2348" s="0"/>
      <c r="XA2348" s="0"/>
      <c r="XB2348" s="0"/>
      <c r="XC2348" s="0"/>
      <c r="XD2348" s="0"/>
      <c r="XE2348" s="0"/>
      <c r="XF2348" s="0"/>
      <c r="XG2348" s="0"/>
      <c r="XH2348" s="0"/>
      <c r="XI2348" s="0"/>
      <c r="XJ2348" s="0"/>
      <c r="XK2348" s="0"/>
      <c r="XL2348" s="0"/>
      <c r="XM2348" s="0"/>
      <c r="XN2348" s="0"/>
      <c r="XO2348" s="0"/>
      <c r="XP2348" s="0"/>
      <c r="XQ2348" s="0"/>
      <c r="XR2348" s="0"/>
      <c r="XS2348" s="0"/>
      <c r="XT2348" s="0"/>
      <c r="XU2348" s="0"/>
      <c r="XV2348" s="0"/>
      <c r="XW2348" s="0"/>
      <c r="XX2348" s="0"/>
      <c r="XY2348" s="0"/>
      <c r="XZ2348" s="0"/>
      <c r="YA2348" s="0"/>
      <c r="YB2348" s="0"/>
      <c r="YC2348" s="0"/>
      <c r="YD2348" s="0"/>
      <c r="YE2348" s="0"/>
      <c r="YF2348" s="0"/>
      <c r="YG2348" s="0"/>
      <c r="YH2348" s="0"/>
      <c r="YI2348" s="0"/>
      <c r="YJ2348" s="0"/>
      <c r="YK2348" s="0"/>
      <c r="YL2348" s="0"/>
      <c r="YM2348" s="0"/>
      <c r="YN2348" s="0"/>
      <c r="YO2348" s="0"/>
      <c r="YP2348" s="0"/>
      <c r="YQ2348" s="0"/>
      <c r="YR2348" s="0"/>
      <c r="YS2348" s="0"/>
      <c r="YT2348" s="0"/>
      <c r="YU2348" s="0"/>
      <c r="YV2348" s="0"/>
      <c r="YW2348" s="0"/>
      <c r="YX2348" s="0"/>
      <c r="YY2348" s="0"/>
      <c r="YZ2348" s="0"/>
      <c r="ZA2348" s="0"/>
      <c r="ZB2348" s="0"/>
      <c r="ZC2348" s="0"/>
      <c r="ZD2348" s="0"/>
      <c r="ZE2348" s="0"/>
      <c r="ZF2348" s="0"/>
      <c r="ZG2348" s="0"/>
      <c r="ZH2348" s="0"/>
      <c r="ZI2348" s="0"/>
      <c r="ZJ2348" s="0"/>
      <c r="ZK2348" s="0"/>
      <c r="ZL2348" s="0"/>
      <c r="ZM2348" s="0"/>
      <c r="ZN2348" s="0"/>
      <c r="ZO2348" s="0"/>
      <c r="ZP2348" s="0"/>
      <c r="ZQ2348" s="0"/>
      <c r="ZR2348" s="0"/>
      <c r="ZS2348" s="0"/>
      <c r="ZT2348" s="0"/>
      <c r="ZU2348" s="0"/>
      <c r="ZV2348" s="0"/>
      <c r="ZW2348" s="0"/>
      <c r="ZX2348" s="0"/>
      <c r="ZY2348" s="0"/>
      <c r="ZZ2348" s="0"/>
      <c r="AAA2348" s="0"/>
      <c r="AAB2348" s="0"/>
      <c r="AAC2348" s="0"/>
      <c r="AAD2348" s="0"/>
      <c r="AAE2348" s="0"/>
      <c r="AAF2348" s="0"/>
      <c r="AAG2348" s="0"/>
      <c r="AAH2348" s="0"/>
      <c r="AAI2348" s="0"/>
      <c r="AAJ2348" s="0"/>
      <c r="AAK2348" s="0"/>
      <c r="AAL2348" s="0"/>
      <c r="AAM2348" s="0"/>
      <c r="AAN2348" s="0"/>
      <c r="AAO2348" s="0"/>
      <c r="AAP2348" s="0"/>
      <c r="AAQ2348" s="0"/>
      <c r="AAR2348" s="0"/>
      <c r="AAS2348" s="0"/>
      <c r="AAT2348" s="0"/>
      <c r="AAU2348" s="0"/>
      <c r="AAV2348" s="0"/>
      <c r="AAW2348" s="0"/>
      <c r="AAX2348" s="0"/>
      <c r="AAY2348" s="0"/>
      <c r="AAZ2348" s="0"/>
      <c r="ABA2348" s="0"/>
      <c r="ABB2348" s="0"/>
      <c r="ABC2348" s="0"/>
      <c r="ABD2348" s="0"/>
      <c r="ABE2348" s="0"/>
      <c r="ABF2348" s="0"/>
      <c r="ABG2348" s="0"/>
      <c r="ABH2348" s="0"/>
      <c r="ABI2348" s="0"/>
      <c r="ABJ2348" s="0"/>
      <c r="ABK2348" s="0"/>
      <c r="ABL2348" s="0"/>
      <c r="ABM2348" s="0"/>
      <c r="ABN2348" s="0"/>
      <c r="ABO2348" s="0"/>
      <c r="ABP2348" s="0"/>
      <c r="ABQ2348" s="0"/>
      <c r="ABR2348" s="0"/>
      <c r="ABS2348" s="0"/>
      <c r="ABT2348" s="0"/>
      <c r="ABU2348" s="0"/>
      <c r="ABV2348" s="0"/>
      <c r="ABW2348" s="0"/>
      <c r="ABX2348" s="0"/>
      <c r="ABY2348" s="0"/>
      <c r="ABZ2348" s="0"/>
      <c r="ACA2348" s="0"/>
      <c r="ACB2348" s="0"/>
      <c r="ACC2348" s="0"/>
      <c r="ACD2348" s="0"/>
      <c r="ACE2348" s="0"/>
      <c r="ACF2348" s="0"/>
      <c r="ACG2348" s="0"/>
      <c r="ACH2348" s="0"/>
      <c r="ACI2348" s="0"/>
      <c r="ACJ2348" s="0"/>
      <c r="ACK2348" s="0"/>
      <c r="ACL2348" s="0"/>
      <c r="ACM2348" s="0"/>
      <c r="ACN2348" s="0"/>
      <c r="ACO2348" s="0"/>
      <c r="ACP2348" s="0"/>
      <c r="ACQ2348" s="0"/>
      <c r="ACR2348" s="0"/>
      <c r="ACS2348" s="0"/>
      <c r="ACT2348" s="0"/>
      <c r="ACU2348" s="0"/>
      <c r="ACV2348" s="0"/>
      <c r="ACW2348" s="0"/>
      <c r="ACX2348" s="0"/>
      <c r="ACY2348" s="0"/>
      <c r="ACZ2348" s="0"/>
      <c r="ADA2348" s="0"/>
      <c r="ADB2348" s="0"/>
      <c r="ADC2348" s="0"/>
      <c r="ADD2348" s="0"/>
      <c r="ADE2348" s="0"/>
      <c r="ADF2348" s="0"/>
      <c r="ADG2348" s="0"/>
      <c r="ADH2348" s="0"/>
      <c r="ADI2348" s="0"/>
      <c r="ADJ2348" s="0"/>
      <c r="ADK2348" s="0"/>
      <c r="ADL2348" s="0"/>
      <c r="ADM2348" s="0"/>
      <c r="ADN2348" s="0"/>
      <c r="ADO2348" s="0"/>
      <c r="ADP2348" s="0"/>
      <c r="ADQ2348" s="0"/>
      <c r="ADR2348" s="0"/>
      <c r="ADS2348" s="0"/>
      <c r="ADT2348" s="0"/>
      <c r="ADU2348" s="0"/>
      <c r="ADV2348" s="0"/>
      <c r="ADW2348" s="0"/>
      <c r="ADX2348" s="0"/>
      <c r="ADY2348" s="0"/>
      <c r="ADZ2348" s="0"/>
      <c r="AEA2348" s="0"/>
      <c r="AEB2348" s="0"/>
      <c r="AEC2348" s="0"/>
      <c r="AED2348" s="0"/>
      <c r="AEE2348" s="0"/>
      <c r="AEF2348" s="0"/>
      <c r="AEG2348" s="0"/>
      <c r="AEH2348" s="0"/>
      <c r="AEI2348" s="0"/>
      <c r="AEJ2348" s="0"/>
      <c r="AEK2348" s="0"/>
      <c r="AEL2348" s="0"/>
      <c r="AEM2348" s="0"/>
      <c r="AEN2348" s="0"/>
      <c r="AEO2348" s="0"/>
      <c r="AEP2348" s="0"/>
      <c r="AEQ2348" s="0"/>
      <c r="AER2348" s="0"/>
      <c r="AES2348" s="0"/>
      <c r="AET2348" s="0"/>
      <c r="AEU2348" s="0"/>
      <c r="AEV2348" s="0"/>
      <c r="AEW2348" s="0"/>
      <c r="AEX2348" s="0"/>
      <c r="AEY2348" s="0"/>
      <c r="AEZ2348" s="0"/>
      <c r="AFA2348" s="0"/>
      <c r="AFB2348" s="0"/>
      <c r="AFC2348" s="0"/>
      <c r="AFD2348" s="0"/>
      <c r="AFE2348" s="0"/>
      <c r="AFF2348" s="0"/>
      <c r="AFG2348" s="0"/>
      <c r="AFH2348" s="0"/>
      <c r="AFI2348" s="0"/>
      <c r="AFJ2348" s="0"/>
      <c r="AFK2348" s="0"/>
      <c r="AFL2348" s="0"/>
      <c r="AFM2348" s="0"/>
      <c r="AFN2348" s="0"/>
      <c r="AFO2348" s="0"/>
      <c r="AFP2348" s="0"/>
      <c r="AFQ2348" s="0"/>
      <c r="AFR2348" s="0"/>
      <c r="AFS2348" s="0"/>
      <c r="AFT2348" s="0"/>
      <c r="AFU2348" s="0"/>
      <c r="AFV2348" s="0"/>
      <c r="AFW2348" s="0"/>
      <c r="AFX2348" s="0"/>
      <c r="AFY2348" s="0"/>
      <c r="AFZ2348" s="0"/>
      <c r="AGA2348" s="0"/>
      <c r="AGB2348" s="0"/>
      <c r="AGC2348" s="0"/>
      <c r="AGD2348" s="0"/>
      <c r="AGE2348" s="0"/>
      <c r="AGF2348" s="0"/>
      <c r="AGG2348" s="0"/>
      <c r="AGH2348" s="0"/>
      <c r="AGI2348" s="0"/>
      <c r="AGJ2348" s="0"/>
      <c r="AGK2348" s="0"/>
      <c r="AGL2348" s="0"/>
      <c r="AGM2348" s="0"/>
      <c r="AGN2348" s="0"/>
      <c r="AGO2348" s="0"/>
      <c r="AGP2348" s="0"/>
      <c r="AGQ2348" s="0"/>
      <c r="AGR2348" s="0"/>
      <c r="AGS2348" s="0"/>
      <c r="AGT2348" s="0"/>
      <c r="AGU2348" s="0"/>
      <c r="AGV2348" s="0"/>
      <c r="AGW2348" s="0"/>
      <c r="AGX2348" s="0"/>
      <c r="AGY2348" s="0"/>
      <c r="AGZ2348" s="0"/>
      <c r="AHA2348" s="0"/>
      <c r="AHB2348" s="0"/>
      <c r="AHC2348" s="0"/>
      <c r="AHD2348" s="0"/>
      <c r="AHE2348" s="0"/>
      <c r="AHF2348" s="0"/>
      <c r="AHG2348" s="0"/>
      <c r="AHH2348" s="0"/>
      <c r="AHI2348" s="0"/>
      <c r="AHJ2348" s="0"/>
      <c r="AHK2348" s="0"/>
      <c r="AHL2348" s="0"/>
      <c r="AHM2348" s="0"/>
      <c r="AHN2348" s="0"/>
      <c r="AHO2348" s="0"/>
      <c r="AHP2348" s="0"/>
      <c r="AHQ2348" s="0"/>
      <c r="AHR2348" s="0"/>
      <c r="AHS2348" s="0"/>
      <c r="AHT2348" s="0"/>
      <c r="AHU2348" s="0"/>
      <c r="AHV2348" s="0"/>
      <c r="AHW2348" s="0"/>
      <c r="AHX2348" s="0"/>
      <c r="AHY2348" s="0"/>
      <c r="AHZ2348" s="0"/>
      <c r="AIA2348" s="0"/>
      <c r="AIB2348" s="0"/>
      <c r="AIC2348" s="0"/>
      <c r="AID2348" s="0"/>
      <c r="AIE2348" s="0"/>
      <c r="AIF2348" s="0"/>
      <c r="AIG2348" s="0"/>
      <c r="AIH2348" s="0"/>
      <c r="AII2348" s="0"/>
      <c r="AIJ2348" s="0"/>
      <c r="AIK2348" s="0"/>
      <c r="AIL2348" s="0"/>
      <c r="AIM2348" s="0"/>
      <c r="AIN2348" s="0"/>
      <c r="AIO2348" s="0"/>
      <c r="AIP2348" s="0"/>
      <c r="AIQ2348" s="0"/>
      <c r="AIR2348" s="0"/>
      <c r="AIS2348" s="0"/>
      <c r="AIT2348" s="0"/>
      <c r="AIU2348" s="0"/>
      <c r="AIV2348" s="0"/>
      <c r="AIW2348" s="0"/>
      <c r="AIX2348" s="0"/>
      <c r="AIY2348" s="0"/>
      <c r="AIZ2348" s="0"/>
      <c r="AJA2348" s="0"/>
      <c r="AJB2348" s="0"/>
      <c r="AJC2348" s="0"/>
      <c r="AJD2348" s="0"/>
      <c r="AJE2348" s="0"/>
      <c r="AJF2348" s="0"/>
      <c r="AJG2348" s="0"/>
      <c r="AJH2348" s="0"/>
      <c r="AJI2348" s="0"/>
      <c r="AJJ2348" s="0"/>
      <c r="AJK2348" s="0"/>
      <c r="AJL2348" s="0"/>
      <c r="AJM2348" s="0"/>
      <c r="AJN2348" s="0"/>
      <c r="AJO2348" s="0"/>
      <c r="AJP2348" s="0"/>
      <c r="AJQ2348" s="0"/>
      <c r="AJR2348" s="0"/>
      <c r="AJS2348" s="0"/>
      <c r="AJT2348" s="0"/>
      <c r="AJU2348" s="0"/>
      <c r="AJV2348" s="0"/>
      <c r="AJW2348" s="0"/>
      <c r="AJX2348" s="0"/>
      <c r="AJY2348" s="0"/>
      <c r="AJZ2348" s="0"/>
      <c r="AKA2348" s="0"/>
      <c r="AKB2348" s="0"/>
      <c r="AKC2348" s="0"/>
      <c r="AKD2348" s="0"/>
      <c r="AKE2348" s="0"/>
      <c r="AKF2348" s="0"/>
      <c r="AKG2348" s="0"/>
      <c r="AKH2348" s="0"/>
      <c r="AKI2348" s="0"/>
      <c r="AKJ2348" s="0"/>
      <c r="AKK2348" s="0"/>
      <c r="AKL2348" s="0"/>
      <c r="AKM2348" s="0"/>
      <c r="AKN2348" s="0"/>
      <c r="AKO2348" s="0"/>
      <c r="AKP2348" s="0"/>
      <c r="AKQ2348" s="0"/>
      <c r="AKR2348" s="0"/>
      <c r="AKS2348" s="0"/>
      <c r="AKT2348" s="0"/>
      <c r="AKU2348" s="0"/>
      <c r="AKV2348" s="0"/>
      <c r="AKW2348" s="0"/>
      <c r="AKX2348" s="0"/>
      <c r="AKY2348" s="0"/>
      <c r="AKZ2348" s="0"/>
      <c r="ALA2348" s="0"/>
      <c r="ALB2348" s="0"/>
      <c r="ALC2348" s="0"/>
      <c r="ALD2348" s="0"/>
      <c r="ALE2348" s="0"/>
      <c r="ALF2348" s="0"/>
      <c r="ALG2348" s="0"/>
      <c r="ALH2348" s="0"/>
      <c r="ALI2348" s="0"/>
      <c r="ALJ2348" s="0"/>
      <c r="ALK2348" s="0"/>
      <c r="ALL2348" s="0"/>
      <c r="ALM2348" s="0"/>
      <c r="ALN2348" s="0"/>
      <c r="ALO2348" s="0"/>
      <c r="ALP2348" s="0"/>
      <c r="ALQ2348" s="0"/>
      <c r="ALR2348" s="0"/>
      <c r="ALS2348" s="0"/>
      <c r="ALT2348" s="0"/>
      <c r="ALU2348" s="0"/>
      <c r="ALV2348" s="0"/>
      <c r="ALW2348" s="0"/>
      <c r="ALX2348" s="0"/>
      <c r="ALY2348" s="0"/>
      <c r="ALZ2348" s="0"/>
      <c r="AMA2348" s="0"/>
      <c r="AMB2348" s="0"/>
      <c r="AMC2348" s="0"/>
      <c r="AMD2348" s="0"/>
      <c r="AME2348" s="0"/>
      <c r="AMF2348" s="0"/>
      <c r="AMG2348" s="0"/>
      <c r="AMH2348" s="0"/>
      <c r="AMI2348" s="0"/>
      <c r="AMJ2348" s="0"/>
    </row>
    <row r="2349" customFormat="false" ht="13.8" hidden="false" customHeight="false" outlineLevel="0" collapsed="false">
      <c r="A2349" s="4" t="s">
        <v>52</v>
      </c>
      <c r="B2349" s="12" t="s">
        <v>2062</v>
      </c>
      <c r="C2349" s="12" t="s">
        <v>19</v>
      </c>
      <c r="D2349" s="12" t="s">
        <v>2063</v>
      </c>
      <c r="E2349" s="12" t="s">
        <v>727</v>
      </c>
      <c r="F2349" s="4" t="n">
        <v>1981</v>
      </c>
      <c r="G2349" s="7" t="s">
        <v>2064</v>
      </c>
      <c r="H2349" s="0"/>
      <c r="I2349" s="0"/>
      <c r="J2349" s="0"/>
      <c r="K2349" s="0"/>
      <c r="L2349" s="0"/>
      <c r="M2349" s="0"/>
      <c r="N2349" s="0"/>
      <c r="O2349" s="0"/>
      <c r="P2349" s="0"/>
      <c r="Q2349" s="0"/>
      <c r="R2349" s="0"/>
      <c r="S2349" s="0"/>
      <c r="T2349" s="0"/>
      <c r="U2349" s="0"/>
      <c r="V2349" s="0"/>
      <c r="W2349" s="0"/>
      <c r="X2349" s="0"/>
      <c r="Y2349" s="0"/>
      <c r="Z2349" s="0"/>
      <c r="AA2349" s="0"/>
      <c r="AB2349" s="0"/>
      <c r="AC2349" s="0"/>
      <c r="AD2349" s="0"/>
      <c r="AE2349" s="0"/>
      <c r="AF2349" s="0"/>
      <c r="AG2349" s="0"/>
      <c r="AH2349" s="0"/>
      <c r="AI2349" s="0"/>
      <c r="AJ2349" s="0"/>
      <c r="AK2349" s="0"/>
      <c r="AL2349" s="0"/>
      <c r="AM2349" s="0"/>
      <c r="AN2349" s="0"/>
      <c r="AO2349" s="0"/>
      <c r="AP2349" s="0"/>
      <c r="AQ2349" s="0"/>
      <c r="AR2349" s="0"/>
      <c r="AS2349" s="0"/>
      <c r="AT2349" s="0"/>
      <c r="AU2349" s="0"/>
      <c r="AV2349" s="0"/>
      <c r="AW2349" s="0"/>
      <c r="AX2349" s="0"/>
      <c r="AY2349" s="0"/>
      <c r="AZ2349" s="0"/>
      <c r="BA2349" s="0"/>
      <c r="BB2349" s="0"/>
      <c r="BC2349" s="0"/>
      <c r="BD2349" s="0"/>
      <c r="BE2349" s="0"/>
      <c r="BF2349" s="0"/>
      <c r="BG2349" s="0"/>
      <c r="BH2349" s="0"/>
      <c r="BI2349" s="0"/>
      <c r="BJ2349" s="0"/>
      <c r="BK2349" s="0"/>
      <c r="BL2349" s="0"/>
      <c r="BM2349" s="0"/>
      <c r="BN2349" s="0"/>
      <c r="BO2349" s="0"/>
      <c r="BP2349" s="0"/>
      <c r="BQ2349" s="0"/>
      <c r="BR2349" s="0"/>
      <c r="BS2349" s="0"/>
      <c r="BT2349" s="0"/>
      <c r="BU2349" s="0"/>
      <c r="BV2349" s="0"/>
      <c r="BW2349" s="0"/>
      <c r="BX2349" s="0"/>
      <c r="BY2349" s="0"/>
      <c r="BZ2349" s="0"/>
      <c r="CA2349" s="0"/>
      <c r="CB2349" s="0"/>
      <c r="CC2349" s="0"/>
      <c r="CD2349" s="0"/>
      <c r="CE2349" s="0"/>
      <c r="CF2349" s="0"/>
      <c r="CG2349" s="0"/>
      <c r="CH2349" s="0"/>
      <c r="CI2349" s="0"/>
      <c r="CJ2349" s="0"/>
      <c r="CK2349" s="0"/>
      <c r="CL2349" s="0"/>
      <c r="CM2349" s="0"/>
      <c r="CN2349" s="0"/>
      <c r="CO2349" s="0"/>
      <c r="CP2349" s="0"/>
      <c r="CQ2349" s="0"/>
      <c r="CR2349" s="0"/>
      <c r="CS2349" s="0"/>
      <c r="CT2349" s="0"/>
      <c r="CU2349" s="0"/>
      <c r="CV2349" s="0"/>
      <c r="CW2349" s="0"/>
      <c r="CX2349" s="0"/>
      <c r="CY2349" s="0"/>
      <c r="CZ2349" s="0"/>
      <c r="DA2349" s="0"/>
      <c r="DB2349" s="0"/>
      <c r="DC2349" s="0"/>
      <c r="DD2349" s="0"/>
      <c r="DE2349" s="0"/>
      <c r="DF2349" s="0"/>
      <c r="DG2349" s="0"/>
      <c r="DH2349" s="0"/>
      <c r="DI2349" s="0"/>
      <c r="DJ2349" s="0"/>
      <c r="DK2349" s="0"/>
      <c r="DL2349" s="0"/>
      <c r="DM2349" s="0"/>
      <c r="DN2349" s="0"/>
      <c r="DO2349" s="0"/>
      <c r="DP2349" s="0"/>
      <c r="DQ2349" s="0"/>
      <c r="DR2349" s="0"/>
      <c r="DS2349" s="0"/>
      <c r="DT2349" s="0"/>
      <c r="DU2349" s="0"/>
      <c r="DV2349" s="0"/>
      <c r="DW2349" s="0"/>
      <c r="DX2349" s="0"/>
      <c r="DY2349" s="0"/>
      <c r="DZ2349" s="0"/>
      <c r="EA2349" s="0"/>
      <c r="EB2349" s="0"/>
      <c r="EC2349" s="0"/>
      <c r="ED2349" s="0"/>
      <c r="EE2349" s="0"/>
      <c r="EF2349" s="0"/>
      <c r="EG2349" s="0"/>
      <c r="EH2349" s="0"/>
      <c r="EI2349" s="0"/>
      <c r="EJ2349" s="0"/>
      <c r="EK2349" s="0"/>
      <c r="EL2349" s="0"/>
      <c r="EM2349" s="0"/>
      <c r="EN2349" s="0"/>
      <c r="EO2349" s="0"/>
      <c r="EP2349" s="0"/>
      <c r="EQ2349" s="0"/>
      <c r="ER2349" s="0"/>
      <c r="ES2349" s="0"/>
      <c r="ET2349" s="0"/>
      <c r="EU2349" s="0"/>
      <c r="EV2349" s="0"/>
      <c r="EW2349" s="0"/>
      <c r="EX2349" s="0"/>
      <c r="EY2349" s="0"/>
      <c r="EZ2349" s="0"/>
      <c r="FA2349" s="0"/>
      <c r="FB2349" s="0"/>
      <c r="FC2349" s="0"/>
      <c r="FD2349" s="0"/>
      <c r="FE2349" s="0"/>
      <c r="FF2349" s="0"/>
      <c r="FG2349" s="0"/>
      <c r="FH2349" s="0"/>
      <c r="FI2349" s="0"/>
      <c r="FJ2349" s="0"/>
      <c r="FK2349" s="0"/>
      <c r="FL2349" s="0"/>
      <c r="FM2349" s="0"/>
      <c r="FN2349" s="0"/>
      <c r="FO2349" s="0"/>
      <c r="FP2349" s="0"/>
      <c r="FQ2349" s="0"/>
      <c r="FR2349" s="0"/>
      <c r="FS2349" s="0"/>
      <c r="FT2349" s="0"/>
      <c r="FU2349" s="0"/>
      <c r="FV2349" s="0"/>
      <c r="FW2349" s="0"/>
      <c r="FX2349" s="0"/>
      <c r="FY2349" s="0"/>
      <c r="FZ2349" s="0"/>
      <c r="GA2349" s="0"/>
      <c r="GB2349" s="0"/>
      <c r="GC2349" s="0"/>
      <c r="GD2349" s="0"/>
      <c r="GE2349" s="0"/>
      <c r="GF2349" s="0"/>
      <c r="GG2349" s="0"/>
      <c r="GH2349" s="0"/>
      <c r="GI2349" s="0"/>
      <c r="GJ2349" s="0"/>
      <c r="GK2349" s="0"/>
      <c r="GL2349" s="0"/>
      <c r="GM2349" s="0"/>
      <c r="GN2349" s="0"/>
      <c r="GO2349" s="0"/>
      <c r="GP2349" s="0"/>
      <c r="GQ2349" s="0"/>
      <c r="GR2349" s="0"/>
      <c r="GS2349" s="0"/>
      <c r="GT2349" s="0"/>
      <c r="GU2349" s="0"/>
      <c r="GV2349" s="0"/>
      <c r="GW2349" s="0"/>
      <c r="GX2349" s="0"/>
      <c r="GY2349" s="0"/>
      <c r="GZ2349" s="0"/>
      <c r="HA2349" s="0"/>
      <c r="HB2349" s="0"/>
      <c r="HC2349" s="0"/>
      <c r="HD2349" s="0"/>
      <c r="HE2349" s="0"/>
      <c r="HF2349" s="0"/>
      <c r="HG2349" s="0"/>
      <c r="HH2349" s="0"/>
      <c r="HI2349" s="0"/>
      <c r="HJ2349" s="0"/>
      <c r="HK2349" s="0"/>
      <c r="HL2349" s="0"/>
      <c r="HM2349" s="0"/>
      <c r="HN2349" s="0"/>
      <c r="HO2349" s="0"/>
      <c r="HP2349" s="0"/>
      <c r="HQ2349" s="0"/>
      <c r="HR2349" s="0"/>
      <c r="HS2349" s="0"/>
      <c r="HT2349" s="0"/>
      <c r="HU2349" s="0"/>
      <c r="HV2349" s="0"/>
      <c r="HW2349" s="0"/>
      <c r="HX2349" s="0"/>
      <c r="HY2349" s="0"/>
      <c r="HZ2349" s="0"/>
      <c r="IA2349" s="0"/>
      <c r="IB2349" s="0"/>
      <c r="IC2349" s="0"/>
      <c r="ID2349" s="0"/>
      <c r="IE2349" s="0"/>
      <c r="IF2349" s="0"/>
      <c r="IG2349" s="0"/>
      <c r="IH2349" s="0"/>
      <c r="II2349" s="0"/>
      <c r="IJ2349" s="0"/>
      <c r="IK2349" s="0"/>
      <c r="IL2349" s="0"/>
      <c r="IM2349" s="0"/>
      <c r="IN2349" s="0"/>
      <c r="IO2349" s="0"/>
      <c r="IP2349" s="0"/>
      <c r="IQ2349" s="0"/>
      <c r="IR2349" s="0"/>
      <c r="IS2349" s="0"/>
      <c r="IT2349" s="0"/>
      <c r="IU2349" s="0"/>
      <c r="IV2349" s="0"/>
      <c r="IW2349" s="0"/>
      <c r="IX2349" s="0"/>
      <c r="IY2349" s="0"/>
      <c r="IZ2349" s="0"/>
      <c r="JA2349" s="0"/>
      <c r="JB2349" s="0"/>
      <c r="JC2349" s="0"/>
      <c r="JD2349" s="0"/>
      <c r="JE2349" s="0"/>
      <c r="JF2349" s="0"/>
      <c r="JG2349" s="0"/>
      <c r="JH2349" s="0"/>
      <c r="JI2349" s="0"/>
      <c r="JJ2349" s="0"/>
      <c r="JK2349" s="0"/>
      <c r="JL2349" s="0"/>
      <c r="JM2349" s="0"/>
      <c r="JN2349" s="0"/>
      <c r="JO2349" s="0"/>
      <c r="JP2349" s="0"/>
      <c r="JQ2349" s="0"/>
      <c r="JR2349" s="0"/>
      <c r="JS2349" s="0"/>
      <c r="JT2349" s="0"/>
      <c r="JU2349" s="0"/>
      <c r="JV2349" s="0"/>
      <c r="JW2349" s="0"/>
      <c r="JX2349" s="0"/>
      <c r="JY2349" s="0"/>
      <c r="JZ2349" s="0"/>
      <c r="KA2349" s="0"/>
      <c r="KB2349" s="0"/>
      <c r="KC2349" s="0"/>
      <c r="KD2349" s="0"/>
      <c r="KE2349" s="0"/>
      <c r="KF2349" s="0"/>
      <c r="KG2349" s="0"/>
      <c r="KH2349" s="0"/>
      <c r="KI2349" s="0"/>
      <c r="KJ2349" s="0"/>
      <c r="KK2349" s="0"/>
      <c r="KL2349" s="0"/>
      <c r="KM2349" s="0"/>
      <c r="KN2349" s="0"/>
      <c r="KO2349" s="0"/>
      <c r="KP2349" s="0"/>
      <c r="KQ2349" s="0"/>
      <c r="KR2349" s="0"/>
      <c r="KS2349" s="0"/>
      <c r="KT2349" s="0"/>
      <c r="KU2349" s="0"/>
      <c r="KV2349" s="0"/>
      <c r="KW2349" s="0"/>
      <c r="KX2349" s="0"/>
      <c r="KY2349" s="0"/>
      <c r="KZ2349" s="0"/>
      <c r="LA2349" s="0"/>
      <c r="LB2349" s="0"/>
      <c r="LC2349" s="0"/>
      <c r="LD2349" s="0"/>
      <c r="LE2349" s="0"/>
      <c r="LF2349" s="0"/>
      <c r="LG2349" s="0"/>
      <c r="LH2349" s="0"/>
      <c r="LI2349" s="0"/>
      <c r="LJ2349" s="0"/>
      <c r="LK2349" s="0"/>
      <c r="LL2349" s="0"/>
      <c r="LM2349" s="0"/>
      <c r="LN2349" s="0"/>
      <c r="LO2349" s="0"/>
      <c r="LP2349" s="0"/>
      <c r="LQ2349" s="0"/>
      <c r="LR2349" s="0"/>
      <c r="LS2349" s="0"/>
      <c r="LT2349" s="0"/>
      <c r="LU2349" s="0"/>
      <c r="LV2349" s="0"/>
      <c r="LW2349" s="0"/>
      <c r="LX2349" s="0"/>
      <c r="LY2349" s="0"/>
      <c r="LZ2349" s="0"/>
      <c r="MA2349" s="0"/>
      <c r="MB2349" s="0"/>
      <c r="MC2349" s="0"/>
      <c r="MD2349" s="0"/>
      <c r="ME2349" s="0"/>
      <c r="MF2349" s="0"/>
      <c r="MG2349" s="0"/>
      <c r="MH2349" s="0"/>
      <c r="MI2349" s="0"/>
      <c r="MJ2349" s="0"/>
      <c r="MK2349" s="0"/>
      <c r="ML2349" s="0"/>
      <c r="MM2349" s="0"/>
      <c r="MN2349" s="0"/>
      <c r="MO2349" s="0"/>
      <c r="MP2349" s="0"/>
      <c r="MQ2349" s="0"/>
      <c r="MR2349" s="0"/>
      <c r="MS2349" s="0"/>
      <c r="MT2349" s="0"/>
      <c r="MU2349" s="0"/>
      <c r="MV2349" s="0"/>
      <c r="MW2349" s="0"/>
      <c r="MX2349" s="0"/>
      <c r="MY2349" s="0"/>
      <c r="MZ2349" s="0"/>
      <c r="NA2349" s="0"/>
      <c r="NB2349" s="0"/>
      <c r="NC2349" s="0"/>
      <c r="ND2349" s="0"/>
      <c r="NE2349" s="0"/>
      <c r="NF2349" s="0"/>
      <c r="NG2349" s="0"/>
      <c r="NH2349" s="0"/>
      <c r="NI2349" s="0"/>
      <c r="NJ2349" s="0"/>
      <c r="NK2349" s="0"/>
      <c r="NL2349" s="0"/>
      <c r="NM2349" s="0"/>
      <c r="NN2349" s="0"/>
      <c r="NO2349" s="0"/>
      <c r="NP2349" s="0"/>
      <c r="NQ2349" s="0"/>
      <c r="NR2349" s="0"/>
      <c r="NS2349" s="0"/>
      <c r="NT2349" s="0"/>
      <c r="NU2349" s="0"/>
      <c r="NV2349" s="0"/>
      <c r="NW2349" s="0"/>
      <c r="NX2349" s="0"/>
      <c r="NY2349" s="0"/>
      <c r="NZ2349" s="0"/>
      <c r="OA2349" s="0"/>
      <c r="OB2349" s="0"/>
      <c r="OC2349" s="0"/>
      <c r="OD2349" s="0"/>
      <c r="OE2349" s="0"/>
      <c r="OF2349" s="0"/>
      <c r="OG2349" s="0"/>
      <c r="OH2349" s="0"/>
      <c r="OI2349" s="0"/>
      <c r="OJ2349" s="0"/>
      <c r="OK2349" s="0"/>
      <c r="OL2349" s="0"/>
      <c r="OM2349" s="0"/>
      <c r="ON2349" s="0"/>
      <c r="OO2349" s="0"/>
      <c r="OP2349" s="0"/>
      <c r="OQ2349" s="0"/>
      <c r="OR2349" s="0"/>
      <c r="OS2349" s="0"/>
      <c r="OT2349" s="0"/>
      <c r="OU2349" s="0"/>
      <c r="OV2349" s="0"/>
      <c r="OW2349" s="0"/>
      <c r="OX2349" s="0"/>
      <c r="OY2349" s="0"/>
      <c r="OZ2349" s="0"/>
      <c r="PA2349" s="0"/>
      <c r="PB2349" s="0"/>
      <c r="PC2349" s="0"/>
      <c r="PD2349" s="0"/>
      <c r="PE2349" s="0"/>
      <c r="PF2349" s="0"/>
      <c r="PG2349" s="0"/>
      <c r="PH2349" s="0"/>
      <c r="PI2349" s="0"/>
      <c r="PJ2349" s="0"/>
      <c r="PK2349" s="0"/>
      <c r="PL2349" s="0"/>
      <c r="PM2349" s="0"/>
      <c r="PN2349" s="0"/>
      <c r="PO2349" s="0"/>
      <c r="PP2349" s="0"/>
      <c r="PQ2349" s="0"/>
      <c r="PR2349" s="0"/>
      <c r="PS2349" s="0"/>
      <c r="PT2349" s="0"/>
      <c r="PU2349" s="0"/>
      <c r="PV2349" s="0"/>
      <c r="PW2349" s="0"/>
      <c r="PX2349" s="0"/>
      <c r="PY2349" s="0"/>
      <c r="PZ2349" s="0"/>
      <c r="QA2349" s="0"/>
      <c r="QB2349" s="0"/>
      <c r="QC2349" s="0"/>
      <c r="QD2349" s="0"/>
      <c r="QE2349" s="0"/>
      <c r="QF2349" s="0"/>
      <c r="QG2349" s="0"/>
      <c r="QH2349" s="0"/>
      <c r="QI2349" s="0"/>
      <c r="QJ2349" s="0"/>
      <c r="QK2349" s="0"/>
      <c r="QL2349" s="0"/>
      <c r="QM2349" s="0"/>
      <c r="QN2349" s="0"/>
      <c r="QO2349" s="0"/>
      <c r="QP2349" s="0"/>
      <c r="QQ2349" s="0"/>
      <c r="QR2349" s="0"/>
      <c r="QS2349" s="0"/>
      <c r="QT2349" s="0"/>
      <c r="QU2349" s="0"/>
      <c r="QV2349" s="0"/>
      <c r="QW2349" s="0"/>
      <c r="QX2349" s="0"/>
      <c r="QY2349" s="0"/>
      <c r="QZ2349" s="0"/>
      <c r="RA2349" s="0"/>
      <c r="RB2349" s="0"/>
      <c r="RC2349" s="0"/>
      <c r="RD2349" s="0"/>
      <c r="RE2349" s="0"/>
      <c r="RF2349" s="0"/>
      <c r="RG2349" s="0"/>
      <c r="RH2349" s="0"/>
      <c r="RI2349" s="0"/>
      <c r="RJ2349" s="0"/>
      <c r="RK2349" s="0"/>
      <c r="RL2349" s="0"/>
      <c r="RM2349" s="0"/>
      <c r="RN2349" s="0"/>
      <c r="RO2349" s="0"/>
      <c r="RP2349" s="0"/>
      <c r="RQ2349" s="0"/>
      <c r="RR2349" s="0"/>
      <c r="RS2349" s="0"/>
      <c r="RT2349" s="0"/>
      <c r="RU2349" s="0"/>
      <c r="RV2349" s="0"/>
      <c r="RW2349" s="0"/>
      <c r="RX2349" s="0"/>
      <c r="RY2349" s="0"/>
      <c r="RZ2349" s="0"/>
      <c r="SA2349" s="0"/>
      <c r="SB2349" s="0"/>
      <c r="SC2349" s="0"/>
      <c r="SD2349" s="0"/>
      <c r="SE2349" s="0"/>
      <c r="SF2349" s="0"/>
      <c r="SG2349" s="0"/>
      <c r="SH2349" s="0"/>
      <c r="SI2349" s="0"/>
      <c r="SJ2349" s="0"/>
      <c r="SK2349" s="0"/>
      <c r="SL2349" s="0"/>
      <c r="SM2349" s="0"/>
      <c r="SN2349" s="0"/>
      <c r="SO2349" s="0"/>
      <c r="SP2349" s="0"/>
      <c r="SQ2349" s="0"/>
      <c r="SR2349" s="0"/>
      <c r="SS2349" s="0"/>
      <c r="ST2349" s="0"/>
      <c r="SU2349" s="0"/>
      <c r="SV2349" s="0"/>
      <c r="SW2349" s="0"/>
      <c r="SX2349" s="0"/>
      <c r="SY2349" s="0"/>
      <c r="SZ2349" s="0"/>
      <c r="TA2349" s="0"/>
      <c r="TB2349" s="0"/>
      <c r="TC2349" s="0"/>
      <c r="TD2349" s="0"/>
      <c r="TE2349" s="0"/>
      <c r="TF2349" s="0"/>
      <c r="TG2349" s="0"/>
      <c r="TH2349" s="0"/>
      <c r="TI2349" s="0"/>
      <c r="TJ2349" s="0"/>
      <c r="TK2349" s="0"/>
      <c r="TL2349" s="0"/>
      <c r="TM2349" s="0"/>
      <c r="TN2349" s="0"/>
      <c r="TO2349" s="0"/>
      <c r="TP2349" s="0"/>
      <c r="TQ2349" s="0"/>
      <c r="TR2349" s="0"/>
      <c r="TS2349" s="0"/>
      <c r="TT2349" s="0"/>
      <c r="TU2349" s="0"/>
      <c r="TV2349" s="0"/>
      <c r="TW2349" s="0"/>
      <c r="TX2349" s="0"/>
      <c r="TY2349" s="0"/>
      <c r="TZ2349" s="0"/>
      <c r="UA2349" s="0"/>
      <c r="UB2349" s="0"/>
      <c r="UC2349" s="0"/>
      <c r="UD2349" s="0"/>
      <c r="UE2349" s="0"/>
      <c r="UF2349" s="0"/>
      <c r="UG2349" s="0"/>
      <c r="UH2349" s="0"/>
      <c r="UI2349" s="0"/>
      <c r="UJ2349" s="0"/>
      <c r="UK2349" s="0"/>
      <c r="UL2349" s="0"/>
      <c r="UM2349" s="0"/>
      <c r="UN2349" s="0"/>
      <c r="UO2349" s="0"/>
      <c r="UP2349" s="0"/>
      <c r="UQ2349" s="0"/>
      <c r="UR2349" s="0"/>
      <c r="US2349" s="0"/>
      <c r="UT2349" s="0"/>
      <c r="UU2349" s="0"/>
      <c r="UV2349" s="0"/>
      <c r="UW2349" s="0"/>
      <c r="UX2349" s="0"/>
      <c r="UY2349" s="0"/>
      <c r="UZ2349" s="0"/>
      <c r="VA2349" s="0"/>
      <c r="VB2349" s="0"/>
      <c r="VC2349" s="0"/>
      <c r="VD2349" s="0"/>
      <c r="VE2349" s="0"/>
      <c r="VF2349" s="0"/>
      <c r="VG2349" s="0"/>
      <c r="VH2349" s="0"/>
      <c r="VI2349" s="0"/>
      <c r="VJ2349" s="0"/>
      <c r="VK2349" s="0"/>
      <c r="VL2349" s="0"/>
      <c r="VM2349" s="0"/>
      <c r="VN2349" s="0"/>
      <c r="VO2349" s="0"/>
      <c r="VP2349" s="0"/>
      <c r="VQ2349" s="0"/>
      <c r="VR2349" s="0"/>
      <c r="VS2349" s="0"/>
      <c r="VT2349" s="0"/>
      <c r="VU2349" s="0"/>
      <c r="VV2349" s="0"/>
      <c r="VW2349" s="0"/>
      <c r="VX2349" s="0"/>
      <c r="VY2349" s="0"/>
      <c r="VZ2349" s="0"/>
      <c r="WA2349" s="0"/>
      <c r="WB2349" s="0"/>
      <c r="WC2349" s="0"/>
      <c r="WD2349" s="0"/>
      <c r="WE2349" s="0"/>
      <c r="WF2349" s="0"/>
      <c r="WG2349" s="0"/>
      <c r="WH2349" s="0"/>
      <c r="WI2349" s="0"/>
      <c r="WJ2349" s="0"/>
      <c r="WK2349" s="0"/>
      <c r="WL2349" s="0"/>
      <c r="WM2349" s="0"/>
      <c r="WN2349" s="0"/>
      <c r="WO2349" s="0"/>
      <c r="WP2349" s="0"/>
      <c r="WQ2349" s="0"/>
      <c r="WR2349" s="0"/>
      <c r="WS2349" s="0"/>
      <c r="WT2349" s="0"/>
      <c r="WU2349" s="0"/>
      <c r="WV2349" s="0"/>
      <c r="WW2349" s="0"/>
      <c r="WX2349" s="0"/>
      <c r="WY2349" s="0"/>
      <c r="WZ2349" s="0"/>
      <c r="XA2349" s="0"/>
      <c r="XB2349" s="0"/>
      <c r="XC2349" s="0"/>
      <c r="XD2349" s="0"/>
      <c r="XE2349" s="0"/>
      <c r="XF2349" s="0"/>
      <c r="XG2349" s="0"/>
      <c r="XH2349" s="0"/>
      <c r="XI2349" s="0"/>
      <c r="XJ2349" s="0"/>
      <c r="XK2349" s="0"/>
      <c r="XL2349" s="0"/>
      <c r="XM2349" s="0"/>
      <c r="XN2349" s="0"/>
      <c r="XO2349" s="0"/>
      <c r="XP2349" s="0"/>
      <c r="XQ2349" s="0"/>
      <c r="XR2349" s="0"/>
      <c r="XS2349" s="0"/>
      <c r="XT2349" s="0"/>
      <c r="XU2349" s="0"/>
      <c r="XV2349" s="0"/>
      <c r="XW2349" s="0"/>
      <c r="XX2349" s="0"/>
      <c r="XY2349" s="0"/>
      <c r="XZ2349" s="0"/>
      <c r="YA2349" s="0"/>
      <c r="YB2349" s="0"/>
      <c r="YC2349" s="0"/>
      <c r="YD2349" s="0"/>
      <c r="YE2349" s="0"/>
      <c r="YF2349" s="0"/>
      <c r="YG2349" s="0"/>
      <c r="YH2349" s="0"/>
      <c r="YI2349" s="0"/>
      <c r="YJ2349" s="0"/>
      <c r="YK2349" s="0"/>
      <c r="YL2349" s="0"/>
      <c r="YM2349" s="0"/>
      <c r="YN2349" s="0"/>
      <c r="YO2349" s="0"/>
      <c r="YP2349" s="0"/>
      <c r="YQ2349" s="0"/>
      <c r="YR2349" s="0"/>
      <c r="YS2349" s="0"/>
      <c r="YT2349" s="0"/>
      <c r="YU2349" s="0"/>
      <c r="YV2349" s="0"/>
      <c r="YW2349" s="0"/>
      <c r="YX2349" s="0"/>
      <c r="YY2349" s="0"/>
      <c r="YZ2349" s="0"/>
      <c r="ZA2349" s="0"/>
      <c r="ZB2349" s="0"/>
      <c r="ZC2349" s="0"/>
      <c r="ZD2349" s="0"/>
      <c r="ZE2349" s="0"/>
      <c r="ZF2349" s="0"/>
      <c r="ZG2349" s="0"/>
      <c r="ZH2349" s="0"/>
      <c r="ZI2349" s="0"/>
      <c r="ZJ2349" s="0"/>
      <c r="ZK2349" s="0"/>
      <c r="ZL2349" s="0"/>
      <c r="ZM2349" s="0"/>
      <c r="ZN2349" s="0"/>
      <c r="ZO2349" s="0"/>
      <c r="ZP2349" s="0"/>
      <c r="ZQ2349" s="0"/>
      <c r="ZR2349" s="0"/>
      <c r="ZS2349" s="0"/>
      <c r="ZT2349" s="0"/>
      <c r="ZU2349" s="0"/>
      <c r="ZV2349" s="0"/>
      <c r="ZW2349" s="0"/>
      <c r="ZX2349" s="0"/>
      <c r="ZY2349" s="0"/>
      <c r="ZZ2349" s="0"/>
      <c r="AAA2349" s="0"/>
      <c r="AAB2349" s="0"/>
      <c r="AAC2349" s="0"/>
      <c r="AAD2349" s="0"/>
      <c r="AAE2349" s="0"/>
      <c r="AAF2349" s="0"/>
      <c r="AAG2349" s="0"/>
      <c r="AAH2349" s="0"/>
      <c r="AAI2349" s="0"/>
      <c r="AAJ2349" s="0"/>
      <c r="AAK2349" s="0"/>
      <c r="AAL2349" s="0"/>
      <c r="AAM2349" s="0"/>
      <c r="AAN2349" s="0"/>
      <c r="AAO2349" s="0"/>
      <c r="AAP2349" s="0"/>
      <c r="AAQ2349" s="0"/>
      <c r="AAR2349" s="0"/>
      <c r="AAS2349" s="0"/>
      <c r="AAT2349" s="0"/>
      <c r="AAU2349" s="0"/>
      <c r="AAV2349" s="0"/>
      <c r="AAW2349" s="0"/>
      <c r="AAX2349" s="0"/>
      <c r="AAY2349" s="0"/>
      <c r="AAZ2349" s="0"/>
      <c r="ABA2349" s="0"/>
      <c r="ABB2349" s="0"/>
      <c r="ABC2349" s="0"/>
      <c r="ABD2349" s="0"/>
      <c r="ABE2349" s="0"/>
      <c r="ABF2349" s="0"/>
      <c r="ABG2349" s="0"/>
      <c r="ABH2349" s="0"/>
      <c r="ABI2349" s="0"/>
      <c r="ABJ2349" s="0"/>
      <c r="ABK2349" s="0"/>
      <c r="ABL2349" s="0"/>
      <c r="ABM2349" s="0"/>
      <c r="ABN2349" s="0"/>
      <c r="ABO2349" s="0"/>
      <c r="ABP2349" s="0"/>
      <c r="ABQ2349" s="0"/>
      <c r="ABR2349" s="0"/>
      <c r="ABS2349" s="0"/>
      <c r="ABT2349" s="0"/>
      <c r="ABU2349" s="0"/>
      <c r="ABV2349" s="0"/>
      <c r="ABW2349" s="0"/>
      <c r="ABX2349" s="0"/>
      <c r="ABY2349" s="0"/>
      <c r="ABZ2349" s="0"/>
      <c r="ACA2349" s="0"/>
      <c r="ACB2349" s="0"/>
      <c r="ACC2349" s="0"/>
      <c r="ACD2349" s="0"/>
      <c r="ACE2349" s="0"/>
      <c r="ACF2349" s="0"/>
      <c r="ACG2349" s="0"/>
      <c r="ACH2349" s="0"/>
      <c r="ACI2349" s="0"/>
      <c r="ACJ2349" s="0"/>
      <c r="ACK2349" s="0"/>
      <c r="ACL2349" s="0"/>
      <c r="ACM2349" s="0"/>
      <c r="ACN2349" s="0"/>
      <c r="ACO2349" s="0"/>
      <c r="ACP2349" s="0"/>
      <c r="ACQ2349" s="0"/>
      <c r="ACR2349" s="0"/>
      <c r="ACS2349" s="0"/>
      <c r="ACT2349" s="0"/>
      <c r="ACU2349" s="0"/>
      <c r="ACV2349" s="0"/>
      <c r="ACW2349" s="0"/>
      <c r="ACX2349" s="0"/>
      <c r="ACY2349" s="0"/>
      <c r="ACZ2349" s="0"/>
      <c r="ADA2349" s="0"/>
      <c r="ADB2349" s="0"/>
      <c r="ADC2349" s="0"/>
      <c r="ADD2349" s="0"/>
      <c r="ADE2349" s="0"/>
      <c r="ADF2349" s="0"/>
      <c r="ADG2349" s="0"/>
      <c r="ADH2349" s="0"/>
      <c r="ADI2349" s="0"/>
      <c r="ADJ2349" s="0"/>
      <c r="ADK2349" s="0"/>
      <c r="ADL2349" s="0"/>
      <c r="ADM2349" s="0"/>
      <c r="ADN2349" s="0"/>
      <c r="ADO2349" s="0"/>
      <c r="ADP2349" s="0"/>
      <c r="ADQ2349" s="0"/>
      <c r="ADR2349" s="0"/>
      <c r="ADS2349" s="0"/>
      <c r="ADT2349" s="0"/>
      <c r="ADU2349" s="0"/>
      <c r="ADV2349" s="0"/>
      <c r="ADW2349" s="0"/>
      <c r="ADX2349" s="0"/>
      <c r="ADY2349" s="0"/>
      <c r="ADZ2349" s="0"/>
      <c r="AEA2349" s="0"/>
      <c r="AEB2349" s="0"/>
      <c r="AEC2349" s="0"/>
      <c r="AED2349" s="0"/>
      <c r="AEE2349" s="0"/>
      <c r="AEF2349" s="0"/>
      <c r="AEG2349" s="0"/>
      <c r="AEH2349" s="0"/>
      <c r="AEI2349" s="0"/>
      <c r="AEJ2349" s="0"/>
      <c r="AEK2349" s="0"/>
      <c r="AEL2349" s="0"/>
      <c r="AEM2349" s="0"/>
      <c r="AEN2349" s="0"/>
      <c r="AEO2349" s="0"/>
      <c r="AEP2349" s="0"/>
      <c r="AEQ2349" s="0"/>
      <c r="AER2349" s="0"/>
      <c r="AES2349" s="0"/>
      <c r="AET2349" s="0"/>
      <c r="AEU2349" s="0"/>
      <c r="AEV2349" s="0"/>
      <c r="AEW2349" s="0"/>
      <c r="AEX2349" s="0"/>
      <c r="AEY2349" s="0"/>
      <c r="AEZ2349" s="0"/>
      <c r="AFA2349" s="0"/>
      <c r="AFB2349" s="0"/>
      <c r="AFC2349" s="0"/>
      <c r="AFD2349" s="0"/>
      <c r="AFE2349" s="0"/>
      <c r="AFF2349" s="0"/>
      <c r="AFG2349" s="0"/>
      <c r="AFH2349" s="0"/>
      <c r="AFI2349" s="0"/>
      <c r="AFJ2349" s="0"/>
      <c r="AFK2349" s="0"/>
      <c r="AFL2349" s="0"/>
      <c r="AFM2349" s="0"/>
      <c r="AFN2349" s="0"/>
      <c r="AFO2349" s="0"/>
      <c r="AFP2349" s="0"/>
      <c r="AFQ2349" s="0"/>
      <c r="AFR2349" s="0"/>
      <c r="AFS2349" s="0"/>
      <c r="AFT2349" s="0"/>
      <c r="AFU2349" s="0"/>
      <c r="AFV2349" s="0"/>
      <c r="AFW2349" s="0"/>
      <c r="AFX2349" s="0"/>
      <c r="AFY2349" s="0"/>
      <c r="AFZ2349" s="0"/>
      <c r="AGA2349" s="0"/>
      <c r="AGB2349" s="0"/>
      <c r="AGC2349" s="0"/>
      <c r="AGD2349" s="0"/>
      <c r="AGE2349" s="0"/>
      <c r="AGF2349" s="0"/>
      <c r="AGG2349" s="0"/>
      <c r="AGH2349" s="0"/>
      <c r="AGI2349" s="0"/>
      <c r="AGJ2349" s="0"/>
      <c r="AGK2349" s="0"/>
      <c r="AGL2349" s="0"/>
      <c r="AGM2349" s="0"/>
      <c r="AGN2349" s="0"/>
      <c r="AGO2349" s="0"/>
      <c r="AGP2349" s="0"/>
      <c r="AGQ2349" s="0"/>
      <c r="AGR2349" s="0"/>
      <c r="AGS2349" s="0"/>
      <c r="AGT2349" s="0"/>
      <c r="AGU2349" s="0"/>
      <c r="AGV2349" s="0"/>
      <c r="AGW2349" s="0"/>
      <c r="AGX2349" s="0"/>
      <c r="AGY2349" s="0"/>
      <c r="AGZ2349" s="0"/>
      <c r="AHA2349" s="0"/>
      <c r="AHB2349" s="0"/>
      <c r="AHC2349" s="0"/>
      <c r="AHD2349" s="0"/>
      <c r="AHE2349" s="0"/>
      <c r="AHF2349" s="0"/>
      <c r="AHG2349" s="0"/>
      <c r="AHH2349" s="0"/>
      <c r="AHI2349" s="0"/>
      <c r="AHJ2349" s="0"/>
      <c r="AHK2349" s="0"/>
      <c r="AHL2349" s="0"/>
      <c r="AHM2349" s="0"/>
      <c r="AHN2349" s="0"/>
      <c r="AHO2349" s="0"/>
      <c r="AHP2349" s="0"/>
      <c r="AHQ2349" s="0"/>
      <c r="AHR2349" s="0"/>
      <c r="AHS2349" s="0"/>
      <c r="AHT2349" s="0"/>
      <c r="AHU2349" s="0"/>
      <c r="AHV2349" s="0"/>
      <c r="AHW2349" s="0"/>
      <c r="AHX2349" s="0"/>
      <c r="AHY2349" s="0"/>
      <c r="AHZ2349" s="0"/>
      <c r="AIA2349" s="0"/>
      <c r="AIB2349" s="0"/>
      <c r="AIC2349" s="0"/>
      <c r="AID2349" s="0"/>
      <c r="AIE2349" s="0"/>
      <c r="AIF2349" s="0"/>
      <c r="AIG2349" s="0"/>
      <c r="AIH2349" s="0"/>
      <c r="AII2349" s="0"/>
      <c r="AIJ2349" s="0"/>
      <c r="AIK2349" s="0"/>
      <c r="AIL2349" s="0"/>
      <c r="AIM2349" s="0"/>
      <c r="AIN2349" s="0"/>
      <c r="AIO2349" s="0"/>
      <c r="AIP2349" s="0"/>
      <c r="AIQ2349" s="0"/>
      <c r="AIR2349" s="0"/>
      <c r="AIS2349" s="0"/>
      <c r="AIT2349" s="0"/>
      <c r="AIU2349" s="0"/>
      <c r="AIV2349" s="0"/>
      <c r="AIW2349" s="0"/>
      <c r="AIX2349" s="0"/>
      <c r="AIY2349" s="0"/>
      <c r="AIZ2349" s="0"/>
      <c r="AJA2349" s="0"/>
      <c r="AJB2349" s="0"/>
      <c r="AJC2349" s="0"/>
      <c r="AJD2349" s="0"/>
      <c r="AJE2349" s="0"/>
      <c r="AJF2349" s="0"/>
      <c r="AJG2349" s="0"/>
      <c r="AJH2349" s="0"/>
      <c r="AJI2349" s="0"/>
      <c r="AJJ2349" s="0"/>
      <c r="AJK2349" s="0"/>
      <c r="AJL2349" s="0"/>
      <c r="AJM2349" s="0"/>
      <c r="AJN2349" s="0"/>
      <c r="AJO2349" s="0"/>
      <c r="AJP2349" s="0"/>
      <c r="AJQ2349" s="0"/>
      <c r="AJR2349" s="0"/>
      <c r="AJS2349" s="0"/>
      <c r="AJT2349" s="0"/>
      <c r="AJU2349" s="0"/>
      <c r="AJV2349" s="0"/>
      <c r="AJW2349" s="0"/>
      <c r="AJX2349" s="0"/>
      <c r="AJY2349" s="0"/>
      <c r="AJZ2349" s="0"/>
      <c r="AKA2349" s="0"/>
      <c r="AKB2349" s="0"/>
      <c r="AKC2349" s="0"/>
      <c r="AKD2349" s="0"/>
      <c r="AKE2349" s="0"/>
      <c r="AKF2349" s="0"/>
      <c r="AKG2349" s="0"/>
      <c r="AKH2349" s="0"/>
      <c r="AKI2349" s="0"/>
      <c r="AKJ2349" s="0"/>
      <c r="AKK2349" s="0"/>
      <c r="AKL2349" s="0"/>
      <c r="AKM2349" s="0"/>
      <c r="AKN2349" s="0"/>
      <c r="AKO2349" s="0"/>
      <c r="AKP2349" s="0"/>
      <c r="AKQ2349" s="0"/>
      <c r="AKR2349" s="0"/>
      <c r="AKS2349" s="0"/>
      <c r="AKT2349" s="0"/>
      <c r="AKU2349" s="0"/>
      <c r="AKV2349" s="0"/>
      <c r="AKW2349" s="0"/>
      <c r="AKX2349" s="0"/>
      <c r="AKY2349" s="0"/>
      <c r="AKZ2349" s="0"/>
      <c r="ALA2349" s="0"/>
      <c r="ALB2349" s="0"/>
      <c r="ALC2349" s="0"/>
      <c r="ALD2349" s="0"/>
      <c r="ALE2349" s="0"/>
      <c r="ALF2349" s="0"/>
      <c r="ALG2349" s="0"/>
      <c r="ALH2349" s="0"/>
      <c r="ALI2349" s="0"/>
      <c r="ALJ2349" s="0"/>
      <c r="ALK2349" s="0"/>
      <c r="ALL2349" s="0"/>
      <c r="ALM2349" s="0"/>
      <c r="ALN2349" s="0"/>
      <c r="ALO2349" s="0"/>
      <c r="ALP2349" s="0"/>
      <c r="ALQ2349" s="0"/>
      <c r="ALR2349" s="0"/>
      <c r="ALS2349" s="0"/>
      <c r="ALT2349" s="0"/>
      <c r="ALU2349" s="0"/>
      <c r="ALV2349" s="0"/>
      <c r="ALW2349" s="0"/>
      <c r="ALX2349" s="0"/>
      <c r="ALY2349" s="0"/>
      <c r="ALZ2349" s="0"/>
      <c r="AMA2349" s="0"/>
      <c r="AMB2349" s="0"/>
      <c r="AMC2349" s="0"/>
      <c r="AMD2349" s="0"/>
      <c r="AME2349" s="0"/>
      <c r="AMF2349" s="0"/>
      <c r="AMG2349" s="0"/>
      <c r="AMH2349" s="0"/>
      <c r="AMI2349" s="0"/>
      <c r="AMJ2349" s="0"/>
    </row>
    <row r="2350" customFormat="false" ht="13.8" hidden="false" customHeight="false" outlineLevel="0" collapsed="false">
      <c r="A2350" s="4" t="s">
        <v>52</v>
      </c>
      <c r="B2350" s="22" t="s">
        <v>2123</v>
      </c>
      <c r="C2350" s="28" t="s">
        <v>20</v>
      </c>
      <c r="D2350" s="28" t="s">
        <v>2124</v>
      </c>
      <c r="E2350" s="28" t="s">
        <v>727</v>
      </c>
      <c r="F2350" s="4" t="n">
        <v>1982</v>
      </c>
      <c r="G2350" s="7" t="s">
        <v>2125</v>
      </c>
      <c r="H2350" s="13"/>
      <c r="I2350" s="13"/>
      <c r="J2350" s="13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  <c r="AJ2350" s="13"/>
      <c r="AK2350" s="13"/>
      <c r="AL2350" s="13"/>
      <c r="AM2350" s="13"/>
      <c r="AN2350" s="13"/>
      <c r="AO2350" s="13"/>
      <c r="AP2350" s="13"/>
      <c r="AQ2350" s="13"/>
      <c r="AR2350" s="13"/>
      <c r="AS2350" s="13"/>
      <c r="AT2350" s="13"/>
      <c r="AU2350" s="13"/>
      <c r="AV2350" s="0"/>
      <c r="AW2350" s="0"/>
      <c r="AX2350" s="0"/>
      <c r="AY2350" s="0"/>
      <c r="AZ2350" s="0"/>
      <c r="BA2350" s="0"/>
      <c r="BB2350" s="0"/>
      <c r="BC2350" s="0"/>
      <c r="BD2350" s="0"/>
      <c r="BE2350" s="0"/>
      <c r="BF2350" s="0"/>
      <c r="BG2350" s="0"/>
      <c r="BH2350" s="0"/>
      <c r="BI2350" s="0"/>
      <c r="BJ2350" s="0"/>
      <c r="BK2350" s="0"/>
      <c r="BL2350" s="0"/>
      <c r="BM2350" s="0"/>
      <c r="BN2350" s="0"/>
      <c r="BO2350" s="0"/>
      <c r="BP2350" s="0"/>
      <c r="BQ2350" s="0"/>
      <c r="BR2350" s="0"/>
      <c r="BS2350" s="0"/>
      <c r="BT2350" s="0"/>
      <c r="BU2350" s="0"/>
      <c r="BV2350" s="0"/>
      <c r="BW2350" s="0"/>
      <c r="BX2350" s="0"/>
      <c r="BY2350" s="0"/>
      <c r="BZ2350" s="0"/>
      <c r="CA2350" s="0"/>
      <c r="CB2350" s="0"/>
      <c r="CC2350" s="0"/>
      <c r="CD2350" s="0"/>
      <c r="CE2350" s="0"/>
      <c r="CF2350" s="0"/>
      <c r="CG2350" s="0"/>
      <c r="CH2350" s="0"/>
      <c r="CI2350" s="0"/>
      <c r="CJ2350" s="0"/>
      <c r="CK2350" s="0"/>
      <c r="CL2350" s="0"/>
      <c r="CM2350" s="0"/>
      <c r="CN2350" s="0"/>
      <c r="CO2350" s="0"/>
      <c r="CP2350" s="0"/>
      <c r="CQ2350" s="0"/>
      <c r="CR2350" s="0"/>
      <c r="CS2350" s="0"/>
      <c r="CT2350" s="0"/>
      <c r="CU2350" s="0"/>
      <c r="CV2350" s="0"/>
      <c r="CW2350" s="0"/>
      <c r="CX2350" s="0"/>
      <c r="CY2350" s="0"/>
      <c r="CZ2350" s="0"/>
      <c r="DA2350" s="0"/>
      <c r="DB2350" s="0"/>
      <c r="DC2350" s="0"/>
      <c r="DD2350" s="0"/>
      <c r="DE2350" s="0"/>
      <c r="DF2350" s="0"/>
      <c r="DG2350" s="0"/>
      <c r="DH2350" s="0"/>
      <c r="DI2350" s="0"/>
      <c r="DJ2350" s="0"/>
      <c r="DK2350" s="0"/>
      <c r="DL2350" s="0"/>
      <c r="DM2350" s="0"/>
      <c r="DN2350" s="0"/>
      <c r="DO2350" s="0"/>
      <c r="DP2350" s="0"/>
      <c r="DQ2350" s="0"/>
      <c r="DR2350" s="0"/>
      <c r="DS2350" s="0"/>
      <c r="DT2350" s="0"/>
      <c r="DU2350" s="0"/>
      <c r="DV2350" s="0"/>
      <c r="DW2350" s="0"/>
      <c r="DX2350" s="0"/>
      <c r="DY2350" s="0"/>
      <c r="DZ2350" s="0"/>
      <c r="EA2350" s="0"/>
      <c r="EB2350" s="0"/>
      <c r="EC2350" s="0"/>
      <c r="ED2350" s="0"/>
      <c r="EE2350" s="0"/>
      <c r="EF2350" s="0"/>
      <c r="EG2350" s="0"/>
      <c r="EH2350" s="0"/>
      <c r="EI2350" s="0"/>
      <c r="EJ2350" s="0"/>
      <c r="EK2350" s="0"/>
      <c r="EL2350" s="0"/>
      <c r="EM2350" s="0"/>
      <c r="EN2350" s="0"/>
      <c r="EO2350" s="0"/>
      <c r="EP2350" s="0"/>
      <c r="EQ2350" s="0"/>
      <c r="ER2350" s="0"/>
      <c r="ES2350" s="0"/>
      <c r="ET2350" s="0"/>
      <c r="EU2350" s="0"/>
      <c r="EV2350" s="0"/>
      <c r="EW2350" s="0"/>
      <c r="EX2350" s="0"/>
      <c r="EY2350" s="0"/>
      <c r="EZ2350" s="0"/>
      <c r="FA2350" s="0"/>
      <c r="FB2350" s="0"/>
      <c r="FC2350" s="0"/>
      <c r="FD2350" s="0"/>
      <c r="FE2350" s="0"/>
      <c r="FF2350" s="0"/>
      <c r="FG2350" s="0"/>
      <c r="FH2350" s="0"/>
      <c r="FI2350" s="0"/>
      <c r="FJ2350" s="0"/>
      <c r="FK2350" s="0"/>
      <c r="FL2350" s="0"/>
      <c r="FM2350" s="0"/>
      <c r="FN2350" s="0"/>
      <c r="FO2350" s="0"/>
      <c r="FP2350" s="0"/>
      <c r="FQ2350" s="0"/>
      <c r="FR2350" s="0"/>
      <c r="FS2350" s="0"/>
      <c r="FT2350" s="0"/>
      <c r="FU2350" s="0"/>
      <c r="FV2350" s="0"/>
      <c r="FW2350" s="0"/>
      <c r="FX2350" s="0"/>
      <c r="FY2350" s="0"/>
      <c r="FZ2350" s="0"/>
      <c r="GA2350" s="0"/>
      <c r="GB2350" s="0"/>
      <c r="GC2350" s="0"/>
      <c r="GD2350" s="0"/>
      <c r="GE2350" s="0"/>
      <c r="GF2350" s="0"/>
      <c r="GG2350" s="0"/>
      <c r="GH2350" s="0"/>
      <c r="GI2350" s="0"/>
      <c r="GJ2350" s="0"/>
      <c r="GK2350" s="0"/>
      <c r="GL2350" s="0"/>
      <c r="GM2350" s="0"/>
      <c r="GN2350" s="0"/>
      <c r="GO2350" s="0"/>
      <c r="GP2350" s="0"/>
      <c r="GQ2350" s="0"/>
      <c r="GR2350" s="0"/>
      <c r="GS2350" s="0"/>
      <c r="GT2350" s="0"/>
      <c r="GU2350" s="0"/>
      <c r="GV2350" s="0"/>
      <c r="GW2350" s="0"/>
      <c r="GX2350" s="0"/>
      <c r="GY2350" s="0"/>
      <c r="GZ2350" s="0"/>
      <c r="HA2350" s="0"/>
      <c r="HB2350" s="0"/>
      <c r="HC2350" s="0"/>
      <c r="HD2350" s="0"/>
      <c r="HE2350" s="0"/>
      <c r="HF2350" s="0"/>
      <c r="HG2350" s="0"/>
      <c r="HH2350" s="0"/>
      <c r="HI2350" s="0"/>
      <c r="HJ2350" s="0"/>
      <c r="HK2350" s="0"/>
      <c r="HL2350" s="0"/>
      <c r="HM2350" s="0"/>
      <c r="HN2350" s="0"/>
      <c r="HO2350" s="0"/>
      <c r="HP2350" s="0"/>
      <c r="HQ2350" s="0"/>
      <c r="HR2350" s="0"/>
      <c r="HS2350" s="0"/>
      <c r="HT2350" s="0"/>
      <c r="HU2350" s="0"/>
      <c r="HV2350" s="0"/>
      <c r="HW2350" s="0"/>
      <c r="HX2350" s="0"/>
      <c r="HY2350" s="0"/>
      <c r="HZ2350" s="0"/>
      <c r="IA2350" s="0"/>
      <c r="IB2350" s="0"/>
      <c r="IC2350" s="0"/>
      <c r="ID2350" s="0"/>
      <c r="IE2350" s="0"/>
      <c r="IF2350" s="0"/>
      <c r="IG2350" s="0"/>
      <c r="IH2350" s="0"/>
      <c r="II2350" s="0"/>
      <c r="IJ2350" s="0"/>
      <c r="IK2350" s="0"/>
      <c r="IL2350" s="0"/>
      <c r="IM2350" s="0"/>
      <c r="IN2350" s="0"/>
      <c r="IO2350" s="0"/>
      <c r="IP2350" s="0"/>
      <c r="IQ2350" s="0"/>
      <c r="IR2350" s="0"/>
      <c r="IS2350" s="0"/>
      <c r="IT2350" s="0"/>
      <c r="IU2350" s="0"/>
      <c r="IV2350" s="0"/>
      <c r="IW2350" s="0"/>
      <c r="IX2350" s="0"/>
      <c r="IY2350" s="0"/>
      <c r="IZ2350" s="0"/>
      <c r="JA2350" s="0"/>
      <c r="JB2350" s="0"/>
      <c r="JC2350" s="0"/>
      <c r="JD2350" s="0"/>
      <c r="JE2350" s="0"/>
      <c r="JF2350" s="0"/>
      <c r="JG2350" s="0"/>
      <c r="JH2350" s="0"/>
      <c r="JI2350" s="0"/>
      <c r="JJ2350" s="0"/>
      <c r="JK2350" s="0"/>
      <c r="JL2350" s="0"/>
      <c r="JM2350" s="0"/>
      <c r="JN2350" s="0"/>
      <c r="JO2350" s="0"/>
      <c r="JP2350" s="0"/>
      <c r="JQ2350" s="0"/>
      <c r="JR2350" s="0"/>
      <c r="JS2350" s="0"/>
      <c r="JT2350" s="0"/>
      <c r="JU2350" s="0"/>
      <c r="JV2350" s="0"/>
      <c r="JW2350" s="0"/>
      <c r="JX2350" s="0"/>
      <c r="JY2350" s="0"/>
      <c r="JZ2350" s="0"/>
      <c r="KA2350" s="0"/>
      <c r="KB2350" s="0"/>
      <c r="KC2350" s="0"/>
      <c r="KD2350" s="0"/>
      <c r="KE2350" s="0"/>
      <c r="KF2350" s="0"/>
      <c r="KG2350" s="0"/>
      <c r="KH2350" s="0"/>
      <c r="KI2350" s="0"/>
      <c r="KJ2350" s="0"/>
      <c r="KK2350" s="0"/>
      <c r="KL2350" s="0"/>
      <c r="KM2350" s="0"/>
      <c r="KN2350" s="0"/>
      <c r="KO2350" s="0"/>
      <c r="KP2350" s="0"/>
      <c r="KQ2350" s="0"/>
      <c r="KR2350" s="0"/>
      <c r="KS2350" s="0"/>
      <c r="KT2350" s="0"/>
      <c r="KU2350" s="0"/>
      <c r="KV2350" s="0"/>
      <c r="KW2350" s="0"/>
      <c r="KX2350" s="0"/>
      <c r="KY2350" s="0"/>
      <c r="KZ2350" s="0"/>
      <c r="LA2350" s="0"/>
      <c r="LB2350" s="0"/>
      <c r="LC2350" s="0"/>
      <c r="LD2350" s="0"/>
      <c r="LE2350" s="0"/>
      <c r="LF2350" s="0"/>
      <c r="LG2350" s="0"/>
      <c r="LH2350" s="0"/>
      <c r="LI2350" s="0"/>
      <c r="LJ2350" s="0"/>
      <c r="LK2350" s="0"/>
      <c r="LL2350" s="0"/>
      <c r="LM2350" s="0"/>
      <c r="LN2350" s="0"/>
      <c r="LO2350" s="0"/>
      <c r="LP2350" s="0"/>
      <c r="LQ2350" s="0"/>
      <c r="LR2350" s="0"/>
      <c r="LS2350" s="0"/>
      <c r="LT2350" s="0"/>
      <c r="LU2350" s="0"/>
      <c r="LV2350" s="0"/>
      <c r="LW2350" s="0"/>
      <c r="LX2350" s="0"/>
      <c r="LY2350" s="0"/>
      <c r="LZ2350" s="0"/>
      <c r="MA2350" s="0"/>
      <c r="MB2350" s="0"/>
      <c r="MC2350" s="0"/>
      <c r="MD2350" s="0"/>
      <c r="ME2350" s="0"/>
      <c r="MF2350" s="0"/>
      <c r="MG2350" s="0"/>
      <c r="MH2350" s="0"/>
      <c r="MI2350" s="0"/>
      <c r="MJ2350" s="0"/>
      <c r="MK2350" s="0"/>
      <c r="ML2350" s="0"/>
      <c r="MM2350" s="0"/>
      <c r="MN2350" s="0"/>
      <c r="MO2350" s="0"/>
      <c r="MP2350" s="0"/>
      <c r="MQ2350" s="0"/>
      <c r="MR2350" s="0"/>
      <c r="MS2350" s="0"/>
      <c r="MT2350" s="0"/>
      <c r="MU2350" s="0"/>
      <c r="MV2350" s="0"/>
      <c r="MW2350" s="0"/>
      <c r="MX2350" s="0"/>
      <c r="MY2350" s="0"/>
      <c r="MZ2350" s="0"/>
      <c r="NA2350" s="0"/>
      <c r="NB2350" s="0"/>
      <c r="NC2350" s="0"/>
      <c r="ND2350" s="0"/>
      <c r="NE2350" s="0"/>
      <c r="NF2350" s="0"/>
      <c r="NG2350" s="0"/>
      <c r="NH2350" s="0"/>
      <c r="NI2350" s="0"/>
      <c r="NJ2350" s="0"/>
      <c r="NK2350" s="0"/>
      <c r="NL2350" s="0"/>
      <c r="NM2350" s="0"/>
      <c r="NN2350" s="0"/>
      <c r="NO2350" s="0"/>
      <c r="NP2350" s="0"/>
      <c r="NQ2350" s="0"/>
      <c r="NR2350" s="0"/>
      <c r="NS2350" s="0"/>
      <c r="NT2350" s="0"/>
      <c r="NU2350" s="0"/>
      <c r="NV2350" s="0"/>
      <c r="NW2350" s="0"/>
      <c r="NX2350" s="0"/>
      <c r="NY2350" s="0"/>
      <c r="NZ2350" s="0"/>
      <c r="OA2350" s="0"/>
      <c r="OB2350" s="0"/>
      <c r="OC2350" s="0"/>
      <c r="OD2350" s="0"/>
      <c r="OE2350" s="0"/>
      <c r="OF2350" s="0"/>
      <c r="OG2350" s="0"/>
      <c r="OH2350" s="0"/>
      <c r="OI2350" s="0"/>
      <c r="OJ2350" s="0"/>
      <c r="OK2350" s="0"/>
      <c r="OL2350" s="0"/>
      <c r="OM2350" s="0"/>
      <c r="ON2350" s="0"/>
      <c r="OO2350" s="0"/>
      <c r="OP2350" s="0"/>
      <c r="OQ2350" s="0"/>
      <c r="OR2350" s="0"/>
      <c r="OS2350" s="0"/>
      <c r="OT2350" s="0"/>
      <c r="OU2350" s="0"/>
      <c r="OV2350" s="0"/>
      <c r="OW2350" s="0"/>
      <c r="OX2350" s="0"/>
      <c r="OY2350" s="0"/>
      <c r="OZ2350" s="0"/>
      <c r="PA2350" s="0"/>
      <c r="PB2350" s="0"/>
      <c r="PC2350" s="0"/>
      <c r="PD2350" s="0"/>
      <c r="PE2350" s="0"/>
      <c r="PF2350" s="0"/>
      <c r="PG2350" s="0"/>
      <c r="PH2350" s="0"/>
      <c r="PI2350" s="0"/>
      <c r="PJ2350" s="0"/>
      <c r="PK2350" s="0"/>
      <c r="PL2350" s="0"/>
      <c r="PM2350" s="0"/>
      <c r="PN2350" s="0"/>
      <c r="PO2350" s="0"/>
      <c r="PP2350" s="0"/>
      <c r="PQ2350" s="0"/>
      <c r="PR2350" s="0"/>
      <c r="PS2350" s="0"/>
      <c r="PT2350" s="0"/>
      <c r="PU2350" s="0"/>
      <c r="PV2350" s="0"/>
      <c r="PW2350" s="0"/>
      <c r="PX2350" s="0"/>
      <c r="PY2350" s="0"/>
      <c r="PZ2350" s="0"/>
      <c r="QA2350" s="0"/>
      <c r="QB2350" s="0"/>
      <c r="QC2350" s="0"/>
      <c r="QD2350" s="0"/>
      <c r="QE2350" s="0"/>
      <c r="QF2350" s="0"/>
      <c r="QG2350" s="0"/>
      <c r="QH2350" s="0"/>
      <c r="QI2350" s="0"/>
      <c r="QJ2350" s="0"/>
      <c r="QK2350" s="0"/>
      <c r="QL2350" s="0"/>
      <c r="QM2350" s="0"/>
      <c r="QN2350" s="0"/>
      <c r="QO2350" s="0"/>
      <c r="QP2350" s="0"/>
      <c r="QQ2350" s="0"/>
      <c r="QR2350" s="0"/>
      <c r="QS2350" s="0"/>
      <c r="QT2350" s="0"/>
      <c r="QU2350" s="0"/>
      <c r="QV2350" s="0"/>
      <c r="QW2350" s="0"/>
      <c r="QX2350" s="0"/>
      <c r="QY2350" s="0"/>
      <c r="QZ2350" s="0"/>
      <c r="RA2350" s="0"/>
      <c r="RB2350" s="0"/>
      <c r="RC2350" s="0"/>
      <c r="RD2350" s="0"/>
      <c r="RE2350" s="0"/>
      <c r="RF2350" s="0"/>
      <c r="RG2350" s="0"/>
      <c r="RH2350" s="0"/>
      <c r="RI2350" s="0"/>
      <c r="RJ2350" s="0"/>
      <c r="RK2350" s="0"/>
      <c r="RL2350" s="0"/>
      <c r="RM2350" s="0"/>
      <c r="RN2350" s="0"/>
      <c r="RO2350" s="0"/>
      <c r="RP2350" s="0"/>
      <c r="RQ2350" s="0"/>
      <c r="RR2350" s="0"/>
      <c r="RS2350" s="0"/>
      <c r="RT2350" s="0"/>
      <c r="RU2350" s="0"/>
      <c r="RV2350" s="0"/>
      <c r="RW2350" s="0"/>
      <c r="RX2350" s="0"/>
      <c r="RY2350" s="0"/>
      <c r="RZ2350" s="0"/>
      <c r="SA2350" s="0"/>
      <c r="SB2350" s="0"/>
      <c r="SC2350" s="0"/>
      <c r="SD2350" s="0"/>
      <c r="SE2350" s="0"/>
      <c r="SF2350" s="0"/>
      <c r="SG2350" s="0"/>
      <c r="SH2350" s="0"/>
      <c r="SI2350" s="0"/>
      <c r="SJ2350" s="0"/>
      <c r="SK2350" s="0"/>
      <c r="SL2350" s="0"/>
      <c r="SM2350" s="0"/>
      <c r="SN2350" s="0"/>
      <c r="SO2350" s="0"/>
      <c r="SP2350" s="0"/>
      <c r="SQ2350" s="0"/>
      <c r="SR2350" s="0"/>
      <c r="SS2350" s="0"/>
      <c r="ST2350" s="0"/>
      <c r="SU2350" s="0"/>
      <c r="SV2350" s="0"/>
      <c r="SW2350" s="0"/>
      <c r="SX2350" s="0"/>
      <c r="SY2350" s="0"/>
      <c r="SZ2350" s="0"/>
      <c r="TA2350" s="0"/>
      <c r="TB2350" s="0"/>
      <c r="TC2350" s="0"/>
      <c r="TD2350" s="0"/>
      <c r="TE2350" s="0"/>
      <c r="TF2350" s="0"/>
      <c r="TG2350" s="0"/>
      <c r="TH2350" s="0"/>
      <c r="TI2350" s="0"/>
      <c r="TJ2350" s="0"/>
      <c r="TK2350" s="0"/>
      <c r="TL2350" s="0"/>
      <c r="TM2350" s="0"/>
      <c r="TN2350" s="0"/>
      <c r="TO2350" s="0"/>
      <c r="TP2350" s="0"/>
      <c r="TQ2350" s="0"/>
      <c r="TR2350" s="0"/>
      <c r="TS2350" s="0"/>
      <c r="TT2350" s="0"/>
      <c r="TU2350" s="0"/>
      <c r="TV2350" s="0"/>
      <c r="TW2350" s="0"/>
      <c r="TX2350" s="0"/>
      <c r="TY2350" s="0"/>
      <c r="TZ2350" s="0"/>
      <c r="UA2350" s="0"/>
      <c r="UB2350" s="0"/>
      <c r="UC2350" s="0"/>
      <c r="UD2350" s="0"/>
      <c r="UE2350" s="0"/>
      <c r="UF2350" s="0"/>
      <c r="UG2350" s="0"/>
      <c r="UH2350" s="0"/>
      <c r="UI2350" s="0"/>
      <c r="UJ2350" s="0"/>
      <c r="UK2350" s="0"/>
      <c r="UL2350" s="0"/>
      <c r="UM2350" s="0"/>
      <c r="UN2350" s="0"/>
      <c r="UO2350" s="0"/>
      <c r="UP2350" s="0"/>
      <c r="UQ2350" s="0"/>
      <c r="UR2350" s="0"/>
      <c r="US2350" s="0"/>
      <c r="UT2350" s="0"/>
      <c r="UU2350" s="0"/>
      <c r="UV2350" s="0"/>
      <c r="UW2350" s="0"/>
      <c r="UX2350" s="0"/>
      <c r="UY2350" s="0"/>
      <c r="UZ2350" s="0"/>
      <c r="VA2350" s="0"/>
      <c r="VB2350" s="0"/>
      <c r="VC2350" s="0"/>
      <c r="VD2350" s="0"/>
      <c r="VE2350" s="0"/>
      <c r="VF2350" s="0"/>
      <c r="VG2350" s="0"/>
      <c r="VH2350" s="0"/>
      <c r="VI2350" s="0"/>
      <c r="VJ2350" s="0"/>
      <c r="VK2350" s="0"/>
      <c r="VL2350" s="0"/>
      <c r="VM2350" s="0"/>
      <c r="VN2350" s="0"/>
      <c r="VO2350" s="0"/>
      <c r="VP2350" s="0"/>
      <c r="VQ2350" s="0"/>
      <c r="VR2350" s="0"/>
      <c r="VS2350" s="0"/>
      <c r="VT2350" s="0"/>
      <c r="VU2350" s="0"/>
      <c r="VV2350" s="0"/>
      <c r="VW2350" s="0"/>
      <c r="VX2350" s="0"/>
      <c r="VY2350" s="0"/>
      <c r="VZ2350" s="0"/>
      <c r="WA2350" s="0"/>
      <c r="WB2350" s="0"/>
      <c r="WC2350" s="0"/>
      <c r="WD2350" s="0"/>
      <c r="WE2350" s="0"/>
      <c r="WF2350" s="0"/>
      <c r="WG2350" s="0"/>
      <c r="WH2350" s="0"/>
      <c r="WI2350" s="0"/>
      <c r="WJ2350" s="0"/>
      <c r="WK2350" s="0"/>
      <c r="WL2350" s="0"/>
      <c r="WM2350" s="0"/>
      <c r="WN2350" s="0"/>
      <c r="WO2350" s="0"/>
      <c r="WP2350" s="0"/>
      <c r="WQ2350" s="0"/>
      <c r="WR2350" s="0"/>
      <c r="WS2350" s="0"/>
      <c r="WT2350" s="0"/>
      <c r="WU2350" s="0"/>
      <c r="WV2350" s="0"/>
      <c r="WW2350" s="0"/>
      <c r="WX2350" s="0"/>
      <c r="WY2350" s="0"/>
      <c r="WZ2350" s="0"/>
      <c r="XA2350" s="0"/>
      <c r="XB2350" s="0"/>
      <c r="XC2350" s="0"/>
      <c r="XD2350" s="0"/>
      <c r="XE2350" s="0"/>
      <c r="XF2350" s="0"/>
      <c r="XG2350" s="0"/>
      <c r="XH2350" s="0"/>
      <c r="XI2350" s="0"/>
      <c r="XJ2350" s="0"/>
      <c r="XK2350" s="0"/>
      <c r="XL2350" s="0"/>
      <c r="XM2350" s="0"/>
      <c r="XN2350" s="0"/>
      <c r="XO2350" s="0"/>
      <c r="XP2350" s="0"/>
      <c r="XQ2350" s="0"/>
      <c r="XR2350" s="0"/>
      <c r="XS2350" s="0"/>
      <c r="XT2350" s="0"/>
      <c r="XU2350" s="0"/>
      <c r="XV2350" s="0"/>
      <c r="XW2350" s="0"/>
      <c r="XX2350" s="0"/>
      <c r="XY2350" s="0"/>
      <c r="XZ2350" s="0"/>
      <c r="YA2350" s="0"/>
      <c r="YB2350" s="0"/>
      <c r="YC2350" s="0"/>
      <c r="YD2350" s="0"/>
      <c r="YE2350" s="0"/>
      <c r="YF2350" s="0"/>
      <c r="YG2350" s="0"/>
      <c r="YH2350" s="0"/>
      <c r="YI2350" s="0"/>
      <c r="YJ2350" s="0"/>
      <c r="YK2350" s="0"/>
      <c r="YL2350" s="0"/>
      <c r="YM2350" s="0"/>
      <c r="YN2350" s="0"/>
      <c r="YO2350" s="0"/>
      <c r="YP2350" s="0"/>
      <c r="YQ2350" s="0"/>
      <c r="YR2350" s="0"/>
      <c r="YS2350" s="0"/>
      <c r="YT2350" s="0"/>
      <c r="YU2350" s="0"/>
      <c r="YV2350" s="0"/>
      <c r="YW2350" s="0"/>
      <c r="YX2350" s="0"/>
      <c r="YY2350" s="0"/>
      <c r="YZ2350" s="0"/>
      <c r="ZA2350" s="0"/>
      <c r="ZB2350" s="0"/>
      <c r="ZC2350" s="0"/>
      <c r="ZD2350" s="0"/>
      <c r="ZE2350" s="0"/>
      <c r="ZF2350" s="0"/>
      <c r="ZG2350" s="0"/>
      <c r="ZH2350" s="0"/>
      <c r="ZI2350" s="0"/>
      <c r="ZJ2350" s="0"/>
      <c r="ZK2350" s="0"/>
      <c r="ZL2350" s="0"/>
      <c r="ZM2350" s="0"/>
      <c r="ZN2350" s="0"/>
      <c r="ZO2350" s="0"/>
      <c r="ZP2350" s="0"/>
      <c r="ZQ2350" s="0"/>
      <c r="ZR2350" s="0"/>
      <c r="ZS2350" s="0"/>
      <c r="ZT2350" s="0"/>
      <c r="ZU2350" s="0"/>
      <c r="ZV2350" s="0"/>
      <c r="ZW2350" s="0"/>
      <c r="ZX2350" s="0"/>
      <c r="ZY2350" s="0"/>
      <c r="ZZ2350" s="0"/>
      <c r="AAA2350" s="0"/>
      <c r="AAB2350" s="0"/>
      <c r="AAC2350" s="0"/>
      <c r="AAD2350" s="0"/>
      <c r="AAE2350" s="0"/>
      <c r="AAF2350" s="0"/>
      <c r="AAG2350" s="0"/>
      <c r="AAH2350" s="0"/>
      <c r="AAI2350" s="0"/>
      <c r="AAJ2350" s="0"/>
      <c r="AAK2350" s="0"/>
      <c r="AAL2350" s="0"/>
      <c r="AAM2350" s="0"/>
      <c r="AAN2350" s="0"/>
      <c r="AAO2350" s="0"/>
      <c r="AAP2350" s="0"/>
      <c r="AAQ2350" s="0"/>
      <c r="AAR2350" s="0"/>
      <c r="AAS2350" s="0"/>
      <c r="AAT2350" s="0"/>
      <c r="AAU2350" s="0"/>
      <c r="AAV2350" s="0"/>
      <c r="AAW2350" s="0"/>
      <c r="AAX2350" s="0"/>
      <c r="AAY2350" s="0"/>
      <c r="AAZ2350" s="0"/>
      <c r="ABA2350" s="0"/>
      <c r="ABB2350" s="0"/>
      <c r="ABC2350" s="0"/>
      <c r="ABD2350" s="0"/>
      <c r="ABE2350" s="0"/>
      <c r="ABF2350" s="0"/>
      <c r="ABG2350" s="0"/>
      <c r="ABH2350" s="0"/>
      <c r="ABI2350" s="0"/>
      <c r="ABJ2350" s="0"/>
      <c r="ABK2350" s="0"/>
      <c r="ABL2350" s="0"/>
      <c r="ABM2350" s="0"/>
      <c r="ABN2350" s="0"/>
      <c r="ABO2350" s="0"/>
      <c r="ABP2350" s="0"/>
      <c r="ABQ2350" s="0"/>
      <c r="ABR2350" s="0"/>
      <c r="ABS2350" s="0"/>
      <c r="ABT2350" s="0"/>
      <c r="ABU2350" s="0"/>
      <c r="ABV2350" s="0"/>
      <c r="ABW2350" s="0"/>
      <c r="ABX2350" s="0"/>
      <c r="ABY2350" s="0"/>
      <c r="ABZ2350" s="0"/>
      <c r="ACA2350" s="0"/>
      <c r="ACB2350" s="0"/>
      <c r="ACC2350" s="0"/>
      <c r="ACD2350" s="0"/>
      <c r="ACE2350" s="0"/>
      <c r="ACF2350" s="0"/>
      <c r="ACG2350" s="0"/>
      <c r="ACH2350" s="0"/>
      <c r="ACI2350" s="0"/>
      <c r="ACJ2350" s="0"/>
      <c r="ACK2350" s="0"/>
      <c r="ACL2350" s="0"/>
      <c r="ACM2350" s="0"/>
      <c r="ACN2350" s="0"/>
      <c r="ACO2350" s="0"/>
      <c r="ACP2350" s="0"/>
      <c r="ACQ2350" s="0"/>
      <c r="ACR2350" s="0"/>
      <c r="ACS2350" s="0"/>
      <c r="ACT2350" s="0"/>
      <c r="ACU2350" s="0"/>
      <c r="ACV2350" s="0"/>
      <c r="ACW2350" s="0"/>
      <c r="ACX2350" s="0"/>
      <c r="ACY2350" s="0"/>
      <c r="ACZ2350" s="0"/>
      <c r="ADA2350" s="0"/>
      <c r="ADB2350" s="0"/>
      <c r="ADC2350" s="0"/>
      <c r="ADD2350" s="0"/>
      <c r="ADE2350" s="0"/>
      <c r="ADF2350" s="0"/>
      <c r="ADG2350" s="0"/>
      <c r="ADH2350" s="0"/>
      <c r="ADI2350" s="0"/>
      <c r="ADJ2350" s="0"/>
      <c r="ADK2350" s="0"/>
      <c r="ADL2350" s="0"/>
      <c r="ADM2350" s="0"/>
      <c r="ADN2350" s="0"/>
      <c r="ADO2350" s="0"/>
      <c r="ADP2350" s="0"/>
      <c r="ADQ2350" s="0"/>
      <c r="ADR2350" s="0"/>
      <c r="ADS2350" s="0"/>
      <c r="ADT2350" s="0"/>
      <c r="ADU2350" s="0"/>
      <c r="ADV2350" s="0"/>
      <c r="ADW2350" s="0"/>
      <c r="ADX2350" s="0"/>
      <c r="ADY2350" s="0"/>
      <c r="ADZ2350" s="0"/>
      <c r="AEA2350" s="0"/>
      <c r="AEB2350" s="0"/>
      <c r="AEC2350" s="0"/>
      <c r="AED2350" s="0"/>
      <c r="AEE2350" s="0"/>
      <c r="AEF2350" s="0"/>
      <c r="AEG2350" s="0"/>
      <c r="AEH2350" s="0"/>
      <c r="AEI2350" s="0"/>
      <c r="AEJ2350" s="0"/>
      <c r="AEK2350" s="0"/>
      <c r="AEL2350" s="0"/>
      <c r="AEM2350" s="0"/>
      <c r="AEN2350" s="0"/>
      <c r="AEO2350" s="0"/>
      <c r="AEP2350" s="0"/>
      <c r="AEQ2350" s="0"/>
      <c r="AER2350" s="0"/>
      <c r="AES2350" s="0"/>
      <c r="AET2350" s="0"/>
      <c r="AEU2350" s="0"/>
      <c r="AEV2350" s="0"/>
      <c r="AEW2350" s="0"/>
      <c r="AEX2350" s="0"/>
      <c r="AEY2350" s="0"/>
      <c r="AEZ2350" s="0"/>
      <c r="AFA2350" s="0"/>
      <c r="AFB2350" s="0"/>
      <c r="AFC2350" s="0"/>
      <c r="AFD2350" s="0"/>
      <c r="AFE2350" s="0"/>
      <c r="AFF2350" s="0"/>
      <c r="AFG2350" s="0"/>
      <c r="AFH2350" s="0"/>
      <c r="AFI2350" s="0"/>
      <c r="AFJ2350" s="0"/>
      <c r="AFK2350" s="0"/>
      <c r="AFL2350" s="0"/>
      <c r="AFM2350" s="0"/>
      <c r="AFN2350" s="0"/>
      <c r="AFO2350" s="0"/>
      <c r="AFP2350" s="0"/>
      <c r="AFQ2350" s="0"/>
      <c r="AFR2350" s="0"/>
      <c r="AFS2350" s="0"/>
      <c r="AFT2350" s="0"/>
      <c r="AFU2350" s="0"/>
      <c r="AFV2350" s="0"/>
      <c r="AFW2350" s="0"/>
      <c r="AFX2350" s="0"/>
      <c r="AFY2350" s="0"/>
      <c r="AFZ2350" s="0"/>
      <c r="AGA2350" s="0"/>
      <c r="AGB2350" s="0"/>
      <c r="AGC2350" s="0"/>
      <c r="AGD2350" s="0"/>
      <c r="AGE2350" s="0"/>
      <c r="AGF2350" s="0"/>
      <c r="AGG2350" s="0"/>
      <c r="AGH2350" s="0"/>
      <c r="AGI2350" s="0"/>
      <c r="AGJ2350" s="0"/>
      <c r="AGK2350" s="0"/>
      <c r="AGL2350" s="0"/>
      <c r="AGM2350" s="0"/>
      <c r="AGN2350" s="0"/>
      <c r="AGO2350" s="0"/>
      <c r="AGP2350" s="0"/>
      <c r="AGQ2350" s="0"/>
      <c r="AGR2350" s="0"/>
      <c r="AGS2350" s="0"/>
      <c r="AGT2350" s="0"/>
      <c r="AGU2350" s="0"/>
      <c r="AGV2350" s="0"/>
      <c r="AGW2350" s="0"/>
      <c r="AGX2350" s="0"/>
      <c r="AGY2350" s="0"/>
      <c r="AGZ2350" s="0"/>
      <c r="AHA2350" s="0"/>
      <c r="AHB2350" s="0"/>
      <c r="AHC2350" s="0"/>
      <c r="AHD2350" s="0"/>
      <c r="AHE2350" s="0"/>
      <c r="AHF2350" s="0"/>
      <c r="AHG2350" s="0"/>
      <c r="AHH2350" s="0"/>
      <c r="AHI2350" s="0"/>
      <c r="AHJ2350" s="0"/>
      <c r="AHK2350" s="0"/>
      <c r="AHL2350" s="0"/>
      <c r="AHM2350" s="0"/>
      <c r="AHN2350" s="0"/>
      <c r="AHO2350" s="0"/>
      <c r="AHP2350" s="0"/>
      <c r="AHQ2350" s="0"/>
      <c r="AHR2350" s="0"/>
      <c r="AHS2350" s="0"/>
      <c r="AHT2350" s="0"/>
      <c r="AHU2350" s="0"/>
      <c r="AHV2350" s="0"/>
      <c r="AHW2350" s="0"/>
      <c r="AHX2350" s="0"/>
      <c r="AHY2350" s="0"/>
      <c r="AHZ2350" s="0"/>
      <c r="AIA2350" s="0"/>
      <c r="AIB2350" s="0"/>
      <c r="AIC2350" s="0"/>
      <c r="AID2350" s="0"/>
      <c r="AIE2350" s="0"/>
      <c r="AIF2350" s="0"/>
      <c r="AIG2350" s="0"/>
      <c r="AIH2350" s="0"/>
      <c r="AII2350" s="0"/>
      <c r="AIJ2350" s="0"/>
      <c r="AIK2350" s="0"/>
      <c r="AIL2350" s="0"/>
      <c r="AIM2350" s="0"/>
      <c r="AIN2350" s="0"/>
      <c r="AIO2350" s="0"/>
      <c r="AIP2350" s="0"/>
      <c r="AIQ2350" s="0"/>
      <c r="AIR2350" s="0"/>
      <c r="AIS2350" s="0"/>
      <c r="AIT2350" s="0"/>
      <c r="AIU2350" s="0"/>
      <c r="AIV2350" s="0"/>
      <c r="AIW2350" s="0"/>
      <c r="AIX2350" s="0"/>
      <c r="AIY2350" s="0"/>
      <c r="AIZ2350" s="0"/>
      <c r="AJA2350" s="0"/>
      <c r="AJB2350" s="0"/>
      <c r="AJC2350" s="0"/>
      <c r="AJD2350" s="0"/>
      <c r="AJE2350" s="0"/>
      <c r="AJF2350" s="0"/>
      <c r="AJG2350" s="0"/>
      <c r="AJH2350" s="0"/>
      <c r="AJI2350" s="0"/>
      <c r="AJJ2350" s="0"/>
      <c r="AJK2350" s="0"/>
      <c r="AJL2350" s="0"/>
      <c r="AJM2350" s="0"/>
      <c r="AJN2350" s="0"/>
      <c r="AJO2350" s="0"/>
      <c r="AJP2350" s="0"/>
      <c r="AJQ2350" s="0"/>
      <c r="AJR2350" s="0"/>
      <c r="AJS2350" s="0"/>
      <c r="AJT2350" s="0"/>
      <c r="AJU2350" s="0"/>
      <c r="AJV2350" s="0"/>
      <c r="AJW2350" s="0"/>
      <c r="AJX2350" s="0"/>
      <c r="AJY2350" s="0"/>
      <c r="AJZ2350" s="0"/>
      <c r="AKA2350" s="0"/>
      <c r="AKB2350" s="0"/>
      <c r="AKC2350" s="0"/>
      <c r="AKD2350" s="0"/>
      <c r="AKE2350" s="0"/>
      <c r="AKF2350" s="0"/>
      <c r="AKG2350" s="0"/>
      <c r="AKH2350" s="0"/>
      <c r="AKI2350" s="0"/>
      <c r="AKJ2350" s="0"/>
      <c r="AKK2350" s="0"/>
      <c r="AKL2350" s="0"/>
      <c r="AKM2350" s="0"/>
      <c r="AKN2350" s="0"/>
      <c r="AKO2350" s="0"/>
      <c r="AKP2350" s="0"/>
      <c r="AKQ2350" s="0"/>
      <c r="AKR2350" s="0"/>
      <c r="AKS2350" s="0"/>
      <c r="AKT2350" s="0"/>
      <c r="AKU2350" s="0"/>
      <c r="AKV2350" s="0"/>
      <c r="AKW2350" s="0"/>
      <c r="AKX2350" s="0"/>
      <c r="AKY2350" s="0"/>
      <c r="AKZ2350" s="0"/>
      <c r="ALA2350" s="0"/>
      <c r="ALB2350" s="0"/>
      <c r="ALC2350" s="0"/>
      <c r="ALD2350" s="0"/>
      <c r="ALE2350" s="0"/>
      <c r="ALF2350" s="0"/>
      <c r="ALG2350" s="0"/>
      <c r="ALH2350" s="0"/>
      <c r="ALI2350" s="0"/>
      <c r="ALJ2350" s="0"/>
      <c r="ALK2350" s="0"/>
      <c r="ALL2350" s="0"/>
      <c r="ALM2350" s="0"/>
      <c r="ALN2350" s="0"/>
      <c r="ALO2350" s="0"/>
      <c r="ALP2350" s="0"/>
      <c r="ALQ2350" s="0"/>
      <c r="ALR2350" s="0"/>
      <c r="ALS2350" s="0"/>
      <c r="ALT2350" s="0"/>
      <c r="ALU2350" s="0"/>
      <c r="ALV2350" s="0"/>
      <c r="ALW2350" s="0"/>
      <c r="ALX2350" s="0"/>
      <c r="ALY2350" s="0"/>
      <c r="ALZ2350" s="0"/>
      <c r="AMA2350" s="0"/>
      <c r="AMB2350" s="0"/>
      <c r="AMC2350" s="0"/>
      <c r="AMD2350" s="0"/>
      <c r="AME2350" s="0"/>
      <c r="AMF2350" s="0"/>
      <c r="AMG2350" s="0"/>
      <c r="AMH2350" s="0"/>
      <c r="AMI2350" s="0"/>
      <c r="AMJ2350" s="0"/>
    </row>
    <row r="2351" customFormat="false" ht="13.8" hidden="false" customHeight="false" outlineLevel="0" collapsed="false">
      <c r="A2351" s="4" t="s">
        <v>52</v>
      </c>
      <c r="B2351" s="22" t="s">
        <v>2178</v>
      </c>
      <c r="C2351" s="28" t="s">
        <v>102</v>
      </c>
      <c r="D2351" s="28" t="s">
        <v>773</v>
      </c>
      <c r="E2351" s="28" t="s">
        <v>727</v>
      </c>
      <c r="F2351" s="4" t="n">
        <v>1982</v>
      </c>
      <c r="G2351" s="7" t="s">
        <v>2179</v>
      </c>
      <c r="H2351" s="13"/>
      <c r="I2351" s="13"/>
      <c r="J2351" s="13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/>
      <c r="AG2351" s="13"/>
      <c r="AH2351" s="13"/>
      <c r="AI2351" s="13"/>
      <c r="AJ2351" s="13"/>
      <c r="AK2351" s="13"/>
      <c r="AL2351" s="13"/>
      <c r="AM2351" s="13"/>
      <c r="AN2351" s="13"/>
      <c r="AO2351" s="13"/>
      <c r="AP2351" s="13"/>
      <c r="AQ2351" s="13"/>
      <c r="AR2351" s="13"/>
      <c r="AS2351" s="13"/>
      <c r="AT2351" s="13"/>
      <c r="AU2351" s="13"/>
      <c r="AV2351" s="0"/>
      <c r="AW2351" s="0"/>
      <c r="AX2351" s="0"/>
      <c r="AY2351" s="0"/>
      <c r="AZ2351" s="0"/>
      <c r="BA2351" s="0"/>
      <c r="BB2351" s="0"/>
      <c r="BC2351" s="0"/>
      <c r="BD2351" s="0"/>
      <c r="BE2351" s="0"/>
      <c r="BF2351" s="0"/>
      <c r="BG2351" s="0"/>
      <c r="BH2351" s="0"/>
      <c r="BI2351" s="0"/>
      <c r="BJ2351" s="0"/>
      <c r="BK2351" s="0"/>
      <c r="BL2351" s="0"/>
      <c r="BM2351" s="0"/>
      <c r="BN2351" s="0"/>
      <c r="BO2351" s="0"/>
      <c r="BP2351" s="0"/>
      <c r="BQ2351" s="0"/>
      <c r="BR2351" s="0"/>
      <c r="BS2351" s="0"/>
      <c r="BT2351" s="0"/>
      <c r="BU2351" s="0"/>
      <c r="BV2351" s="0"/>
      <c r="BW2351" s="0"/>
      <c r="BX2351" s="0"/>
      <c r="BY2351" s="0"/>
      <c r="BZ2351" s="0"/>
      <c r="CA2351" s="0"/>
      <c r="CB2351" s="0"/>
      <c r="CC2351" s="0"/>
      <c r="CD2351" s="0"/>
      <c r="CE2351" s="0"/>
      <c r="CF2351" s="0"/>
      <c r="CG2351" s="0"/>
      <c r="CH2351" s="0"/>
      <c r="CI2351" s="0"/>
      <c r="CJ2351" s="0"/>
      <c r="CK2351" s="0"/>
      <c r="CL2351" s="0"/>
      <c r="CM2351" s="0"/>
      <c r="CN2351" s="0"/>
      <c r="CO2351" s="0"/>
      <c r="CP2351" s="0"/>
      <c r="CQ2351" s="0"/>
      <c r="CR2351" s="0"/>
      <c r="CS2351" s="0"/>
      <c r="CT2351" s="0"/>
      <c r="CU2351" s="0"/>
      <c r="CV2351" s="0"/>
      <c r="CW2351" s="0"/>
      <c r="CX2351" s="0"/>
      <c r="CY2351" s="0"/>
      <c r="CZ2351" s="0"/>
      <c r="DA2351" s="0"/>
      <c r="DB2351" s="0"/>
      <c r="DC2351" s="0"/>
      <c r="DD2351" s="0"/>
      <c r="DE2351" s="0"/>
      <c r="DF2351" s="0"/>
      <c r="DG2351" s="0"/>
      <c r="DH2351" s="0"/>
      <c r="DI2351" s="0"/>
      <c r="DJ2351" s="0"/>
      <c r="DK2351" s="0"/>
      <c r="DL2351" s="0"/>
      <c r="DM2351" s="0"/>
      <c r="DN2351" s="0"/>
      <c r="DO2351" s="0"/>
      <c r="DP2351" s="0"/>
      <c r="DQ2351" s="0"/>
      <c r="DR2351" s="0"/>
      <c r="DS2351" s="0"/>
      <c r="DT2351" s="0"/>
      <c r="DU2351" s="0"/>
      <c r="DV2351" s="0"/>
      <c r="DW2351" s="0"/>
      <c r="DX2351" s="0"/>
      <c r="DY2351" s="0"/>
      <c r="DZ2351" s="0"/>
      <c r="EA2351" s="0"/>
      <c r="EB2351" s="0"/>
      <c r="EC2351" s="0"/>
      <c r="ED2351" s="0"/>
      <c r="EE2351" s="0"/>
      <c r="EF2351" s="0"/>
      <c r="EG2351" s="0"/>
      <c r="EH2351" s="0"/>
      <c r="EI2351" s="0"/>
      <c r="EJ2351" s="0"/>
      <c r="EK2351" s="0"/>
      <c r="EL2351" s="0"/>
      <c r="EM2351" s="0"/>
      <c r="EN2351" s="0"/>
      <c r="EO2351" s="0"/>
      <c r="EP2351" s="0"/>
      <c r="EQ2351" s="0"/>
      <c r="ER2351" s="0"/>
      <c r="ES2351" s="0"/>
      <c r="ET2351" s="0"/>
      <c r="EU2351" s="0"/>
      <c r="EV2351" s="0"/>
      <c r="EW2351" s="0"/>
      <c r="EX2351" s="0"/>
      <c r="EY2351" s="0"/>
      <c r="EZ2351" s="0"/>
      <c r="FA2351" s="0"/>
      <c r="FB2351" s="0"/>
      <c r="FC2351" s="0"/>
      <c r="FD2351" s="0"/>
      <c r="FE2351" s="0"/>
      <c r="FF2351" s="0"/>
      <c r="FG2351" s="0"/>
      <c r="FH2351" s="0"/>
      <c r="FI2351" s="0"/>
      <c r="FJ2351" s="0"/>
      <c r="FK2351" s="0"/>
      <c r="FL2351" s="0"/>
      <c r="FM2351" s="0"/>
      <c r="FN2351" s="0"/>
      <c r="FO2351" s="0"/>
      <c r="FP2351" s="0"/>
      <c r="FQ2351" s="0"/>
      <c r="FR2351" s="0"/>
      <c r="FS2351" s="0"/>
      <c r="FT2351" s="0"/>
      <c r="FU2351" s="0"/>
      <c r="FV2351" s="0"/>
      <c r="FW2351" s="0"/>
      <c r="FX2351" s="0"/>
      <c r="FY2351" s="0"/>
      <c r="FZ2351" s="0"/>
      <c r="GA2351" s="0"/>
      <c r="GB2351" s="0"/>
      <c r="GC2351" s="0"/>
      <c r="GD2351" s="0"/>
      <c r="GE2351" s="0"/>
      <c r="GF2351" s="0"/>
      <c r="GG2351" s="0"/>
      <c r="GH2351" s="0"/>
      <c r="GI2351" s="0"/>
      <c r="GJ2351" s="0"/>
      <c r="GK2351" s="0"/>
      <c r="GL2351" s="0"/>
      <c r="GM2351" s="0"/>
      <c r="GN2351" s="0"/>
      <c r="GO2351" s="0"/>
      <c r="GP2351" s="0"/>
      <c r="GQ2351" s="0"/>
      <c r="GR2351" s="0"/>
      <c r="GS2351" s="0"/>
      <c r="GT2351" s="0"/>
      <c r="GU2351" s="0"/>
      <c r="GV2351" s="0"/>
      <c r="GW2351" s="0"/>
      <c r="GX2351" s="0"/>
      <c r="GY2351" s="0"/>
      <c r="GZ2351" s="0"/>
      <c r="HA2351" s="0"/>
      <c r="HB2351" s="0"/>
      <c r="HC2351" s="0"/>
      <c r="HD2351" s="0"/>
      <c r="HE2351" s="0"/>
      <c r="HF2351" s="0"/>
      <c r="HG2351" s="0"/>
      <c r="HH2351" s="0"/>
      <c r="HI2351" s="0"/>
      <c r="HJ2351" s="0"/>
      <c r="HK2351" s="0"/>
      <c r="HL2351" s="0"/>
      <c r="HM2351" s="0"/>
      <c r="HN2351" s="0"/>
      <c r="HO2351" s="0"/>
      <c r="HP2351" s="0"/>
      <c r="HQ2351" s="0"/>
      <c r="HR2351" s="0"/>
      <c r="HS2351" s="0"/>
      <c r="HT2351" s="0"/>
      <c r="HU2351" s="0"/>
      <c r="HV2351" s="0"/>
      <c r="HW2351" s="0"/>
      <c r="HX2351" s="0"/>
      <c r="HY2351" s="0"/>
      <c r="HZ2351" s="0"/>
      <c r="IA2351" s="0"/>
      <c r="IB2351" s="0"/>
      <c r="IC2351" s="0"/>
      <c r="ID2351" s="0"/>
      <c r="IE2351" s="0"/>
      <c r="IF2351" s="0"/>
      <c r="IG2351" s="0"/>
      <c r="IH2351" s="0"/>
      <c r="II2351" s="0"/>
      <c r="IJ2351" s="0"/>
      <c r="IK2351" s="0"/>
      <c r="IL2351" s="0"/>
      <c r="IM2351" s="0"/>
      <c r="IN2351" s="0"/>
      <c r="IO2351" s="0"/>
      <c r="IP2351" s="0"/>
      <c r="IQ2351" s="0"/>
      <c r="IR2351" s="0"/>
      <c r="IS2351" s="0"/>
      <c r="IT2351" s="0"/>
      <c r="IU2351" s="0"/>
      <c r="IV2351" s="0"/>
      <c r="IW2351" s="0"/>
      <c r="IX2351" s="0"/>
      <c r="IY2351" s="0"/>
      <c r="IZ2351" s="0"/>
      <c r="JA2351" s="0"/>
      <c r="JB2351" s="0"/>
      <c r="JC2351" s="0"/>
      <c r="JD2351" s="0"/>
      <c r="JE2351" s="0"/>
      <c r="JF2351" s="0"/>
      <c r="JG2351" s="0"/>
      <c r="JH2351" s="0"/>
      <c r="JI2351" s="0"/>
      <c r="JJ2351" s="0"/>
      <c r="JK2351" s="0"/>
      <c r="JL2351" s="0"/>
      <c r="JM2351" s="0"/>
      <c r="JN2351" s="0"/>
      <c r="JO2351" s="0"/>
      <c r="JP2351" s="0"/>
      <c r="JQ2351" s="0"/>
      <c r="JR2351" s="0"/>
      <c r="JS2351" s="0"/>
      <c r="JT2351" s="0"/>
      <c r="JU2351" s="0"/>
      <c r="JV2351" s="0"/>
      <c r="JW2351" s="0"/>
      <c r="JX2351" s="0"/>
      <c r="JY2351" s="0"/>
      <c r="JZ2351" s="0"/>
      <c r="KA2351" s="0"/>
      <c r="KB2351" s="0"/>
      <c r="KC2351" s="0"/>
      <c r="KD2351" s="0"/>
      <c r="KE2351" s="0"/>
      <c r="KF2351" s="0"/>
      <c r="KG2351" s="0"/>
      <c r="KH2351" s="0"/>
      <c r="KI2351" s="0"/>
      <c r="KJ2351" s="0"/>
      <c r="KK2351" s="0"/>
      <c r="KL2351" s="0"/>
      <c r="KM2351" s="0"/>
      <c r="KN2351" s="0"/>
      <c r="KO2351" s="0"/>
      <c r="KP2351" s="0"/>
      <c r="KQ2351" s="0"/>
      <c r="KR2351" s="0"/>
      <c r="KS2351" s="0"/>
      <c r="KT2351" s="0"/>
      <c r="KU2351" s="0"/>
      <c r="KV2351" s="0"/>
      <c r="KW2351" s="0"/>
      <c r="KX2351" s="0"/>
      <c r="KY2351" s="0"/>
      <c r="KZ2351" s="0"/>
      <c r="LA2351" s="0"/>
      <c r="LB2351" s="0"/>
      <c r="LC2351" s="0"/>
      <c r="LD2351" s="0"/>
      <c r="LE2351" s="0"/>
      <c r="LF2351" s="0"/>
      <c r="LG2351" s="0"/>
      <c r="LH2351" s="0"/>
      <c r="LI2351" s="0"/>
      <c r="LJ2351" s="0"/>
      <c r="LK2351" s="0"/>
      <c r="LL2351" s="0"/>
      <c r="LM2351" s="0"/>
      <c r="LN2351" s="0"/>
      <c r="LO2351" s="0"/>
      <c r="LP2351" s="0"/>
      <c r="LQ2351" s="0"/>
      <c r="LR2351" s="0"/>
      <c r="LS2351" s="0"/>
      <c r="LT2351" s="0"/>
      <c r="LU2351" s="0"/>
      <c r="LV2351" s="0"/>
      <c r="LW2351" s="0"/>
      <c r="LX2351" s="0"/>
      <c r="LY2351" s="0"/>
      <c r="LZ2351" s="0"/>
      <c r="MA2351" s="0"/>
      <c r="MB2351" s="0"/>
      <c r="MC2351" s="0"/>
      <c r="MD2351" s="0"/>
      <c r="ME2351" s="0"/>
      <c r="MF2351" s="0"/>
      <c r="MG2351" s="0"/>
      <c r="MH2351" s="0"/>
      <c r="MI2351" s="0"/>
      <c r="MJ2351" s="0"/>
      <c r="MK2351" s="0"/>
      <c r="ML2351" s="0"/>
      <c r="MM2351" s="0"/>
      <c r="MN2351" s="0"/>
      <c r="MO2351" s="0"/>
      <c r="MP2351" s="0"/>
      <c r="MQ2351" s="0"/>
      <c r="MR2351" s="0"/>
      <c r="MS2351" s="0"/>
      <c r="MT2351" s="0"/>
      <c r="MU2351" s="0"/>
      <c r="MV2351" s="0"/>
      <c r="MW2351" s="0"/>
      <c r="MX2351" s="0"/>
      <c r="MY2351" s="0"/>
      <c r="MZ2351" s="0"/>
      <c r="NA2351" s="0"/>
      <c r="NB2351" s="0"/>
      <c r="NC2351" s="0"/>
      <c r="ND2351" s="0"/>
      <c r="NE2351" s="0"/>
      <c r="NF2351" s="0"/>
      <c r="NG2351" s="0"/>
      <c r="NH2351" s="0"/>
      <c r="NI2351" s="0"/>
      <c r="NJ2351" s="0"/>
      <c r="NK2351" s="0"/>
      <c r="NL2351" s="0"/>
      <c r="NM2351" s="0"/>
      <c r="NN2351" s="0"/>
      <c r="NO2351" s="0"/>
      <c r="NP2351" s="0"/>
      <c r="NQ2351" s="0"/>
      <c r="NR2351" s="0"/>
      <c r="NS2351" s="0"/>
      <c r="NT2351" s="0"/>
      <c r="NU2351" s="0"/>
      <c r="NV2351" s="0"/>
      <c r="NW2351" s="0"/>
      <c r="NX2351" s="0"/>
      <c r="NY2351" s="0"/>
      <c r="NZ2351" s="0"/>
      <c r="OA2351" s="0"/>
      <c r="OB2351" s="0"/>
      <c r="OC2351" s="0"/>
      <c r="OD2351" s="0"/>
      <c r="OE2351" s="0"/>
      <c r="OF2351" s="0"/>
      <c r="OG2351" s="0"/>
      <c r="OH2351" s="0"/>
      <c r="OI2351" s="0"/>
      <c r="OJ2351" s="0"/>
      <c r="OK2351" s="0"/>
      <c r="OL2351" s="0"/>
      <c r="OM2351" s="0"/>
      <c r="ON2351" s="0"/>
      <c r="OO2351" s="0"/>
      <c r="OP2351" s="0"/>
      <c r="OQ2351" s="0"/>
      <c r="OR2351" s="0"/>
      <c r="OS2351" s="0"/>
      <c r="OT2351" s="0"/>
      <c r="OU2351" s="0"/>
      <c r="OV2351" s="0"/>
      <c r="OW2351" s="0"/>
      <c r="OX2351" s="0"/>
      <c r="OY2351" s="0"/>
      <c r="OZ2351" s="0"/>
      <c r="PA2351" s="0"/>
      <c r="PB2351" s="0"/>
      <c r="PC2351" s="0"/>
      <c r="PD2351" s="0"/>
      <c r="PE2351" s="0"/>
      <c r="PF2351" s="0"/>
      <c r="PG2351" s="0"/>
      <c r="PH2351" s="0"/>
      <c r="PI2351" s="0"/>
      <c r="PJ2351" s="0"/>
      <c r="PK2351" s="0"/>
      <c r="PL2351" s="0"/>
      <c r="PM2351" s="0"/>
      <c r="PN2351" s="0"/>
      <c r="PO2351" s="0"/>
      <c r="PP2351" s="0"/>
      <c r="PQ2351" s="0"/>
      <c r="PR2351" s="0"/>
      <c r="PS2351" s="0"/>
      <c r="PT2351" s="0"/>
      <c r="PU2351" s="0"/>
      <c r="PV2351" s="0"/>
      <c r="PW2351" s="0"/>
      <c r="PX2351" s="0"/>
      <c r="PY2351" s="0"/>
      <c r="PZ2351" s="0"/>
      <c r="QA2351" s="0"/>
      <c r="QB2351" s="0"/>
      <c r="QC2351" s="0"/>
      <c r="QD2351" s="0"/>
      <c r="QE2351" s="0"/>
      <c r="QF2351" s="0"/>
      <c r="QG2351" s="0"/>
      <c r="QH2351" s="0"/>
      <c r="QI2351" s="0"/>
      <c r="QJ2351" s="0"/>
      <c r="QK2351" s="0"/>
      <c r="QL2351" s="0"/>
      <c r="QM2351" s="0"/>
      <c r="QN2351" s="0"/>
      <c r="QO2351" s="0"/>
      <c r="QP2351" s="0"/>
      <c r="QQ2351" s="0"/>
      <c r="QR2351" s="0"/>
      <c r="QS2351" s="0"/>
      <c r="QT2351" s="0"/>
      <c r="QU2351" s="0"/>
      <c r="QV2351" s="0"/>
      <c r="QW2351" s="0"/>
      <c r="QX2351" s="0"/>
      <c r="QY2351" s="0"/>
      <c r="QZ2351" s="0"/>
      <c r="RA2351" s="0"/>
      <c r="RB2351" s="0"/>
      <c r="RC2351" s="0"/>
      <c r="RD2351" s="0"/>
      <c r="RE2351" s="0"/>
      <c r="RF2351" s="0"/>
      <c r="RG2351" s="0"/>
      <c r="RH2351" s="0"/>
      <c r="RI2351" s="0"/>
      <c r="RJ2351" s="0"/>
      <c r="RK2351" s="0"/>
      <c r="RL2351" s="0"/>
      <c r="RM2351" s="0"/>
      <c r="RN2351" s="0"/>
      <c r="RO2351" s="0"/>
      <c r="RP2351" s="0"/>
      <c r="RQ2351" s="0"/>
      <c r="RR2351" s="0"/>
      <c r="RS2351" s="0"/>
      <c r="RT2351" s="0"/>
      <c r="RU2351" s="0"/>
      <c r="RV2351" s="0"/>
      <c r="RW2351" s="0"/>
      <c r="RX2351" s="0"/>
      <c r="RY2351" s="0"/>
      <c r="RZ2351" s="0"/>
      <c r="SA2351" s="0"/>
      <c r="SB2351" s="0"/>
      <c r="SC2351" s="0"/>
      <c r="SD2351" s="0"/>
      <c r="SE2351" s="0"/>
      <c r="SF2351" s="0"/>
      <c r="SG2351" s="0"/>
      <c r="SH2351" s="0"/>
      <c r="SI2351" s="0"/>
      <c r="SJ2351" s="0"/>
      <c r="SK2351" s="0"/>
      <c r="SL2351" s="0"/>
      <c r="SM2351" s="0"/>
      <c r="SN2351" s="0"/>
      <c r="SO2351" s="0"/>
      <c r="SP2351" s="0"/>
      <c r="SQ2351" s="0"/>
      <c r="SR2351" s="0"/>
      <c r="SS2351" s="0"/>
      <c r="ST2351" s="0"/>
      <c r="SU2351" s="0"/>
      <c r="SV2351" s="0"/>
      <c r="SW2351" s="0"/>
      <c r="SX2351" s="0"/>
      <c r="SY2351" s="0"/>
      <c r="SZ2351" s="0"/>
      <c r="TA2351" s="0"/>
      <c r="TB2351" s="0"/>
      <c r="TC2351" s="0"/>
      <c r="TD2351" s="0"/>
      <c r="TE2351" s="0"/>
      <c r="TF2351" s="0"/>
      <c r="TG2351" s="0"/>
      <c r="TH2351" s="0"/>
      <c r="TI2351" s="0"/>
      <c r="TJ2351" s="0"/>
      <c r="TK2351" s="0"/>
      <c r="TL2351" s="0"/>
      <c r="TM2351" s="0"/>
      <c r="TN2351" s="0"/>
      <c r="TO2351" s="0"/>
      <c r="TP2351" s="0"/>
      <c r="TQ2351" s="0"/>
      <c r="TR2351" s="0"/>
      <c r="TS2351" s="0"/>
      <c r="TT2351" s="0"/>
      <c r="TU2351" s="0"/>
      <c r="TV2351" s="0"/>
      <c r="TW2351" s="0"/>
      <c r="TX2351" s="0"/>
      <c r="TY2351" s="0"/>
      <c r="TZ2351" s="0"/>
      <c r="UA2351" s="0"/>
      <c r="UB2351" s="0"/>
      <c r="UC2351" s="0"/>
      <c r="UD2351" s="0"/>
      <c r="UE2351" s="0"/>
      <c r="UF2351" s="0"/>
      <c r="UG2351" s="0"/>
      <c r="UH2351" s="0"/>
      <c r="UI2351" s="0"/>
      <c r="UJ2351" s="0"/>
      <c r="UK2351" s="0"/>
      <c r="UL2351" s="0"/>
      <c r="UM2351" s="0"/>
      <c r="UN2351" s="0"/>
      <c r="UO2351" s="0"/>
      <c r="UP2351" s="0"/>
      <c r="UQ2351" s="0"/>
      <c r="UR2351" s="0"/>
      <c r="US2351" s="0"/>
      <c r="UT2351" s="0"/>
      <c r="UU2351" s="0"/>
      <c r="UV2351" s="0"/>
      <c r="UW2351" s="0"/>
      <c r="UX2351" s="0"/>
      <c r="UY2351" s="0"/>
      <c r="UZ2351" s="0"/>
      <c r="VA2351" s="0"/>
      <c r="VB2351" s="0"/>
      <c r="VC2351" s="0"/>
      <c r="VD2351" s="0"/>
      <c r="VE2351" s="0"/>
      <c r="VF2351" s="0"/>
      <c r="VG2351" s="0"/>
      <c r="VH2351" s="0"/>
      <c r="VI2351" s="0"/>
      <c r="VJ2351" s="0"/>
      <c r="VK2351" s="0"/>
      <c r="VL2351" s="0"/>
      <c r="VM2351" s="0"/>
      <c r="VN2351" s="0"/>
      <c r="VO2351" s="0"/>
      <c r="VP2351" s="0"/>
      <c r="VQ2351" s="0"/>
      <c r="VR2351" s="0"/>
      <c r="VS2351" s="0"/>
      <c r="VT2351" s="0"/>
      <c r="VU2351" s="0"/>
      <c r="VV2351" s="0"/>
      <c r="VW2351" s="0"/>
      <c r="VX2351" s="0"/>
      <c r="VY2351" s="0"/>
      <c r="VZ2351" s="0"/>
      <c r="WA2351" s="0"/>
      <c r="WB2351" s="0"/>
      <c r="WC2351" s="0"/>
      <c r="WD2351" s="0"/>
      <c r="WE2351" s="0"/>
      <c r="WF2351" s="0"/>
      <c r="WG2351" s="0"/>
      <c r="WH2351" s="0"/>
      <c r="WI2351" s="0"/>
      <c r="WJ2351" s="0"/>
      <c r="WK2351" s="0"/>
      <c r="WL2351" s="0"/>
      <c r="WM2351" s="0"/>
      <c r="WN2351" s="0"/>
      <c r="WO2351" s="0"/>
      <c r="WP2351" s="0"/>
      <c r="WQ2351" s="0"/>
      <c r="WR2351" s="0"/>
      <c r="WS2351" s="0"/>
      <c r="WT2351" s="0"/>
      <c r="WU2351" s="0"/>
      <c r="WV2351" s="0"/>
      <c r="WW2351" s="0"/>
      <c r="WX2351" s="0"/>
      <c r="WY2351" s="0"/>
      <c r="WZ2351" s="0"/>
      <c r="XA2351" s="0"/>
      <c r="XB2351" s="0"/>
      <c r="XC2351" s="0"/>
      <c r="XD2351" s="0"/>
      <c r="XE2351" s="0"/>
      <c r="XF2351" s="0"/>
      <c r="XG2351" s="0"/>
      <c r="XH2351" s="0"/>
      <c r="XI2351" s="0"/>
      <c r="XJ2351" s="0"/>
      <c r="XK2351" s="0"/>
      <c r="XL2351" s="0"/>
      <c r="XM2351" s="0"/>
      <c r="XN2351" s="0"/>
      <c r="XO2351" s="0"/>
      <c r="XP2351" s="0"/>
      <c r="XQ2351" s="0"/>
      <c r="XR2351" s="0"/>
      <c r="XS2351" s="0"/>
      <c r="XT2351" s="0"/>
      <c r="XU2351" s="0"/>
      <c r="XV2351" s="0"/>
      <c r="XW2351" s="0"/>
      <c r="XX2351" s="0"/>
      <c r="XY2351" s="0"/>
      <c r="XZ2351" s="0"/>
      <c r="YA2351" s="0"/>
      <c r="YB2351" s="0"/>
      <c r="YC2351" s="0"/>
      <c r="YD2351" s="0"/>
      <c r="YE2351" s="0"/>
      <c r="YF2351" s="0"/>
      <c r="YG2351" s="0"/>
      <c r="YH2351" s="0"/>
      <c r="YI2351" s="0"/>
      <c r="YJ2351" s="0"/>
      <c r="YK2351" s="0"/>
      <c r="YL2351" s="0"/>
      <c r="YM2351" s="0"/>
      <c r="YN2351" s="0"/>
      <c r="YO2351" s="0"/>
      <c r="YP2351" s="0"/>
      <c r="YQ2351" s="0"/>
      <c r="YR2351" s="0"/>
      <c r="YS2351" s="0"/>
      <c r="YT2351" s="0"/>
      <c r="YU2351" s="0"/>
      <c r="YV2351" s="0"/>
      <c r="YW2351" s="0"/>
      <c r="YX2351" s="0"/>
      <c r="YY2351" s="0"/>
      <c r="YZ2351" s="0"/>
      <c r="ZA2351" s="0"/>
      <c r="ZB2351" s="0"/>
      <c r="ZC2351" s="0"/>
      <c r="ZD2351" s="0"/>
      <c r="ZE2351" s="0"/>
      <c r="ZF2351" s="0"/>
      <c r="ZG2351" s="0"/>
      <c r="ZH2351" s="0"/>
      <c r="ZI2351" s="0"/>
      <c r="ZJ2351" s="0"/>
      <c r="ZK2351" s="0"/>
      <c r="ZL2351" s="0"/>
      <c r="ZM2351" s="0"/>
      <c r="ZN2351" s="0"/>
      <c r="ZO2351" s="0"/>
      <c r="ZP2351" s="0"/>
      <c r="ZQ2351" s="0"/>
      <c r="ZR2351" s="0"/>
      <c r="ZS2351" s="0"/>
      <c r="ZT2351" s="0"/>
      <c r="ZU2351" s="0"/>
      <c r="ZV2351" s="0"/>
      <c r="ZW2351" s="0"/>
      <c r="ZX2351" s="0"/>
      <c r="ZY2351" s="0"/>
      <c r="ZZ2351" s="0"/>
      <c r="AAA2351" s="0"/>
      <c r="AAB2351" s="0"/>
      <c r="AAC2351" s="0"/>
      <c r="AAD2351" s="0"/>
      <c r="AAE2351" s="0"/>
      <c r="AAF2351" s="0"/>
      <c r="AAG2351" s="0"/>
      <c r="AAH2351" s="0"/>
      <c r="AAI2351" s="0"/>
      <c r="AAJ2351" s="0"/>
      <c r="AAK2351" s="0"/>
      <c r="AAL2351" s="0"/>
      <c r="AAM2351" s="0"/>
      <c r="AAN2351" s="0"/>
      <c r="AAO2351" s="0"/>
      <c r="AAP2351" s="0"/>
      <c r="AAQ2351" s="0"/>
      <c r="AAR2351" s="0"/>
      <c r="AAS2351" s="0"/>
      <c r="AAT2351" s="0"/>
      <c r="AAU2351" s="0"/>
      <c r="AAV2351" s="0"/>
      <c r="AAW2351" s="0"/>
      <c r="AAX2351" s="0"/>
      <c r="AAY2351" s="0"/>
      <c r="AAZ2351" s="0"/>
      <c r="ABA2351" s="0"/>
      <c r="ABB2351" s="0"/>
      <c r="ABC2351" s="0"/>
      <c r="ABD2351" s="0"/>
      <c r="ABE2351" s="0"/>
      <c r="ABF2351" s="0"/>
      <c r="ABG2351" s="0"/>
      <c r="ABH2351" s="0"/>
      <c r="ABI2351" s="0"/>
      <c r="ABJ2351" s="0"/>
      <c r="ABK2351" s="0"/>
      <c r="ABL2351" s="0"/>
      <c r="ABM2351" s="0"/>
      <c r="ABN2351" s="0"/>
      <c r="ABO2351" s="0"/>
      <c r="ABP2351" s="0"/>
      <c r="ABQ2351" s="0"/>
      <c r="ABR2351" s="0"/>
      <c r="ABS2351" s="0"/>
      <c r="ABT2351" s="0"/>
      <c r="ABU2351" s="0"/>
      <c r="ABV2351" s="0"/>
      <c r="ABW2351" s="0"/>
      <c r="ABX2351" s="0"/>
      <c r="ABY2351" s="0"/>
      <c r="ABZ2351" s="0"/>
      <c r="ACA2351" s="0"/>
      <c r="ACB2351" s="0"/>
      <c r="ACC2351" s="0"/>
      <c r="ACD2351" s="0"/>
      <c r="ACE2351" s="0"/>
      <c r="ACF2351" s="0"/>
      <c r="ACG2351" s="0"/>
      <c r="ACH2351" s="0"/>
      <c r="ACI2351" s="0"/>
      <c r="ACJ2351" s="0"/>
      <c r="ACK2351" s="0"/>
      <c r="ACL2351" s="0"/>
      <c r="ACM2351" s="0"/>
      <c r="ACN2351" s="0"/>
      <c r="ACO2351" s="0"/>
      <c r="ACP2351" s="0"/>
      <c r="ACQ2351" s="0"/>
      <c r="ACR2351" s="0"/>
      <c r="ACS2351" s="0"/>
      <c r="ACT2351" s="0"/>
      <c r="ACU2351" s="0"/>
      <c r="ACV2351" s="0"/>
      <c r="ACW2351" s="0"/>
      <c r="ACX2351" s="0"/>
      <c r="ACY2351" s="0"/>
      <c r="ACZ2351" s="0"/>
      <c r="ADA2351" s="0"/>
      <c r="ADB2351" s="0"/>
      <c r="ADC2351" s="0"/>
      <c r="ADD2351" s="0"/>
      <c r="ADE2351" s="0"/>
      <c r="ADF2351" s="0"/>
      <c r="ADG2351" s="0"/>
      <c r="ADH2351" s="0"/>
      <c r="ADI2351" s="0"/>
      <c r="ADJ2351" s="0"/>
      <c r="ADK2351" s="0"/>
      <c r="ADL2351" s="0"/>
      <c r="ADM2351" s="0"/>
      <c r="ADN2351" s="0"/>
      <c r="ADO2351" s="0"/>
      <c r="ADP2351" s="0"/>
      <c r="ADQ2351" s="0"/>
      <c r="ADR2351" s="0"/>
      <c r="ADS2351" s="0"/>
      <c r="ADT2351" s="0"/>
      <c r="ADU2351" s="0"/>
      <c r="ADV2351" s="0"/>
      <c r="ADW2351" s="0"/>
      <c r="ADX2351" s="0"/>
      <c r="ADY2351" s="0"/>
      <c r="ADZ2351" s="0"/>
      <c r="AEA2351" s="0"/>
      <c r="AEB2351" s="0"/>
      <c r="AEC2351" s="0"/>
      <c r="AED2351" s="0"/>
      <c r="AEE2351" s="0"/>
      <c r="AEF2351" s="0"/>
      <c r="AEG2351" s="0"/>
      <c r="AEH2351" s="0"/>
      <c r="AEI2351" s="0"/>
      <c r="AEJ2351" s="0"/>
      <c r="AEK2351" s="0"/>
      <c r="AEL2351" s="0"/>
      <c r="AEM2351" s="0"/>
      <c r="AEN2351" s="0"/>
      <c r="AEO2351" s="0"/>
      <c r="AEP2351" s="0"/>
      <c r="AEQ2351" s="0"/>
      <c r="AER2351" s="0"/>
      <c r="AES2351" s="0"/>
      <c r="AET2351" s="0"/>
      <c r="AEU2351" s="0"/>
      <c r="AEV2351" s="0"/>
      <c r="AEW2351" s="0"/>
      <c r="AEX2351" s="0"/>
      <c r="AEY2351" s="0"/>
      <c r="AEZ2351" s="0"/>
      <c r="AFA2351" s="0"/>
      <c r="AFB2351" s="0"/>
      <c r="AFC2351" s="0"/>
      <c r="AFD2351" s="0"/>
      <c r="AFE2351" s="0"/>
      <c r="AFF2351" s="0"/>
      <c r="AFG2351" s="0"/>
      <c r="AFH2351" s="0"/>
      <c r="AFI2351" s="0"/>
      <c r="AFJ2351" s="0"/>
      <c r="AFK2351" s="0"/>
      <c r="AFL2351" s="0"/>
      <c r="AFM2351" s="0"/>
      <c r="AFN2351" s="0"/>
      <c r="AFO2351" s="0"/>
      <c r="AFP2351" s="0"/>
      <c r="AFQ2351" s="0"/>
      <c r="AFR2351" s="0"/>
      <c r="AFS2351" s="0"/>
      <c r="AFT2351" s="0"/>
      <c r="AFU2351" s="0"/>
      <c r="AFV2351" s="0"/>
      <c r="AFW2351" s="0"/>
      <c r="AFX2351" s="0"/>
      <c r="AFY2351" s="0"/>
      <c r="AFZ2351" s="0"/>
      <c r="AGA2351" s="0"/>
      <c r="AGB2351" s="0"/>
      <c r="AGC2351" s="0"/>
      <c r="AGD2351" s="0"/>
      <c r="AGE2351" s="0"/>
      <c r="AGF2351" s="0"/>
      <c r="AGG2351" s="0"/>
      <c r="AGH2351" s="0"/>
      <c r="AGI2351" s="0"/>
      <c r="AGJ2351" s="0"/>
      <c r="AGK2351" s="0"/>
      <c r="AGL2351" s="0"/>
      <c r="AGM2351" s="0"/>
      <c r="AGN2351" s="0"/>
      <c r="AGO2351" s="0"/>
      <c r="AGP2351" s="0"/>
      <c r="AGQ2351" s="0"/>
      <c r="AGR2351" s="0"/>
      <c r="AGS2351" s="0"/>
      <c r="AGT2351" s="0"/>
      <c r="AGU2351" s="0"/>
      <c r="AGV2351" s="0"/>
      <c r="AGW2351" s="0"/>
      <c r="AGX2351" s="0"/>
      <c r="AGY2351" s="0"/>
      <c r="AGZ2351" s="0"/>
      <c r="AHA2351" s="0"/>
      <c r="AHB2351" s="0"/>
      <c r="AHC2351" s="0"/>
      <c r="AHD2351" s="0"/>
      <c r="AHE2351" s="0"/>
      <c r="AHF2351" s="0"/>
      <c r="AHG2351" s="0"/>
      <c r="AHH2351" s="0"/>
      <c r="AHI2351" s="0"/>
      <c r="AHJ2351" s="0"/>
      <c r="AHK2351" s="0"/>
      <c r="AHL2351" s="0"/>
      <c r="AHM2351" s="0"/>
      <c r="AHN2351" s="0"/>
      <c r="AHO2351" s="0"/>
      <c r="AHP2351" s="0"/>
      <c r="AHQ2351" s="0"/>
      <c r="AHR2351" s="0"/>
      <c r="AHS2351" s="0"/>
      <c r="AHT2351" s="0"/>
      <c r="AHU2351" s="0"/>
      <c r="AHV2351" s="0"/>
      <c r="AHW2351" s="0"/>
      <c r="AHX2351" s="0"/>
      <c r="AHY2351" s="0"/>
      <c r="AHZ2351" s="0"/>
      <c r="AIA2351" s="0"/>
      <c r="AIB2351" s="0"/>
      <c r="AIC2351" s="0"/>
      <c r="AID2351" s="0"/>
      <c r="AIE2351" s="0"/>
      <c r="AIF2351" s="0"/>
      <c r="AIG2351" s="0"/>
      <c r="AIH2351" s="0"/>
      <c r="AII2351" s="0"/>
      <c r="AIJ2351" s="0"/>
      <c r="AIK2351" s="0"/>
      <c r="AIL2351" s="0"/>
      <c r="AIM2351" s="0"/>
      <c r="AIN2351" s="0"/>
      <c r="AIO2351" s="0"/>
      <c r="AIP2351" s="0"/>
      <c r="AIQ2351" s="0"/>
      <c r="AIR2351" s="0"/>
      <c r="AIS2351" s="0"/>
      <c r="AIT2351" s="0"/>
      <c r="AIU2351" s="0"/>
      <c r="AIV2351" s="0"/>
      <c r="AIW2351" s="0"/>
      <c r="AIX2351" s="0"/>
      <c r="AIY2351" s="0"/>
      <c r="AIZ2351" s="0"/>
      <c r="AJA2351" s="0"/>
      <c r="AJB2351" s="0"/>
      <c r="AJC2351" s="0"/>
      <c r="AJD2351" s="0"/>
      <c r="AJE2351" s="0"/>
      <c r="AJF2351" s="0"/>
      <c r="AJG2351" s="0"/>
      <c r="AJH2351" s="0"/>
      <c r="AJI2351" s="0"/>
      <c r="AJJ2351" s="0"/>
      <c r="AJK2351" s="0"/>
      <c r="AJL2351" s="0"/>
      <c r="AJM2351" s="0"/>
      <c r="AJN2351" s="0"/>
      <c r="AJO2351" s="0"/>
      <c r="AJP2351" s="0"/>
      <c r="AJQ2351" s="0"/>
      <c r="AJR2351" s="0"/>
      <c r="AJS2351" s="0"/>
      <c r="AJT2351" s="0"/>
      <c r="AJU2351" s="0"/>
      <c r="AJV2351" s="0"/>
      <c r="AJW2351" s="0"/>
      <c r="AJX2351" s="0"/>
      <c r="AJY2351" s="0"/>
      <c r="AJZ2351" s="0"/>
      <c r="AKA2351" s="0"/>
      <c r="AKB2351" s="0"/>
      <c r="AKC2351" s="0"/>
      <c r="AKD2351" s="0"/>
      <c r="AKE2351" s="0"/>
      <c r="AKF2351" s="0"/>
      <c r="AKG2351" s="0"/>
      <c r="AKH2351" s="0"/>
      <c r="AKI2351" s="0"/>
      <c r="AKJ2351" s="0"/>
      <c r="AKK2351" s="0"/>
      <c r="AKL2351" s="0"/>
      <c r="AKM2351" s="0"/>
      <c r="AKN2351" s="0"/>
      <c r="AKO2351" s="0"/>
      <c r="AKP2351" s="0"/>
      <c r="AKQ2351" s="0"/>
      <c r="AKR2351" s="0"/>
      <c r="AKS2351" s="0"/>
      <c r="AKT2351" s="0"/>
      <c r="AKU2351" s="0"/>
      <c r="AKV2351" s="0"/>
      <c r="AKW2351" s="0"/>
      <c r="AKX2351" s="0"/>
      <c r="AKY2351" s="0"/>
      <c r="AKZ2351" s="0"/>
      <c r="ALA2351" s="0"/>
      <c r="ALB2351" s="0"/>
      <c r="ALC2351" s="0"/>
      <c r="ALD2351" s="0"/>
      <c r="ALE2351" s="0"/>
      <c r="ALF2351" s="0"/>
      <c r="ALG2351" s="0"/>
      <c r="ALH2351" s="0"/>
      <c r="ALI2351" s="0"/>
      <c r="ALJ2351" s="0"/>
      <c r="ALK2351" s="0"/>
      <c r="ALL2351" s="0"/>
      <c r="ALM2351" s="0"/>
      <c r="ALN2351" s="0"/>
      <c r="ALO2351" s="0"/>
      <c r="ALP2351" s="0"/>
      <c r="ALQ2351" s="0"/>
      <c r="ALR2351" s="0"/>
      <c r="ALS2351" s="0"/>
      <c r="ALT2351" s="0"/>
      <c r="ALU2351" s="0"/>
      <c r="ALV2351" s="0"/>
      <c r="ALW2351" s="0"/>
      <c r="ALX2351" s="0"/>
      <c r="ALY2351" s="0"/>
      <c r="ALZ2351" s="0"/>
      <c r="AMA2351" s="0"/>
      <c r="AMB2351" s="0"/>
      <c r="AMC2351" s="0"/>
      <c r="AMD2351" s="0"/>
      <c r="AME2351" s="0"/>
      <c r="AMF2351" s="0"/>
      <c r="AMG2351" s="0"/>
      <c r="AMH2351" s="0"/>
      <c r="AMI2351" s="0"/>
      <c r="AMJ2351" s="0"/>
    </row>
    <row r="2352" customFormat="false" ht="13.8" hidden="false" customHeight="false" outlineLevel="0" collapsed="false">
      <c r="A2352" s="4" t="s">
        <v>245</v>
      </c>
      <c r="B2352" s="22" t="s">
        <v>2400</v>
      </c>
      <c r="C2352" s="28" t="s">
        <v>2401</v>
      </c>
      <c r="D2352" s="28" t="s">
        <v>2402</v>
      </c>
      <c r="E2352" s="28" t="s">
        <v>727</v>
      </c>
      <c r="F2352" s="4" t="n">
        <v>1984</v>
      </c>
      <c r="G2352" s="7" t="s">
        <v>2403</v>
      </c>
      <c r="H2352" s="13"/>
      <c r="I2352" s="13"/>
      <c r="J2352" s="13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3"/>
      <c r="AI2352" s="13"/>
      <c r="AJ2352" s="13"/>
      <c r="AK2352" s="13"/>
      <c r="AL2352" s="13"/>
      <c r="AM2352" s="13"/>
      <c r="AN2352" s="13"/>
      <c r="AO2352" s="13"/>
      <c r="AP2352" s="13"/>
      <c r="AQ2352" s="13"/>
      <c r="AR2352" s="13"/>
      <c r="AS2352" s="13"/>
      <c r="AT2352" s="13"/>
      <c r="AU2352" s="13"/>
      <c r="AV2352" s="0"/>
      <c r="AW2352" s="0"/>
      <c r="AX2352" s="0"/>
      <c r="AY2352" s="0"/>
      <c r="AZ2352" s="0"/>
      <c r="BA2352" s="0"/>
      <c r="BB2352" s="0"/>
      <c r="BC2352" s="0"/>
      <c r="BD2352" s="0"/>
      <c r="BE2352" s="0"/>
      <c r="BF2352" s="0"/>
      <c r="BG2352" s="0"/>
      <c r="BH2352" s="0"/>
      <c r="BI2352" s="0"/>
      <c r="BJ2352" s="0"/>
      <c r="BK2352" s="0"/>
      <c r="BL2352" s="0"/>
      <c r="BM2352" s="0"/>
      <c r="BN2352" s="0"/>
      <c r="BO2352" s="0"/>
      <c r="BP2352" s="0"/>
      <c r="BQ2352" s="0"/>
      <c r="BR2352" s="0"/>
      <c r="BS2352" s="0"/>
      <c r="BT2352" s="0"/>
      <c r="BU2352" s="0"/>
      <c r="BV2352" s="0"/>
      <c r="BW2352" s="0"/>
      <c r="BX2352" s="0"/>
      <c r="BY2352" s="0"/>
      <c r="BZ2352" s="0"/>
      <c r="CA2352" s="0"/>
      <c r="CB2352" s="0"/>
      <c r="CC2352" s="0"/>
      <c r="CD2352" s="0"/>
      <c r="CE2352" s="0"/>
      <c r="CF2352" s="0"/>
      <c r="CG2352" s="0"/>
      <c r="CH2352" s="0"/>
      <c r="CI2352" s="0"/>
      <c r="CJ2352" s="0"/>
      <c r="CK2352" s="0"/>
      <c r="CL2352" s="0"/>
      <c r="CM2352" s="0"/>
      <c r="CN2352" s="0"/>
      <c r="CO2352" s="0"/>
      <c r="CP2352" s="0"/>
      <c r="CQ2352" s="0"/>
      <c r="CR2352" s="0"/>
      <c r="CS2352" s="0"/>
      <c r="CT2352" s="0"/>
      <c r="CU2352" s="0"/>
      <c r="CV2352" s="0"/>
      <c r="CW2352" s="0"/>
      <c r="CX2352" s="0"/>
      <c r="CY2352" s="0"/>
      <c r="CZ2352" s="0"/>
      <c r="DA2352" s="0"/>
      <c r="DB2352" s="0"/>
      <c r="DC2352" s="0"/>
      <c r="DD2352" s="0"/>
      <c r="DE2352" s="0"/>
      <c r="DF2352" s="0"/>
      <c r="DG2352" s="0"/>
      <c r="DH2352" s="0"/>
      <c r="DI2352" s="0"/>
      <c r="DJ2352" s="0"/>
      <c r="DK2352" s="0"/>
      <c r="DL2352" s="0"/>
      <c r="DM2352" s="0"/>
      <c r="DN2352" s="0"/>
      <c r="DO2352" s="0"/>
      <c r="DP2352" s="0"/>
      <c r="DQ2352" s="0"/>
      <c r="DR2352" s="0"/>
      <c r="DS2352" s="0"/>
      <c r="DT2352" s="0"/>
      <c r="DU2352" s="0"/>
      <c r="DV2352" s="0"/>
      <c r="DW2352" s="0"/>
      <c r="DX2352" s="0"/>
      <c r="DY2352" s="0"/>
      <c r="DZ2352" s="0"/>
      <c r="EA2352" s="0"/>
      <c r="EB2352" s="0"/>
      <c r="EC2352" s="0"/>
      <c r="ED2352" s="0"/>
      <c r="EE2352" s="0"/>
      <c r="EF2352" s="0"/>
      <c r="EG2352" s="0"/>
      <c r="EH2352" s="0"/>
      <c r="EI2352" s="0"/>
      <c r="EJ2352" s="0"/>
      <c r="EK2352" s="0"/>
      <c r="EL2352" s="0"/>
      <c r="EM2352" s="0"/>
      <c r="EN2352" s="0"/>
      <c r="EO2352" s="0"/>
      <c r="EP2352" s="0"/>
      <c r="EQ2352" s="0"/>
      <c r="ER2352" s="0"/>
      <c r="ES2352" s="0"/>
      <c r="ET2352" s="0"/>
      <c r="EU2352" s="0"/>
      <c r="EV2352" s="0"/>
      <c r="EW2352" s="0"/>
      <c r="EX2352" s="0"/>
      <c r="EY2352" s="0"/>
      <c r="EZ2352" s="0"/>
      <c r="FA2352" s="0"/>
      <c r="FB2352" s="0"/>
      <c r="FC2352" s="0"/>
      <c r="FD2352" s="0"/>
      <c r="FE2352" s="0"/>
      <c r="FF2352" s="0"/>
      <c r="FG2352" s="0"/>
      <c r="FH2352" s="0"/>
      <c r="FI2352" s="0"/>
      <c r="FJ2352" s="0"/>
      <c r="FK2352" s="0"/>
      <c r="FL2352" s="0"/>
      <c r="FM2352" s="0"/>
      <c r="FN2352" s="0"/>
      <c r="FO2352" s="0"/>
      <c r="FP2352" s="0"/>
      <c r="FQ2352" s="0"/>
      <c r="FR2352" s="0"/>
      <c r="FS2352" s="0"/>
      <c r="FT2352" s="0"/>
      <c r="FU2352" s="0"/>
      <c r="FV2352" s="0"/>
      <c r="FW2352" s="0"/>
      <c r="FX2352" s="0"/>
      <c r="FY2352" s="0"/>
      <c r="FZ2352" s="0"/>
      <c r="GA2352" s="0"/>
      <c r="GB2352" s="0"/>
      <c r="GC2352" s="0"/>
      <c r="GD2352" s="0"/>
      <c r="GE2352" s="0"/>
      <c r="GF2352" s="0"/>
      <c r="GG2352" s="0"/>
      <c r="GH2352" s="0"/>
      <c r="GI2352" s="0"/>
      <c r="GJ2352" s="0"/>
      <c r="GK2352" s="0"/>
      <c r="GL2352" s="0"/>
      <c r="GM2352" s="0"/>
      <c r="GN2352" s="0"/>
      <c r="GO2352" s="0"/>
      <c r="GP2352" s="0"/>
      <c r="GQ2352" s="0"/>
      <c r="GR2352" s="0"/>
      <c r="GS2352" s="0"/>
      <c r="GT2352" s="0"/>
      <c r="GU2352" s="0"/>
      <c r="GV2352" s="0"/>
      <c r="GW2352" s="0"/>
      <c r="GX2352" s="0"/>
      <c r="GY2352" s="0"/>
      <c r="GZ2352" s="0"/>
      <c r="HA2352" s="0"/>
      <c r="HB2352" s="0"/>
      <c r="HC2352" s="0"/>
      <c r="HD2352" s="0"/>
      <c r="HE2352" s="0"/>
      <c r="HF2352" s="0"/>
      <c r="HG2352" s="0"/>
      <c r="HH2352" s="0"/>
      <c r="HI2352" s="0"/>
      <c r="HJ2352" s="0"/>
      <c r="HK2352" s="0"/>
      <c r="HL2352" s="0"/>
      <c r="HM2352" s="0"/>
      <c r="HN2352" s="0"/>
      <c r="HO2352" s="0"/>
      <c r="HP2352" s="0"/>
      <c r="HQ2352" s="0"/>
      <c r="HR2352" s="0"/>
      <c r="HS2352" s="0"/>
      <c r="HT2352" s="0"/>
      <c r="HU2352" s="0"/>
      <c r="HV2352" s="0"/>
      <c r="HW2352" s="0"/>
      <c r="HX2352" s="0"/>
      <c r="HY2352" s="0"/>
      <c r="HZ2352" s="0"/>
      <c r="IA2352" s="0"/>
      <c r="IB2352" s="0"/>
      <c r="IC2352" s="0"/>
      <c r="ID2352" s="0"/>
      <c r="IE2352" s="0"/>
      <c r="IF2352" s="0"/>
      <c r="IG2352" s="0"/>
      <c r="IH2352" s="0"/>
      <c r="II2352" s="0"/>
      <c r="IJ2352" s="0"/>
      <c r="IK2352" s="0"/>
      <c r="IL2352" s="0"/>
      <c r="IM2352" s="0"/>
      <c r="IN2352" s="0"/>
      <c r="IO2352" s="0"/>
      <c r="IP2352" s="0"/>
      <c r="IQ2352" s="0"/>
      <c r="IR2352" s="0"/>
      <c r="IS2352" s="0"/>
      <c r="IT2352" s="0"/>
      <c r="IU2352" s="0"/>
      <c r="IV2352" s="0"/>
      <c r="IW2352" s="0"/>
      <c r="IX2352" s="0"/>
      <c r="IY2352" s="0"/>
      <c r="IZ2352" s="0"/>
      <c r="JA2352" s="0"/>
      <c r="JB2352" s="0"/>
      <c r="JC2352" s="0"/>
      <c r="JD2352" s="0"/>
      <c r="JE2352" s="0"/>
      <c r="JF2352" s="0"/>
      <c r="JG2352" s="0"/>
      <c r="JH2352" s="0"/>
      <c r="JI2352" s="0"/>
      <c r="JJ2352" s="0"/>
      <c r="JK2352" s="0"/>
      <c r="JL2352" s="0"/>
      <c r="JM2352" s="0"/>
      <c r="JN2352" s="0"/>
      <c r="JO2352" s="0"/>
      <c r="JP2352" s="0"/>
      <c r="JQ2352" s="0"/>
      <c r="JR2352" s="0"/>
      <c r="JS2352" s="0"/>
      <c r="JT2352" s="0"/>
      <c r="JU2352" s="0"/>
      <c r="JV2352" s="0"/>
      <c r="JW2352" s="0"/>
      <c r="JX2352" s="0"/>
      <c r="JY2352" s="0"/>
      <c r="JZ2352" s="0"/>
      <c r="KA2352" s="0"/>
      <c r="KB2352" s="0"/>
      <c r="KC2352" s="0"/>
      <c r="KD2352" s="0"/>
      <c r="KE2352" s="0"/>
      <c r="KF2352" s="0"/>
      <c r="KG2352" s="0"/>
      <c r="KH2352" s="0"/>
      <c r="KI2352" s="0"/>
      <c r="KJ2352" s="0"/>
      <c r="KK2352" s="0"/>
      <c r="KL2352" s="0"/>
      <c r="KM2352" s="0"/>
      <c r="KN2352" s="0"/>
      <c r="KO2352" s="0"/>
      <c r="KP2352" s="0"/>
      <c r="KQ2352" s="0"/>
      <c r="KR2352" s="0"/>
      <c r="KS2352" s="0"/>
      <c r="KT2352" s="0"/>
      <c r="KU2352" s="0"/>
      <c r="KV2352" s="0"/>
      <c r="KW2352" s="0"/>
      <c r="KX2352" s="0"/>
      <c r="KY2352" s="0"/>
      <c r="KZ2352" s="0"/>
      <c r="LA2352" s="0"/>
      <c r="LB2352" s="0"/>
      <c r="LC2352" s="0"/>
      <c r="LD2352" s="0"/>
      <c r="LE2352" s="0"/>
      <c r="LF2352" s="0"/>
      <c r="LG2352" s="0"/>
      <c r="LH2352" s="0"/>
      <c r="LI2352" s="0"/>
      <c r="LJ2352" s="0"/>
      <c r="LK2352" s="0"/>
      <c r="LL2352" s="0"/>
      <c r="LM2352" s="0"/>
      <c r="LN2352" s="0"/>
      <c r="LO2352" s="0"/>
      <c r="LP2352" s="0"/>
      <c r="LQ2352" s="0"/>
      <c r="LR2352" s="0"/>
      <c r="LS2352" s="0"/>
      <c r="LT2352" s="0"/>
      <c r="LU2352" s="0"/>
      <c r="LV2352" s="0"/>
      <c r="LW2352" s="0"/>
      <c r="LX2352" s="0"/>
      <c r="LY2352" s="0"/>
      <c r="LZ2352" s="0"/>
      <c r="MA2352" s="0"/>
      <c r="MB2352" s="0"/>
      <c r="MC2352" s="0"/>
      <c r="MD2352" s="0"/>
      <c r="ME2352" s="0"/>
      <c r="MF2352" s="0"/>
      <c r="MG2352" s="0"/>
      <c r="MH2352" s="0"/>
      <c r="MI2352" s="0"/>
      <c r="MJ2352" s="0"/>
      <c r="MK2352" s="0"/>
      <c r="ML2352" s="0"/>
      <c r="MM2352" s="0"/>
      <c r="MN2352" s="0"/>
      <c r="MO2352" s="0"/>
      <c r="MP2352" s="0"/>
      <c r="MQ2352" s="0"/>
      <c r="MR2352" s="0"/>
      <c r="MS2352" s="0"/>
      <c r="MT2352" s="0"/>
      <c r="MU2352" s="0"/>
      <c r="MV2352" s="0"/>
      <c r="MW2352" s="0"/>
      <c r="MX2352" s="0"/>
      <c r="MY2352" s="0"/>
      <c r="MZ2352" s="0"/>
      <c r="NA2352" s="0"/>
      <c r="NB2352" s="0"/>
      <c r="NC2352" s="0"/>
      <c r="ND2352" s="0"/>
      <c r="NE2352" s="0"/>
      <c r="NF2352" s="0"/>
      <c r="NG2352" s="0"/>
      <c r="NH2352" s="0"/>
      <c r="NI2352" s="0"/>
      <c r="NJ2352" s="0"/>
      <c r="NK2352" s="0"/>
      <c r="NL2352" s="0"/>
      <c r="NM2352" s="0"/>
      <c r="NN2352" s="0"/>
      <c r="NO2352" s="0"/>
      <c r="NP2352" s="0"/>
      <c r="NQ2352" s="0"/>
      <c r="NR2352" s="0"/>
      <c r="NS2352" s="0"/>
      <c r="NT2352" s="0"/>
      <c r="NU2352" s="0"/>
      <c r="NV2352" s="0"/>
      <c r="NW2352" s="0"/>
      <c r="NX2352" s="0"/>
      <c r="NY2352" s="0"/>
      <c r="NZ2352" s="0"/>
      <c r="OA2352" s="0"/>
      <c r="OB2352" s="0"/>
      <c r="OC2352" s="0"/>
      <c r="OD2352" s="0"/>
      <c r="OE2352" s="0"/>
      <c r="OF2352" s="0"/>
      <c r="OG2352" s="0"/>
      <c r="OH2352" s="0"/>
      <c r="OI2352" s="0"/>
      <c r="OJ2352" s="0"/>
      <c r="OK2352" s="0"/>
      <c r="OL2352" s="0"/>
      <c r="OM2352" s="0"/>
      <c r="ON2352" s="0"/>
      <c r="OO2352" s="0"/>
      <c r="OP2352" s="0"/>
      <c r="OQ2352" s="0"/>
      <c r="OR2352" s="0"/>
      <c r="OS2352" s="0"/>
      <c r="OT2352" s="0"/>
      <c r="OU2352" s="0"/>
      <c r="OV2352" s="0"/>
      <c r="OW2352" s="0"/>
      <c r="OX2352" s="0"/>
      <c r="OY2352" s="0"/>
      <c r="OZ2352" s="0"/>
      <c r="PA2352" s="0"/>
      <c r="PB2352" s="0"/>
      <c r="PC2352" s="0"/>
      <c r="PD2352" s="0"/>
      <c r="PE2352" s="0"/>
      <c r="PF2352" s="0"/>
      <c r="PG2352" s="0"/>
      <c r="PH2352" s="0"/>
      <c r="PI2352" s="0"/>
      <c r="PJ2352" s="0"/>
      <c r="PK2352" s="0"/>
      <c r="PL2352" s="0"/>
      <c r="PM2352" s="0"/>
      <c r="PN2352" s="0"/>
      <c r="PO2352" s="0"/>
      <c r="PP2352" s="0"/>
      <c r="PQ2352" s="0"/>
      <c r="PR2352" s="0"/>
      <c r="PS2352" s="0"/>
      <c r="PT2352" s="0"/>
      <c r="PU2352" s="0"/>
      <c r="PV2352" s="0"/>
      <c r="PW2352" s="0"/>
      <c r="PX2352" s="0"/>
      <c r="PY2352" s="0"/>
      <c r="PZ2352" s="0"/>
      <c r="QA2352" s="0"/>
      <c r="QB2352" s="0"/>
      <c r="QC2352" s="0"/>
      <c r="QD2352" s="0"/>
      <c r="QE2352" s="0"/>
      <c r="QF2352" s="0"/>
      <c r="QG2352" s="0"/>
      <c r="QH2352" s="0"/>
      <c r="QI2352" s="0"/>
      <c r="QJ2352" s="0"/>
      <c r="QK2352" s="0"/>
      <c r="QL2352" s="0"/>
      <c r="QM2352" s="0"/>
      <c r="QN2352" s="0"/>
      <c r="QO2352" s="0"/>
      <c r="QP2352" s="0"/>
      <c r="QQ2352" s="0"/>
      <c r="QR2352" s="0"/>
      <c r="QS2352" s="0"/>
      <c r="QT2352" s="0"/>
      <c r="QU2352" s="0"/>
      <c r="QV2352" s="0"/>
      <c r="QW2352" s="0"/>
      <c r="QX2352" s="0"/>
      <c r="QY2352" s="0"/>
      <c r="QZ2352" s="0"/>
      <c r="RA2352" s="0"/>
      <c r="RB2352" s="0"/>
      <c r="RC2352" s="0"/>
      <c r="RD2352" s="0"/>
      <c r="RE2352" s="0"/>
      <c r="RF2352" s="0"/>
      <c r="RG2352" s="0"/>
      <c r="RH2352" s="0"/>
      <c r="RI2352" s="0"/>
      <c r="RJ2352" s="0"/>
      <c r="RK2352" s="0"/>
      <c r="RL2352" s="0"/>
      <c r="RM2352" s="0"/>
      <c r="RN2352" s="0"/>
      <c r="RO2352" s="0"/>
      <c r="RP2352" s="0"/>
      <c r="RQ2352" s="0"/>
      <c r="RR2352" s="0"/>
      <c r="RS2352" s="0"/>
      <c r="RT2352" s="0"/>
      <c r="RU2352" s="0"/>
      <c r="RV2352" s="0"/>
      <c r="RW2352" s="0"/>
      <c r="RX2352" s="0"/>
      <c r="RY2352" s="0"/>
      <c r="RZ2352" s="0"/>
      <c r="SA2352" s="0"/>
      <c r="SB2352" s="0"/>
      <c r="SC2352" s="0"/>
      <c r="SD2352" s="0"/>
      <c r="SE2352" s="0"/>
      <c r="SF2352" s="0"/>
      <c r="SG2352" s="0"/>
      <c r="SH2352" s="0"/>
      <c r="SI2352" s="0"/>
      <c r="SJ2352" s="0"/>
      <c r="SK2352" s="0"/>
      <c r="SL2352" s="0"/>
      <c r="SM2352" s="0"/>
      <c r="SN2352" s="0"/>
      <c r="SO2352" s="0"/>
      <c r="SP2352" s="0"/>
      <c r="SQ2352" s="0"/>
      <c r="SR2352" s="0"/>
      <c r="SS2352" s="0"/>
      <c r="ST2352" s="0"/>
      <c r="SU2352" s="0"/>
      <c r="SV2352" s="0"/>
      <c r="SW2352" s="0"/>
      <c r="SX2352" s="0"/>
      <c r="SY2352" s="0"/>
      <c r="SZ2352" s="0"/>
      <c r="TA2352" s="0"/>
      <c r="TB2352" s="0"/>
      <c r="TC2352" s="0"/>
      <c r="TD2352" s="0"/>
      <c r="TE2352" s="0"/>
      <c r="TF2352" s="0"/>
      <c r="TG2352" s="0"/>
      <c r="TH2352" s="0"/>
      <c r="TI2352" s="0"/>
      <c r="TJ2352" s="0"/>
      <c r="TK2352" s="0"/>
      <c r="TL2352" s="0"/>
      <c r="TM2352" s="0"/>
      <c r="TN2352" s="0"/>
      <c r="TO2352" s="0"/>
      <c r="TP2352" s="0"/>
      <c r="TQ2352" s="0"/>
      <c r="TR2352" s="0"/>
      <c r="TS2352" s="0"/>
      <c r="TT2352" s="0"/>
      <c r="TU2352" s="0"/>
      <c r="TV2352" s="0"/>
      <c r="TW2352" s="0"/>
      <c r="TX2352" s="0"/>
      <c r="TY2352" s="0"/>
      <c r="TZ2352" s="0"/>
      <c r="UA2352" s="0"/>
      <c r="UB2352" s="0"/>
      <c r="UC2352" s="0"/>
      <c r="UD2352" s="0"/>
      <c r="UE2352" s="0"/>
      <c r="UF2352" s="0"/>
      <c r="UG2352" s="0"/>
      <c r="UH2352" s="0"/>
      <c r="UI2352" s="0"/>
      <c r="UJ2352" s="0"/>
      <c r="UK2352" s="0"/>
      <c r="UL2352" s="0"/>
      <c r="UM2352" s="0"/>
      <c r="UN2352" s="0"/>
      <c r="UO2352" s="0"/>
      <c r="UP2352" s="0"/>
      <c r="UQ2352" s="0"/>
      <c r="UR2352" s="0"/>
      <c r="US2352" s="0"/>
      <c r="UT2352" s="0"/>
      <c r="UU2352" s="0"/>
      <c r="UV2352" s="0"/>
      <c r="UW2352" s="0"/>
      <c r="UX2352" s="0"/>
      <c r="UY2352" s="0"/>
      <c r="UZ2352" s="0"/>
      <c r="VA2352" s="0"/>
      <c r="VB2352" s="0"/>
      <c r="VC2352" s="0"/>
      <c r="VD2352" s="0"/>
      <c r="VE2352" s="0"/>
      <c r="VF2352" s="0"/>
      <c r="VG2352" s="0"/>
      <c r="VH2352" s="0"/>
      <c r="VI2352" s="0"/>
      <c r="VJ2352" s="0"/>
      <c r="VK2352" s="0"/>
      <c r="VL2352" s="0"/>
      <c r="VM2352" s="0"/>
      <c r="VN2352" s="0"/>
      <c r="VO2352" s="0"/>
      <c r="VP2352" s="0"/>
      <c r="VQ2352" s="0"/>
      <c r="VR2352" s="0"/>
      <c r="VS2352" s="0"/>
      <c r="VT2352" s="0"/>
      <c r="VU2352" s="0"/>
      <c r="VV2352" s="0"/>
      <c r="VW2352" s="0"/>
      <c r="VX2352" s="0"/>
      <c r="VY2352" s="0"/>
      <c r="VZ2352" s="0"/>
      <c r="WA2352" s="0"/>
      <c r="WB2352" s="0"/>
      <c r="WC2352" s="0"/>
      <c r="WD2352" s="0"/>
      <c r="WE2352" s="0"/>
      <c r="WF2352" s="0"/>
      <c r="WG2352" s="0"/>
      <c r="WH2352" s="0"/>
      <c r="WI2352" s="0"/>
      <c r="WJ2352" s="0"/>
      <c r="WK2352" s="0"/>
      <c r="WL2352" s="0"/>
      <c r="WM2352" s="0"/>
      <c r="WN2352" s="0"/>
      <c r="WO2352" s="0"/>
      <c r="WP2352" s="0"/>
      <c r="WQ2352" s="0"/>
      <c r="WR2352" s="0"/>
      <c r="WS2352" s="0"/>
      <c r="WT2352" s="0"/>
      <c r="WU2352" s="0"/>
      <c r="WV2352" s="0"/>
      <c r="WW2352" s="0"/>
      <c r="WX2352" s="0"/>
      <c r="WY2352" s="0"/>
      <c r="WZ2352" s="0"/>
      <c r="XA2352" s="0"/>
      <c r="XB2352" s="0"/>
      <c r="XC2352" s="0"/>
      <c r="XD2352" s="0"/>
      <c r="XE2352" s="0"/>
      <c r="XF2352" s="0"/>
      <c r="XG2352" s="0"/>
      <c r="XH2352" s="0"/>
      <c r="XI2352" s="0"/>
      <c r="XJ2352" s="0"/>
      <c r="XK2352" s="0"/>
      <c r="XL2352" s="0"/>
      <c r="XM2352" s="0"/>
      <c r="XN2352" s="0"/>
      <c r="XO2352" s="0"/>
      <c r="XP2352" s="0"/>
      <c r="XQ2352" s="0"/>
      <c r="XR2352" s="0"/>
      <c r="XS2352" s="0"/>
      <c r="XT2352" s="0"/>
      <c r="XU2352" s="0"/>
      <c r="XV2352" s="0"/>
      <c r="XW2352" s="0"/>
      <c r="XX2352" s="0"/>
      <c r="XY2352" s="0"/>
      <c r="XZ2352" s="0"/>
      <c r="YA2352" s="0"/>
      <c r="YB2352" s="0"/>
      <c r="YC2352" s="0"/>
      <c r="YD2352" s="0"/>
      <c r="YE2352" s="0"/>
      <c r="YF2352" s="0"/>
      <c r="YG2352" s="0"/>
      <c r="YH2352" s="0"/>
      <c r="YI2352" s="0"/>
      <c r="YJ2352" s="0"/>
      <c r="YK2352" s="0"/>
      <c r="YL2352" s="0"/>
      <c r="YM2352" s="0"/>
      <c r="YN2352" s="0"/>
      <c r="YO2352" s="0"/>
      <c r="YP2352" s="0"/>
      <c r="YQ2352" s="0"/>
      <c r="YR2352" s="0"/>
      <c r="YS2352" s="0"/>
      <c r="YT2352" s="0"/>
      <c r="YU2352" s="0"/>
      <c r="YV2352" s="0"/>
      <c r="YW2352" s="0"/>
      <c r="YX2352" s="0"/>
      <c r="YY2352" s="0"/>
      <c r="YZ2352" s="0"/>
      <c r="ZA2352" s="0"/>
      <c r="ZB2352" s="0"/>
      <c r="ZC2352" s="0"/>
      <c r="ZD2352" s="0"/>
      <c r="ZE2352" s="0"/>
      <c r="ZF2352" s="0"/>
      <c r="ZG2352" s="0"/>
      <c r="ZH2352" s="0"/>
      <c r="ZI2352" s="0"/>
      <c r="ZJ2352" s="0"/>
      <c r="ZK2352" s="0"/>
      <c r="ZL2352" s="0"/>
      <c r="ZM2352" s="0"/>
      <c r="ZN2352" s="0"/>
      <c r="ZO2352" s="0"/>
      <c r="ZP2352" s="0"/>
      <c r="ZQ2352" s="0"/>
      <c r="ZR2352" s="0"/>
      <c r="ZS2352" s="0"/>
      <c r="ZT2352" s="0"/>
      <c r="ZU2352" s="0"/>
      <c r="ZV2352" s="0"/>
      <c r="ZW2352" s="0"/>
      <c r="ZX2352" s="0"/>
      <c r="ZY2352" s="0"/>
      <c r="ZZ2352" s="0"/>
      <c r="AAA2352" s="0"/>
      <c r="AAB2352" s="0"/>
      <c r="AAC2352" s="0"/>
      <c r="AAD2352" s="0"/>
      <c r="AAE2352" s="0"/>
      <c r="AAF2352" s="0"/>
      <c r="AAG2352" s="0"/>
      <c r="AAH2352" s="0"/>
      <c r="AAI2352" s="0"/>
      <c r="AAJ2352" s="0"/>
      <c r="AAK2352" s="0"/>
      <c r="AAL2352" s="0"/>
      <c r="AAM2352" s="0"/>
      <c r="AAN2352" s="0"/>
      <c r="AAO2352" s="0"/>
      <c r="AAP2352" s="0"/>
      <c r="AAQ2352" s="0"/>
      <c r="AAR2352" s="0"/>
      <c r="AAS2352" s="0"/>
      <c r="AAT2352" s="0"/>
      <c r="AAU2352" s="0"/>
      <c r="AAV2352" s="0"/>
      <c r="AAW2352" s="0"/>
      <c r="AAX2352" s="0"/>
      <c r="AAY2352" s="0"/>
      <c r="AAZ2352" s="0"/>
      <c r="ABA2352" s="0"/>
      <c r="ABB2352" s="0"/>
      <c r="ABC2352" s="0"/>
      <c r="ABD2352" s="0"/>
      <c r="ABE2352" s="0"/>
      <c r="ABF2352" s="0"/>
      <c r="ABG2352" s="0"/>
      <c r="ABH2352" s="0"/>
      <c r="ABI2352" s="0"/>
      <c r="ABJ2352" s="0"/>
      <c r="ABK2352" s="0"/>
      <c r="ABL2352" s="0"/>
      <c r="ABM2352" s="0"/>
      <c r="ABN2352" s="0"/>
      <c r="ABO2352" s="0"/>
      <c r="ABP2352" s="0"/>
      <c r="ABQ2352" s="0"/>
      <c r="ABR2352" s="0"/>
      <c r="ABS2352" s="0"/>
      <c r="ABT2352" s="0"/>
      <c r="ABU2352" s="0"/>
      <c r="ABV2352" s="0"/>
      <c r="ABW2352" s="0"/>
      <c r="ABX2352" s="0"/>
      <c r="ABY2352" s="0"/>
      <c r="ABZ2352" s="0"/>
      <c r="ACA2352" s="0"/>
      <c r="ACB2352" s="0"/>
      <c r="ACC2352" s="0"/>
      <c r="ACD2352" s="0"/>
      <c r="ACE2352" s="0"/>
      <c r="ACF2352" s="0"/>
      <c r="ACG2352" s="0"/>
      <c r="ACH2352" s="0"/>
      <c r="ACI2352" s="0"/>
      <c r="ACJ2352" s="0"/>
      <c r="ACK2352" s="0"/>
      <c r="ACL2352" s="0"/>
      <c r="ACM2352" s="0"/>
      <c r="ACN2352" s="0"/>
      <c r="ACO2352" s="0"/>
      <c r="ACP2352" s="0"/>
      <c r="ACQ2352" s="0"/>
      <c r="ACR2352" s="0"/>
      <c r="ACS2352" s="0"/>
      <c r="ACT2352" s="0"/>
      <c r="ACU2352" s="0"/>
      <c r="ACV2352" s="0"/>
      <c r="ACW2352" s="0"/>
      <c r="ACX2352" s="0"/>
      <c r="ACY2352" s="0"/>
      <c r="ACZ2352" s="0"/>
      <c r="ADA2352" s="0"/>
      <c r="ADB2352" s="0"/>
      <c r="ADC2352" s="0"/>
      <c r="ADD2352" s="0"/>
      <c r="ADE2352" s="0"/>
      <c r="ADF2352" s="0"/>
      <c r="ADG2352" s="0"/>
      <c r="ADH2352" s="0"/>
      <c r="ADI2352" s="0"/>
      <c r="ADJ2352" s="0"/>
      <c r="ADK2352" s="0"/>
      <c r="ADL2352" s="0"/>
      <c r="ADM2352" s="0"/>
      <c r="ADN2352" s="0"/>
      <c r="ADO2352" s="0"/>
      <c r="ADP2352" s="0"/>
      <c r="ADQ2352" s="0"/>
      <c r="ADR2352" s="0"/>
      <c r="ADS2352" s="0"/>
      <c r="ADT2352" s="0"/>
      <c r="ADU2352" s="0"/>
      <c r="ADV2352" s="0"/>
      <c r="ADW2352" s="0"/>
      <c r="ADX2352" s="0"/>
      <c r="ADY2352" s="0"/>
      <c r="ADZ2352" s="0"/>
      <c r="AEA2352" s="0"/>
      <c r="AEB2352" s="0"/>
      <c r="AEC2352" s="0"/>
      <c r="AED2352" s="0"/>
      <c r="AEE2352" s="0"/>
      <c r="AEF2352" s="0"/>
      <c r="AEG2352" s="0"/>
      <c r="AEH2352" s="0"/>
      <c r="AEI2352" s="0"/>
      <c r="AEJ2352" s="0"/>
      <c r="AEK2352" s="0"/>
      <c r="AEL2352" s="0"/>
      <c r="AEM2352" s="0"/>
      <c r="AEN2352" s="0"/>
      <c r="AEO2352" s="0"/>
      <c r="AEP2352" s="0"/>
      <c r="AEQ2352" s="0"/>
      <c r="AER2352" s="0"/>
      <c r="AES2352" s="0"/>
      <c r="AET2352" s="0"/>
      <c r="AEU2352" s="0"/>
      <c r="AEV2352" s="0"/>
      <c r="AEW2352" s="0"/>
      <c r="AEX2352" s="0"/>
      <c r="AEY2352" s="0"/>
      <c r="AEZ2352" s="0"/>
      <c r="AFA2352" s="0"/>
      <c r="AFB2352" s="0"/>
      <c r="AFC2352" s="0"/>
      <c r="AFD2352" s="0"/>
      <c r="AFE2352" s="0"/>
      <c r="AFF2352" s="0"/>
      <c r="AFG2352" s="0"/>
      <c r="AFH2352" s="0"/>
      <c r="AFI2352" s="0"/>
      <c r="AFJ2352" s="0"/>
      <c r="AFK2352" s="0"/>
      <c r="AFL2352" s="0"/>
      <c r="AFM2352" s="0"/>
      <c r="AFN2352" s="0"/>
      <c r="AFO2352" s="0"/>
      <c r="AFP2352" s="0"/>
      <c r="AFQ2352" s="0"/>
      <c r="AFR2352" s="0"/>
      <c r="AFS2352" s="0"/>
      <c r="AFT2352" s="0"/>
      <c r="AFU2352" s="0"/>
      <c r="AFV2352" s="0"/>
      <c r="AFW2352" s="0"/>
      <c r="AFX2352" s="0"/>
      <c r="AFY2352" s="0"/>
      <c r="AFZ2352" s="0"/>
      <c r="AGA2352" s="0"/>
      <c r="AGB2352" s="0"/>
      <c r="AGC2352" s="0"/>
      <c r="AGD2352" s="0"/>
      <c r="AGE2352" s="0"/>
      <c r="AGF2352" s="0"/>
      <c r="AGG2352" s="0"/>
      <c r="AGH2352" s="0"/>
      <c r="AGI2352" s="0"/>
      <c r="AGJ2352" s="0"/>
      <c r="AGK2352" s="0"/>
      <c r="AGL2352" s="0"/>
      <c r="AGM2352" s="0"/>
      <c r="AGN2352" s="0"/>
      <c r="AGO2352" s="0"/>
      <c r="AGP2352" s="0"/>
      <c r="AGQ2352" s="0"/>
      <c r="AGR2352" s="0"/>
      <c r="AGS2352" s="0"/>
      <c r="AGT2352" s="0"/>
      <c r="AGU2352" s="0"/>
      <c r="AGV2352" s="0"/>
      <c r="AGW2352" s="0"/>
      <c r="AGX2352" s="0"/>
      <c r="AGY2352" s="0"/>
      <c r="AGZ2352" s="0"/>
      <c r="AHA2352" s="0"/>
      <c r="AHB2352" s="0"/>
      <c r="AHC2352" s="0"/>
      <c r="AHD2352" s="0"/>
      <c r="AHE2352" s="0"/>
      <c r="AHF2352" s="0"/>
      <c r="AHG2352" s="0"/>
      <c r="AHH2352" s="0"/>
      <c r="AHI2352" s="0"/>
      <c r="AHJ2352" s="0"/>
      <c r="AHK2352" s="0"/>
      <c r="AHL2352" s="0"/>
      <c r="AHM2352" s="0"/>
      <c r="AHN2352" s="0"/>
      <c r="AHO2352" s="0"/>
      <c r="AHP2352" s="0"/>
      <c r="AHQ2352" s="0"/>
      <c r="AHR2352" s="0"/>
      <c r="AHS2352" s="0"/>
      <c r="AHT2352" s="0"/>
      <c r="AHU2352" s="0"/>
      <c r="AHV2352" s="0"/>
      <c r="AHW2352" s="0"/>
      <c r="AHX2352" s="0"/>
      <c r="AHY2352" s="0"/>
      <c r="AHZ2352" s="0"/>
      <c r="AIA2352" s="0"/>
      <c r="AIB2352" s="0"/>
      <c r="AIC2352" s="0"/>
      <c r="AID2352" s="0"/>
      <c r="AIE2352" s="0"/>
      <c r="AIF2352" s="0"/>
      <c r="AIG2352" s="0"/>
      <c r="AIH2352" s="0"/>
      <c r="AII2352" s="0"/>
      <c r="AIJ2352" s="0"/>
      <c r="AIK2352" s="0"/>
      <c r="AIL2352" s="0"/>
      <c r="AIM2352" s="0"/>
      <c r="AIN2352" s="0"/>
      <c r="AIO2352" s="0"/>
      <c r="AIP2352" s="0"/>
      <c r="AIQ2352" s="0"/>
      <c r="AIR2352" s="0"/>
      <c r="AIS2352" s="0"/>
      <c r="AIT2352" s="0"/>
      <c r="AIU2352" s="0"/>
      <c r="AIV2352" s="0"/>
      <c r="AIW2352" s="0"/>
      <c r="AIX2352" s="0"/>
      <c r="AIY2352" s="0"/>
      <c r="AIZ2352" s="0"/>
      <c r="AJA2352" s="0"/>
      <c r="AJB2352" s="0"/>
      <c r="AJC2352" s="0"/>
      <c r="AJD2352" s="0"/>
      <c r="AJE2352" s="0"/>
      <c r="AJF2352" s="0"/>
      <c r="AJG2352" s="0"/>
      <c r="AJH2352" s="0"/>
      <c r="AJI2352" s="0"/>
      <c r="AJJ2352" s="0"/>
      <c r="AJK2352" s="0"/>
      <c r="AJL2352" s="0"/>
      <c r="AJM2352" s="0"/>
      <c r="AJN2352" s="0"/>
      <c r="AJO2352" s="0"/>
      <c r="AJP2352" s="0"/>
      <c r="AJQ2352" s="0"/>
      <c r="AJR2352" s="0"/>
      <c r="AJS2352" s="0"/>
      <c r="AJT2352" s="0"/>
      <c r="AJU2352" s="0"/>
      <c r="AJV2352" s="0"/>
      <c r="AJW2352" s="0"/>
      <c r="AJX2352" s="0"/>
      <c r="AJY2352" s="0"/>
      <c r="AJZ2352" s="0"/>
      <c r="AKA2352" s="0"/>
      <c r="AKB2352" s="0"/>
      <c r="AKC2352" s="0"/>
      <c r="AKD2352" s="0"/>
      <c r="AKE2352" s="0"/>
      <c r="AKF2352" s="0"/>
      <c r="AKG2352" s="0"/>
      <c r="AKH2352" s="0"/>
      <c r="AKI2352" s="0"/>
      <c r="AKJ2352" s="0"/>
      <c r="AKK2352" s="0"/>
      <c r="AKL2352" s="0"/>
      <c r="AKM2352" s="0"/>
      <c r="AKN2352" s="0"/>
      <c r="AKO2352" s="0"/>
      <c r="AKP2352" s="0"/>
      <c r="AKQ2352" s="0"/>
      <c r="AKR2352" s="0"/>
      <c r="AKS2352" s="0"/>
      <c r="AKT2352" s="0"/>
      <c r="AKU2352" s="0"/>
      <c r="AKV2352" s="0"/>
      <c r="AKW2352" s="0"/>
      <c r="AKX2352" s="0"/>
      <c r="AKY2352" s="0"/>
      <c r="AKZ2352" s="0"/>
      <c r="ALA2352" s="0"/>
      <c r="ALB2352" s="0"/>
      <c r="ALC2352" s="0"/>
      <c r="ALD2352" s="0"/>
      <c r="ALE2352" s="0"/>
      <c r="ALF2352" s="0"/>
      <c r="ALG2352" s="0"/>
      <c r="ALH2352" s="0"/>
      <c r="ALI2352" s="0"/>
      <c r="ALJ2352" s="0"/>
      <c r="ALK2352" s="0"/>
      <c r="ALL2352" s="0"/>
      <c r="ALM2352" s="0"/>
      <c r="ALN2352" s="0"/>
      <c r="ALO2352" s="0"/>
      <c r="ALP2352" s="0"/>
      <c r="ALQ2352" s="0"/>
      <c r="ALR2352" s="0"/>
      <c r="ALS2352" s="0"/>
      <c r="ALT2352" s="0"/>
      <c r="ALU2352" s="0"/>
      <c r="ALV2352" s="0"/>
      <c r="ALW2352" s="0"/>
      <c r="ALX2352" s="0"/>
      <c r="ALY2352" s="0"/>
      <c r="ALZ2352" s="0"/>
      <c r="AMA2352" s="0"/>
      <c r="AMB2352" s="0"/>
      <c r="AMC2352" s="0"/>
      <c r="AMD2352" s="0"/>
      <c r="AME2352" s="0"/>
      <c r="AMF2352" s="0"/>
      <c r="AMG2352" s="0"/>
      <c r="AMH2352" s="0"/>
      <c r="AMI2352" s="0"/>
      <c r="AMJ2352" s="0"/>
    </row>
    <row r="2353" customFormat="false" ht="13.8" hidden="false" customHeight="false" outlineLevel="0" collapsed="false">
      <c r="A2353" s="4"/>
      <c r="B2353" s="22"/>
      <c r="C2353" s="28"/>
      <c r="D2353" s="28"/>
      <c r="E2353" s="28"/>
      <c r="F2353" s="4"/>
      <c r="G2353" s="7"/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3"/>
      <c r="AI2353" s="13"/>
      <c r="AJ2353" s="13"/>
      <c r="AK2353" s="13"/>
      <c r="AL2353" s="13"/>
      <c r="AM2353" s="13"/>
      <c r="AN2353" s="13"/>
      <c r="AO2353" s="13"/>
      <c r="AP2353" s="13"/>
      <c r="AQ2353" s="13"/>
      <c r="AR2353" s="13"/>
      <c r="AS2353" s="13"/>
      <c r="AT2353" s="13"/>
      <c r="AU2353" s="13"/>
      <c r="AV2353" s="0"/>
      <c r="AW2353" s="0"/>
      <c r="AX2353" s="0"/>
      <c r="AY2353" s="0"/>
      <c r="AZ2353" s="0"/>
      <c r="BA2353" s="0"/>
      <c r="BB2353" s="0"/>
      <c r="BC2353" s="0"/>
      <c r="BD2353" s="0"/>
      <c r="BE2353" s="0"/>
      <c r="BF2353" s="0"/>
      <c r="BG2353" s="0"/>
      <c r="BH2353" s="0"/>
      <c r="BI2353" s="0"/>
      <c r="BJ2353" s="0"/>
      <c r="BK2353" s="0"/>
      <c r="BL2353" s="0"/>
      <c r="BM2353" s="0"/>
      <c r="BN2353" s="0"/>
      <c r="BO2353" s="0"/>
      <c r="BP2353" s="0"/>
      <c r="BQ2353" s="0"/>
      <c r="BR2353" s="0"/>
      <c r="BS2353" s="0"/>
      <c r="BT2353" s="0"/>
      <c r="BU2353" s="0"/>
      <c r="BV2353" s="0"/>
      <c r="BW2353" s="0"/>
      <c r="BX2353" s="0"/>
      <c r="BY2353" s="0"/>
      <c r="BZ2353" s="0"/>
      <c r="CA2353" s="0"/>
      <c r="CB2353" s="0"/>
      <c r="CC2353" s="0"/>
      <c r="CD2353" s="0"/>
      <c r="CE2353" s="0"/>
      <c r="CF2353" s="0"/>
      <c r="CG2353" s="0"/>
      <c r="CH2353" s="0"/>
      <c r="CI2353" s="0"/>
      <c r="CJ2353" s="0"/>
      <c r="CK2353" s="0"/>
      <c r="CL2353" s="0"/>
      <c r="CM2353" s="0"/>
      <c r="CN2353" s="0"/>
      <c r="CO2353" s="0"/>
      <c r="CP2353" s="0"/>
      <c r="CQ2353" s="0"/>
      <c r="CR2353" s="0"/>
      <c r="CS2353" s="0"/>
      <c r="CT2353" s="0"/>
      <c r="CU2353" s="0"/>
      <c r="CV2353" s="0"/>
      <c r="CW2353" s="0"/>
      <c r="CX2353" s="0"/>
      <c r="CY2353" s="0"/>
      <c r="CZ2353" s="0"/>
      <c r="DA2353" s="0"/>
      <c r="DB2353" s="0"/>
      <c r="DC2353" s="0"/>
      <c r="DD2353" s="0"/>
      <c r="DE2353" s="0"/>
      <c r="DF2353" s="0"/>
      <c r="DG2353" s="0"/>
      <c r="DH2353" s="0"/>
      <c r="DI2353" s="0"/>
      <c r="DJ2353" s="0"/>
      <c r="DK2353" s="0"/>
      <c r="DL2353" s="0"/>
      <c r="DM2353" s="0"/>
      <c r="DN2353" s="0"/>
      <c r="DO2353" s="0"/>
      <c r="DP2353" s="0"/>
      <c r="DQ2353" s="0"/>
      <c r="DR2353" s="0"/>
      <c r="DS2353" s="0"/>
      <c r="DT2353" s="0"/>
      <c r="DU2353" s="0"/>
      <c r="DV2353" s="0"/>
      <c r="DW2353" s="0"/>
      <c r="DX2353" s="0"/>
      <c r="DY2353" s="0"/>
      <c r="DZ2353" s="0"/>
      <c r="EA2353" s="0"/>
      <c r="EB2353" s="0"/>
      <c r="EC2353" s="0"/>
      <c r="ED2353" s="0"/>
      <c r="EE2353" s="0"/>
      <c r="EF2353" s="0"/>
      <c r="EG2353" s="0"/>
      <c r="EH2353" s="0"/>
      <c r="EI2353" s="0"/>
      <c r="EJ2353" s="0"/>
      <c r="EK2353" s="0"/>
      <c r="EL2353" s="0"/>
      <c r="EM2353" s="0"/>
      <c r="EN2353" s="0"/>
      <c r="EO2353" s="0"/>
      <c r="EP2353" s="0"/>
      <c r="EQ2353" s="0"/>
      <c r="ER2353" s="0"/>
      <c r="ES2353" s="0"/>
      <c r="ET2353" s="0"/>
      <c r="EU2353" s="0"/>
      <c r="EV2353" s="0"/>
      <c r="EW2353" s="0"/>
      <c r="EX2353" s="0"/>
      <c r="EY2353" s="0"/>
      <c r="EZ2353" s="0"/>
      <c r="FA2353" s="0"/>
      <c r="FB2353" s="0"/>
      <c r="FC2353" s="0"/>
      <c r="FD2353" s="0"/>
      <c r="FE2353" s="0"/>
      <c r="FF2353" s="0"/>
      <c r="FG2353" s="0"/>
      <c r="FH2353" s="0"/>
      <c r="FI2353" s="0"/>
      <c r="FJ2353" s="0"/>
      <c r="FK2353" s="0"/>
      <c r="FL2353" s="0"/>
      <c r="FM2353" s="0"/>
      <c r="FN2353" s="0"/>
      <c r="FO2353" s="0"/>
      <c r="FP2353" s="0"/>
      <c r="FQ2353" s="0"/>
      <c r="FR2353" s="0"/>
      <c r="FS2353" s="0"/>
      <c r="FT2353" s="0"/>
      <c r="FU2353" s="0"/>
      <c r="FV2353" s="0"/>
      <c r="FW2353" s="0"/>
      <c r="FX2353" s="0"/>
      <c r="FY2353" s="0"/>
      <c r="FZ2353" s="0"/>
      <c r="GA2353" s="0"/>
      <c r="GB2353" s="0"/>
      <c r="GC2353" s="0"/>
      <c r="GD2353" s="0"/>
      <c r="GE2353" s="0"/>
      <c r="GF2353" s="0"/>
      <c r="GG2353" s="0"/>
      <c r="GH2353" s="0"/>
      <c r="GI2353" s="0"/>
      <c r="GJ2353" s="0"/>
      <c r="GK2353" s="0"/>
      <c r="GL2353" s="0"/>
      <c r="GM2353" s="0"/>
      <c r="GN2353" s="0"/>
      <c r="GO2353" s="0"/>
      <c r="GP2353" s="0"/>
      <c r="GQ2353" s="0"/>
      <c r="GR2353" s="0"/>
      <c r="GS2353" s="0"/>
      <c r="GT2353" s="0"/>
      <c r="GU2353" s="0"/>
      <c r="GV2353" s="0"/>
      <c r="GW2353" s="0"/>
      <c r="GX2353" s="0"/>
      <c r="GY2353" s="0"/>
      <c r="GZ2353" s="0"/>
      <c r="HA2353" s="0"/>
      <c r="HB2353" s="0"/>
      <c r="HC2353" s="0"/>
      <c r="HD2353" s="0"/>
      <c r="HE2353" s="0"/>
      <c r="HF2353" s="0"/>
      <c r="HG2353" s="0"/>
      <c r="HH2353" s="0"/>
      <c r="HI2353" s="0"/>
      <c r="HJ2353" s="0"/>
      <c r="HK2353" s="0"/>
      <c r="HL2353" s="0"/>
      <c r="HM2353" s="0"/>
      <c r="HN2353" s="0"/>
      <c r="HO2353" s="0"/>
      <c r="HP2353" s="0"/>
      <c r="HQ2353" s="0"/>
      <c r="HR2353" s="0"/>
      <c r="HS2353" s="0"/>
      <c r="HT2353" s="0"/>
      <c r="HU2353" s="0"/>
      <c r="HV2353" s="0"/>
      <c r="HW2353" s="0"/>
      <c r="HX2353" s="0"/>
      <c r="HY2353" s="0"/>
      <c r="HZ2353" s="0"/>
      <c r="IA2353" s="0"/>
      <c r="IB2353" s="0"/>
      <c r="IC2353" s="0"/>
      <c r="ID2353" s="0"/>
      <c r="IE2353" s="0"/>
      <c r="IF2353" s="0"/>
      <c r="IG2353" s="0"/>
      <c r="IH2353" s="0"/>
      <c r="II2353" s="0"/>
      <c r="IJ2353" s="0"/>
      <c r="IK2353" s="0"/>
      <c r="IL2353" s="0"/>
      <c r="IM2353" s="0"/>
      <c r="IN2353" s="0"/>
      <c r="IO2353" s="0"/>
      <c r="IP2353" s="0"/>
      <c r="IQ2353" s="0"/>
      <c r="IR2353" s="0"/>
      <c r="IS2353" s="0"/>
      <c r="IT2353" s="0"/>
      <c r="IU2353" s="0"/>
      <c r="IV2353" s="0"/>
      <c r="IW2353" s="0"/>
      <c r="IX2353" s="0"/>
      <c r="IY2353" s="0"/>
      <c r="IZ2353" s="0"/>
      <c r="JA2353" s="0"/>
      <c r="JB2353" s="0"/>
      <c r="JC2353" s="0"/>
      <c r="JD2353" s="0"/>
      <c r="JE2353" s="0"/>
      <c r="JF2353" s="0"/>
      <c r="JG2353" s="0"/>
      <c r="JH2353" s="0"/>
      <c r="JI2353" s="0"/>
      <c r="JJ2353" s="0"/>
      <c r="JK2353" s="0"/>
      <c r="JL2353" s="0"/>
      <c r="JM2353" s="0"/>
      <c r="JN2353" s="0"/>
      <c r="JO2353" s="0"/>
      <c r="JP2353" s="0"/>
      <c r="JQ2353" s="0"/>
      <c r="JR2353" s="0"/>
      <c r="JS2353" s="0"/>
      <c r="JT2353" s="0"/>
      <c r="JU2353" s="0"/>
      <c r="JV2353" s="0"/>
      <c r="JW2353" s="0"/>
      <c r="JX2353" s="0"/>
      <c r="JY2353" s="0"/>
      <c r="JZ2353" s="0"/>
      <c r="KA2353" s="0"/>
      <c r="KB2353" s="0"/>
      <c r="KC2353" s="0"/>
      <c r="KD2353" s="0"/>
      <c r="KE2353" s="0"/>
      <c r="KF2353" s="0"/>
      <c r="KG2353" s="0"/>
      <c r="KH2353" s="0"/>
      <c r="KI2353" s="0"/>
      <c r="KJ2353" s="0"/>
      <c r="KK2353" s="0"/>
      <c r="KL2353" s="0"/>
      <c r="KM2353" s="0"/>
      <c r="KN2353" s="0"/>
      <c r="KO2353" s="0"/>
      <c r="KP2353" s="0"/>
      <c r="KQ2353" s="0"/>
      <c r="KR2353" s="0"/>
      <c r="KS2353" s="0"/>
      <c r="KT2353" s="0"/>
      <c r="KU2353" s="0"/>
      <c r="KV2353" s="0"/>
      <c r="KW2353" s="0"/>
      <c r="KX2353" s="0"/>
      <c r="KY2353" s="0"/>
      <c r="KZ2353" s="0"/>
      <c r="LA2353" s="0"/>
      <c r="LB2353" s="0"/>
      <c r="LC2353" s="0"/>
      <c r="LD2353" s="0"/>
      <c r="LE2353" s="0"/>
      <c r="LF2353" s="0"/>
      <c r="LG2353" s="0"/>
      <c r="LH2353" s="0"/>
      <c r="LI2353" s="0"/>
      <c r="LJ2353" s="0"/>
      <c r="LK2353" s="0"/>
      <c r="LL2353" s="0"/>
      <c r="LM2353" s="0"/>
      <c r="LN2353" s="0"/>
      <c r="LO2353" s="0"/>
      <c r="LP2353" s="0"/>
      <c r="LQ2353" s="0"/>
      <c r="LR2353" s="0"/>
      <c r="LS2353" s="0"/>
      <c r="LT2353" s="0"/>
      <c r="LU2353" s="0"/>
      <c r="LV2353" s="0"/>
      <c r="LW2353" s="0"/>
      <c r="LX2353" s="0"/>
      <c r="LY2353" s="0"/>
      <c r="LZ2353" s="0"/>
      <c r="MA2353" s="0"/>
      <c r="MB2353" s="0"/>
      <c r="MC2353" s="0"/>
      <c r="MD2353" s="0"/>
      <c r="ME2353" s="0"/>
      <c r="MF2353" s="0"/>
      <c r="MG2353" s="0"/>
      <c r="MH2353" s="0"/>
      <c r="MI2353" s="0"/>
      <c r="MJ2353" s="0"/>
      <c r="MK2353" s="0"/>
      <c r="ML2353" s="0"/>
      <c r="MM2353" s="0"/>
      <c r="MN2353" s="0"/>
      <c r="MO2353" s="0"/>
      <c r="MP2353" s="0"/>
      <c r="MQ2353" s="0"/>
      <c r="MR2353" s="0"/>
      <c r="MS2353" s="0"/>
      <c r="MT2353" s="0"/>
      <c r="MU2353" s="0"/>
      <c r="MV2353" s="0"/>
      <c r="MW2353" s="0"/>
      <c r="MX2353" s="0"/>
      <c r="MY2353" s="0"/>
      <c r="MZ2353" s="0"/>
      <c r="NA2353" s="0"/>
      <c r="NB2353" s="0"/>
      <c r="NC2353" s="0"/>
      <c r="ND2353" s="0"/>
      <c r="NE2353" s="0"/>
      <c r="NF2353" s="0"/>
      <c r="NG2353" s="0"/>
      <c r="NH2353" s="0"/>
      <c r="NI2353" s="0"/>
      <c r="NJ2353" s="0"/>
      <c r="NK2353" s="0"/>
      <c r="NL2353" s="0"/>
      <c r="NM2353" s="0"/>
      <c r="NN2353" s="0"/>
      <c r="NO2353" s="0"/>
      <c r="NP2353" s="0"/>
      <c r="NQ2353" s="0"/>
      <c r="NR2353" s="0"/>
      <c r="NS2353" s="0"/>
      <c r="NT2353" s="0"/>
      <c r="NU2353" s="0"/>
      <c r="NV2353" s="0"/>
      <c r="NW2353" s="0"/>
      <c r="NX2353" s="0"/>
      <c r="NY2353" s="0"/>
      <c r="NZ2353" s="0"/>
      <c r="OA2353" s="0"/>
      <c r="OB2353" s="0"/>
      <c r="OC2353" s="0"/>
      <c r="OD2353" s="0"/>
      <c r="OE2353" s="0"/>
      <c r="OF2353" s="0"/>
      <c r="OG2353" s="0"/>
      <c r="OH2353" s="0"/>
      <c r="OI2353" s="0"/>
      <c r="OJ2353" s="0"/>
      <c r="OK2353" s="0"/>
      <c r="OL2353" s="0"/>
      <c r="OM2353" s="0"/>
      <c r="ON2353" s="0"/>
      <c r="OO2353" s="0"/>
      <c r="OP2353" s="0"/>
      <c r="OQ2353" s="0"/>
      <c r="OR2353" s="0"/>
      <c r="OS2353" s="0"/>
      <c r="OT2353" s="0"/>
      <c r="OU2353" s="0"/>
      <c r="OV2353" s="0"/>
      <c r="OW2353" s="0"/>
      <c r="OX2353" s="0"/>
      <c r="OY2353" s="0"/>
      <c r="OZ2353" s="0"/>
      <c r="PA2353" s="0"/>
      <c r="PB2353" s="0"/>
      <c r="PC2353" s="0"/>
      <c r="PD2353" s="0"/>
      <c r="PE2353" s="0"/>
      <c r="PF2353" s="0"/>
      <c r="PG2353" s="0"/>
      <c r="PH2353" s="0"/>
      <c r="PI2353" s="0"/>
      <c r="PJ2353" s="0"/>
      <c r="PK2353" s="0"/>
      <c r="PL2353" s="0"/>
      <c r="PM2353" s="0"/>
      <c r="PN2353" s="0"/>
      <c r="PO2353" s="0"/>
      <c r="PP2353" s="0"/>
      <c r="PQ2353" s="0"/>
      <c r="PR2353" s="0"/>
      <c r="PS2353" s="0"/>
      <c r="PT2353" s="0"/>
      <c r="PU2353" s="0"/>
      <c r="PV2353" s="0"/>
      <c r="PW2353" s="0"/>
      <c r="PX2353" s="0"/>
      <c r="PY2353" s="0"/>
      <c r="PZ2353" s="0"/>
      <c r="QA2353" s="0"/>
      <c r="QB2353" s="0"/>
      <c r="QC2353" s="0"/>
      <c r="QD2353" s="0"/>
      <c r="QE2353" s="0"/>
      <c r="QF2353" s="0"/>
      <c r="QG2353" s="0"/>
      <c r="QH2353" s="0"/>
      <c r="QI2353" s="0"/>
      <c r="QJ2353" s="0"/>
      <c r="QK2353" s="0"/>
      <c r="QL2353" s="0"/>
      <c r="QM2353" s="0"/>
      <c r="QN2353" s="0"/>
      <c r="QO2353" s="0"/>
      <c r="QP2353" s="0"/>
      <c r="QQ2353" s="0"/>
      <c r="QR2353" s="0"/>
      <c r="QS2353" s="0"/>
      <c r="QT2353" s="0"/>
      <c r="QU2353" s="0"/>
      <c r="QV2353" s="0"/>
      <c r="QW2353" s="0"/>
      <c r="QX2353" s="0"/>
      <c r="QY2353" s="0"/>
      <c r="QZ2353" s="0"/>
      <c r="RA2353" s="0"/>
      <c r="RB2353" s="0"/>
      <c r="RC2353" s="0"/>
      <c r="RD2353" s="0"/>
      <c r="RE2353" s="0"/>
      <c r="RF2353" s="0"/>
      <c r="RG2353" s="0"/>
      <c r="RH2353" s="0"/>
      <c r="RI2353" s="0"/>
      <c r="RJ2353" s="0"/>
      <c r="RK2353" s="0"/>
      <c r="RL2353" s="0"/>
      <c r="RM2353" s="0"/>
      <c r="RN2353" s="0"/>
      <c r="RO2353" s="0"/>
      <c r="RP2353" s="0"/>
      <c r="RQ2353" s="0"/>
      <c r="RR2353" s="0"/>
      <c r="RS2353" s="0"/>
      <c r="RT2353" s="0"/>
      <c r="RU2353" s="0"/>
      <c r="RV2353" s="0"/>
      <c r="RW2353" s="0"/>
      <c r="RX2353" s="0"/>
      <c r="RY2353" s="0"/>
      <c r="RZ2353" s="0"/>
      <c r="SA2353" s="0"/>
      <c r="SB2353" s="0"/>
      <c r="SC2353" s="0"/>
      <c r="SD2353" s="0"/>
      <c r="SE2353" s="0"/>
      <c r="SF2353" s="0"/>
      <c r="SG2353" s="0"/>
      <c r="SH2353" s="0"/>
      <c r="SI2353" s="0"/>
      <c r="SJ2353" s="0"/>
      <c r="SK2353" s="0"/>
      <c r="SL2353" s="0"/>
      <c r="SM2353" s="0"/>
      <c r="SN2353" s="0"/>
      <c r="SO2353" s="0"/>
      <c r="SP2353" s="0"/>
      <c r="SQ2353" s="0"/>
      <c r="SR2353" s="0"/>
      <c r="SS2353" s="0"/>
      <c r="ST2353" s="0"/>
      <c r="SU2353" s="0"/>
      <c r="SV2353" s="0"/>
      <c r="SW2353" s="0"/>
      <c r="SX2353" s="0"/>
      <c r="SY2353" s="0"/>
      <c r="SZ2353" s="0"/>
      <c r="TA2353" s="0"/>
      <c r="TB2353" s="0"/>
      <c r="TC2353" s="0"/>
      <c r="TD2353" s="0"/>
      <c r="TE2353" s="0"/>
      <c r="TF2353" s="0"/>
      <c r="TG2353" s="0"/>
      <c r="TH2353" s="0"/>
      <c r="TI2353" s="0"/>
      <c r="TJ2353" s="0"/>
      <c r="TK2353" s="0"/>
      <c r="TL2353" s="0"/>
      <c r="TM2353" s="0"/>
      <c r="TN2353" s="0"/>
      <c r="TO2353" s="0"/>
      <c r="TP2353" s="0"/>
      <c r="TQ2353" s="0"/>
      <c r="TR2353" s="0"/>
      <c r="TS2353" s="0"/>
      <c r="TT2353" s="0"/>
      <c r="TU2353" s="0"/>
      <c r="TV2353" s="0"/>
      <c r="TW2353" s="0"/>
      <c r="TX2353" s="0"/>
      <c r="TY2353" s="0"/>
      <c r="TZ2353" s="0"/>
      <c r="UA2353" s="0"/>
      <c r="UB2353" s="0"/>
      <c r="UC2353" s="0"/>
      <c r="UD2353" s="0"/>
      <c r="UE2353" s="0"/>
      <c r="UF2353" s="0"/>
      <c r="UG2353" s="0"/>
      <c r="UH2353" s="0"/>
      <c r="UI2353" s="0"/>
      <c r="UJ2353" s="0"/>
      <c r="UK2353" s="0"/>
      <c r="UL2353" s="0"/>
      <c r="UM2353" s="0"/>
      <c r="UN2353" s="0"/>
      <c r="UO2353" s="0"/>
      <c r="UP2353" s="0"/>
      <c r="UQ2353" s="0"/>
      <c r="UR2353" s="0"/>
      <c r="US2353" s="0"/>
      <c r="UT2353" s="0"/>
      <c r="UU2353" s="0"/>
      <c r="UV2353" s="0"/>
      <c r="UW2353" s="0"/>
      <c r="UX2353" s="0"/>
      <c r="UY2353" s="0"/>
      <c r="UZ2353" s="0"/>
      <c r="VA2353" s="0"/>
      <c r="VB2353" s="0"/>
      <c r="VC2353" s="0"/>
      <c r="VD2353" s="0"/>
      <c r="VE2353" s="0"/>
      <c r="VF2353" s="0"/>
      <c r="VG2353" s="0"/>
      <c r="VH2353" s="0"/>
      <c r="VI2353" s="0"/>
      <c r="VJ2353" s="0"/>
      <c r="VK2353" s="0"/>
      <c r="VL2353" s="0"/>
      <c r="VM2353" s="0"/>
      <c r="VN2353" s="0"/>
      <c r="VO2353" s="0"/>
      <c r="VP2353" s="0"/>
      <c r="VQ2353" s="0"/>
      <c r="VR2353" s="0"/>
      <c r="VS2353" s="0"/>
      <c r="VT2353" s="0"/>
      <c r="VU2353" s="0"/>
      <c r="VV2353" s="0"/>
      <c r="VW2353" s="0"/>
      <c r="VX2353" s="0"/>
      <c r="VY2353" s="0"/>
      <c r="VZ2353" s="0"/>
      <c r="WA2353" s="0"/>
      <c r="WB2353" s="0"/>
      <c r="WC2353" s="0"/>
      <c r="WD2353" s="0"/>
      <c r="WE2353" s="0"/>
      <c r="WF2353" s="0"/>
      <c r="WG2353" s="0"/>
      <c r="WH2353" s="0"/>
      <c r="WI2353" s="0"/>
      <c r="WJ2353" s="0"/>
      <c r="WK2353" s="0"/>
      <c r="WL2353" s="0"/>
      <c r="WM2353" s="0"/>
      <c r="WN2353" s="0"/>
      <c r="WO2353" s="0"/>
      <c r="WP2353" s="0"/>
      <c r="WQ2353" s="0"/>
      <c r="WR2353" s="0"/>
      <c r="WS2353" s="0"/>
      <c r="WT2353" s="0"/>
      <c r="WU2353" s="0"/>
      <c r="WV2353" s="0"/>
      <c r="WW2353" s="0"/>
      <c r="WX2353" s="0"/>
      <c r="WY2353" s="0"/>
      <c r="WZ2353" s="0"/>
      <c r="XA2353" s="0"/>
      <c r="XB2353" s="0"/>
      <c r="XC2353" s="0"/>
      <c r="XD2353" s="0"/>
      <c r="XE2353" s="0"/>
      <c r="XF2353" s="0"/>
      <c r="XG2353" s="0"/>
      <c r="XH2353" s="0"/>
      <c r="XI2353" s="0"/>
      <c r="XJ2353" s="0"/>
      <c r="XK2353" s="0"/>
      <c r="XL2353" s="0"/>
      <c r="XM2353" s="0"/>
      <c r="XN2353" s="0"/>
      <c r="XO2353" s="0"/>
      <c r="XP2353" s="0"/>
      <c r="XQ2353" s="0"/>
      <c r="XR2353" s="0"/>
      <c r="XS2353" s="0"/>
      <c r="XT2353" s="0"/>
      <c r="XU2353" s="0"/>
      <c r="XV2353" s="0"/>
      <c r="XW2353" s="0"/>
      <c r="XX2353" s="0"/>
      <c r="XY2353" s="0"/>
      <c r="XZ2353" s="0"/>
      <c r="YA2353" s="0"/>
      <c r="YB2353" s="0"/>
      <c r="YC2353" s="0"/>
      <c r="YD2353" s="0"/>
      <c r="YE2353" s="0"/>
      <c r="YF2353" s="0"/>
      <c r="YG2353" s="0"/>
      <c r="YH2353" s="0"/>
      <c r="YI2353" s="0"/>
      <c r="YJ2353" s="0"/>
      <c r="YK2353" s="0"/>
      <c r="YL2353" s="0"/>
      <c r="YM2353" s="0"/>
      <c r="YN2353" s="0"/>
      <c r="YO2353" s="0"/>
      <c r="YP2353" s="0"/>
      <c r="YQ2353" s="0"/>
      <c r="YR2353" s="0"/>
      <c r="YS2353" s="0"/>
      <c r="YT2353" s="0"/>
      <c r="YU2353" s="0"/>
      <c r="YV2353" s="0"/>
      <c r="YW2353" s="0"/>
      <c r="YX2353" s="0"/>
      <c r="YY2353" s="0"/>
      <c r="YZ2353" s="0"/>
      <c r="ZA2353" s="0"/>
      <c r="ZB2353" s="0"/>
      <c r="ZC2353" s="0"/>
      <c r="ZD2353" s="0"/>
      <c r="ZE2353" s="0"/>
      <c r="ZF2353" s="0"/>
      <c r="ZG2353" s="0"/>
      <c r="ZH2353" s="0"/>
      <c r="ZI2353" s="0"/>
      <c r="ZJ2353" s="0"/>
      <c r="ZK2353" s="0"/>
      <c r="ZL2353" s="0"/>
      <c r="ZM2353" s="0"/>
      <c r="ZN2353" s="0"/>
      <c r="ZO2353" s="0"/>
      <c r="ZP2353" s="0"/>
      <c r="ZQ2353" s="0"/>
      <c r="ZR2353" s="0"/>
      <c r="ZS2353" s="0"/>
      <c r="ZT2353" s="0"/>
      <c r="ZU2353" s="0"/>
      <c r="ZV2353" s="0"/>
      <c r="ZW2353" s="0"/>
      <c r="ZX2353" s="0"/>
      <c r="ZY2353" s="0"/>
      <c r="ZZ2353" s="0"/>
      <c r="AAA2353" s="0"/>
      <c r="AAB2353" s="0"/>
      <c r="AAC2353" s="0"/>
      <c r="AAD2353" s="0"/>
      <c r="AAE2353" s="0"/>
      <c r="AAF2353" s="0"/>
      <c r="AAG2353" s="0"/>
      <c r="AAH2353" s="0"/>
      <c r="AAI2353" s="0"/>
      <c r="AAJ2353" s="0"/>
      <c r="AAK2353" s="0"/>
      <c r="AAL2353" s="0"/>
      <c r="AAM2353" s="0"/>
      <c r="AAN2353" s="0"/>
      <c r="AAO2353" s="0"/>
      <c r="AAP2353" s="0"/>
      <c r="AAQ2353" s="0"/>
      <c r="AAR2353" s="0"/>
      <c r="AAS2353" s="0"/>
      <c r="AAT2353" s="0"/>
      <c r="AAU2353" s="0"/>
      <c r="AAV2353" s="0"/>
      <c r="AAW2353" s="0"/>
      <c r="AAX2353" s="0"/>
      <c r="AAY2353" s="0"/>
      <c r="AAZ2353" s="0"/>
      <c r="ABA2353" s="0"/>
      <c r="ABB2353" s="0"/>
      <c r="ABC2353" s="0"/>
      <c r="ABD2353" s="0"/>
      <c r="ABE2353" s="0"/>
      <c r="ABF2353" s="0"/>
      <c r="ABG2353" s="0"/>
      <c r="ABH2353" s="0"/>
      <c r="ABI2353" s="0"/>
      <c r="ABJ2353" s="0"/>
      <c r="ABK2353" s="0"/>
      <c r="ABL2353" s="0"/>
      <c r="ABM2353" s="0"/>
      <c r="ABN2353" s="0"/>
      <c r="ABO2353" s="0"/>
      <c r="ABP2353" s="0"/>
      <c r="ABQ2353" s="0"/>
      <c r="ABR2353" s="0"/>
      <c r="ABS2353" s="0"/>
      <c r="ABT2353" s="0"/>
      <c r="ABU2353" s="0"/>
      <c r="ABV2353" s="0"/>
      <c r="ABW2353" s="0"/>
      <c r="ABX2353" s="0"/>
      <c r="ABY2353" s="0"/>
      <c r="ABZ2353" s="0"/>
      <c r="ACA2353" s="0"/>
      <c r="ACB2353" s="0"/>
      <c r="ACC2353" s="0"/>
      <c r="ACD2353" s="0"/>
      <c r="ACE2353" s="0"/>
      <c r="ACF2353" s="0"/>
      <c r="ACG2353" s="0"/>
      <c r="ACH2353" s="0"/>
      <c r="ACI2353" s="0"/>
      <c r="ACJ2353" s="0"/>
      <c r="ACK2353" s="0"/>
      <c r="ACL2353" s="0"/>
      <c r="ACM2353" s="0"/>
      <c r="ACN2353" s="0"/>
      <c r="ACO2353" s="0"/>
      <c r="ACP2353" s="0"/>
      <c r="ACQ2353" s="0"/>
      <c r="ACR2353" s="0"/>
      <c r="ACS2353" s="0"/>
      <c r="ACT2353" s="0"/>
      <c r="ACU2353" s="0"/>
      <c r="ACV2353" s="0"/>
      <c r="ACW2353" s="0"/>
      <c r="ACX2353" s="0"/>
      <c r="ACY2353" s="0"/>
      <c r="ACZ2353" s="0"/>
      <c r="ADA2353" s="0"/>
      <c r="ADB2353" s="0"/>
      <c r="ADC2353" s="0"/>
      <c r="ADD2353" s="0"/>
      <c r="ADE2353" s="0"/>
      <c r="ADF2353" s="0"/>
      <c r="ADG2353" s="0"/>
      <c r="ADH2353" s="0"/>
      <c r="ADI2353" s="0"/>
      <c r="ADJ2353" s="0"/>
      <c r="ADK2353" s="0"/>
      <c r="ADL2353" s="0"/>
      <c r="ADM2353" s="0"/>
      <c r="ADN2353" s="0"/>
      <c r="ADO2353" s="0"/>
      <c r="ADP2353" s="0"/>
      <c r="ADQ2353" s="0"/>
      <c r="ADR2353" s="0"/>
      <c r="ADS2353" s="0"/>
      <c r="ADT2353" s="0"/>
      <c r="ADU2353" s="0"/>
      <c r="ADV2353" s="0"/>
      <c r="ADW2353" s="0"/>
      <c r="ADX2353" s="0"/>
      <c r="ADY2353" s="0"/>
      <c r="ADZ2353" s="0"/>
      <c r="AEA2353" s="0"/>
      <c r="AEB2353" s="0"/>
      <c r="AEC2353" s="0"/>
      <c r="AED2353" s="0"/>
      <c r="AEE2353" s="0"/>
      <c r="AEF2353" s="0"/>
      <c r="AEG2353" s="0"/>
      <c r="AEH2353" s="0"/>
      <c r="AEI2353" s="0"/>
      <c r="AEJ2353" s="0"/>
      <c r="AEK2353" s="0"/>
      <c r="AEL2353" s="0"/>
      <c r="AEM2353" s="0"/>
      <c r="AEN2353" s="0"/>
      <c r="AEO2353" s="0"/>
      <c r="AEP2353" s="0"/>
      <c r="AEQ2353" s="0"/>
      <c r="AER2353" s="0"/>
      <c r="AES2353" s="0"/>
      <c r="AET2353" s="0"/>
      <c r="AEU2353" s="0"/>
      <c r="AEV2353" s="0"/>
      <c r="AEW2353" s="0"/>
      <c r="AEX2353" s="0"/>
      <c r="AEY2353" s="0"/>
      <c r="AEZ2353" s="0"/>
      <c r="AFA2353" s="0"/>
      <c r="AFB2353" s="0"/>
      <c r="AFC2353" s="0"/>
      <c r="AFD2353" s="0"/>
      <c r="AFE2353" s="0"/>
      <c r="AFF2353" s="0"/>
      <c r="AFG2353" s="0"/>
      <c r="AFH2353" s="0"/>
      <c r="AFI2353" s="0"/>
      <c r="AFJ2353" s="0"/>
      <c r="AFK2353" s="0"/>
      <c r="AFL2353" s="0"/>
      <c r="AFM2353" s="0"/>
      <c r="AFN2353" s="0"/>
      <c r="AFO2353" s="0"/>
      <c r="AFP2353" s="0"/>
      <c r="AFQ2353" s="0"/>
      <c r="AFR2353" s="0"/>
      <c r="AFS2353" s="0"/>
      <c r="AFT2353" s="0"/>
      <c r="AFU2353" s="0"/>
      <c r="AFV2353" s="0"/>
      <c r="AFW2353" s="0"/>
      <c r="AFX2353" s="0"/>
      <c r="AFY2353" s="0"/>
      <c r="AFZ2353" s="0"/>
      <c r="AGA2353" s="0"/>
      <c r="AGB2353" s="0"/>
      <c r="AGC2353" s="0"/>
      <c r="AGD2353" s="0"/>
      <c r="AGE2353" s="0"/>
      <c r="AGF2353" s="0"/>
      <c r="AGG2353" s="0"/>
      <c r="AGH2353" s="0"/>
      <c r="AGI2353" s="0"/>
      <c r="AGJ2353" s="0"/>
      <c r="AGK2353" s="0"/>
      <c r="AGL2353" s="0"/>
      <c r="AGM2353" s="0"/>
      <c r="AGN2353" s="0"/>
      <c r="AGO2353" s="0"/>
      <c r="AGP2353" s="0"/>
      <c r="AGQ2353" s="0"/>
      <c r="AGR2353" s="0"/>
      <c r="AGS2353" s="0"/>
      <c r="AGT2353" s="0"/>
      <c r="AGU2353" s="0"/>
      <c r="AGV2353" s="0"/>
      <c r="AGW2353" s="0"/>
      <c r="AGX2353" s="0"/>
      <c r="AGY2353" s="0"/>
      <c r="AGZ2353" s="0"/>
      <c r="AHA2353" s="0"/>
      <c r="AHB2353" s="0"/>
      <c r="AHC2353" s="0"/>
      <c r="AHD2353" s="0"/>
      <c r="AHE2353" s="0"/>
      <c r="AHF2353" s="0"/>
      <c r="AHG2353" s="0"/>
      <c r="AHH2353" s="0"/>
      <c r="AHI2353" s="0"/>
      <c r="AHJ2353" s="0"/>
      <c r="AHK2353" s="0"/>
      <c r="AHL2353" s="0"/>
      <c r="AHM2353" s="0"/>
      <c r="AHN2353" s="0"/>
      <c r="AHO2353" s="0"/>
      <c r="AHP2353" s="0"/>
      <c r="AHQ2353" s="0"/>
      <c r="AHR2353" s="0"/>
      <c r="AHS2353" s="0"/>
      <c r="AHT2353" s="0"/>
      <c r="AHU2353" s="0"/>
      <c r="AHV2353" s="0"/>
      <c r="AHW2353" s="0"/>
      <c r="AHX2353" s="0"/>
      <c r="AHY2353" s="0"/>
      <c r="AHZ2353" s="0"/>
      <c r="AIA2353" s="0"/>
      <c r="AIB2353" s="0"/>
      <c r="AIC2353" s="0"/>
      <c r="AID2353" s="0"/>
      <c r="AIE2353" s="0"/>
      <c r="AIF2353" s="0"/>
      <c r="AIG2353" s="0"/>
      <c r="AIH2353" s="0"/>
      <c r="AII2353" s="0"/>
      <c r="AIJ2353" s="0"/>
      <c r="AIK2353" s="0"/>
      <c r="AIL2353" s="0"/>
      <c r="AIM2353" s="0"/>
      <c r="AIN2353" s="0"/>
      <c r="AIO2353" s="0"/>
      <c r="AIP2353" s="0"/>
      <c r="AIQ2353" s="0"/>
      <c r="AIR2353" s="0"/>
      <c r="AIS2353" s="0"/>
      <c r="AIT2353" s="0"/>
      <c r="AIU2353" s="0"/>
      <c r="AIV2353" s="0"/>
      <c r="AIW2353" s="0"/>
      <c r="AIX2353" s="0"/>
      <c r="AIY2353" s="0"/>
      <c r="AIZ2353" s="0"/>
      <c r="AJA2353" s="0"/>
      <c r="AJB2353" s="0"/>
      <c r="AJC2353" s="0"/>
      <c r="AJD2353" s="0"/>
      <c r="AJE2353" s="0"/>
      <c r="AJF2353" s="0"/>
      <c r="AJG2353" s="0"/>
      <c r="AJH2353" s="0"/>
      <c r="AJI2353" s="0"/>
      <c r="AJJ2353" s="0"/>
      <c r="AJK2353" s="0"/>
      <c r="AJL2353" s="0"/>
      <c r="AJM2353" s="0"/>
      <c r="AJN2353" s="0"/>
      <c r="AJO2353" s="0"/>
      <c r="AJP2353" s="0"/>
      <c r="AJQ2353" s="0"/>
      <c r="AJR2353" s="0"/>
      <c r="AJS2353" s="0"/>
      <c r="AJT2353" s="0"/>
      <c r="AJU2353" s="0"/>
      <c r="AJV2353" s="0"/>
      <c r="AJW2353" s="0"/>
      <c r="AJX2353" s="0"/>
      <c r="AJY2353" s="0"/>
      <c r="AJZ2353" s="0"/>
      <c r="AKA2353" s="0"/>
      <c r="AKB2353" s="0"/>
      <c r="AKC2353" s="0"/>
      <c r="AKD2353" s="0"/>
      <c r="AKE2353" s="0"/>
      <c r="AKF2353" s="0"/>
      <c r="AKG2353" s="0"/>
      <c r="AKH2353" s="0"/>
      <c r="AKI2353" s="0"/>
      <c r="AKJ2353" s="0"/>
      <c r="AKK2353" s="0"/>
      <c r="AKL2353" s="0"/>
      <c r="AKM2353" s="0"/>
      <c r="AKN2353" s="0"/>
      <c r="AKO2353" s="0"/>
      <c r="AKP2353" s="0"/>
      <c r="AKQ2353" s="0"/>
      <c r="AKR2353" s="0"/>
      <c r="AKS2353" s="0"/>
      <c r="AKT2353" s="0"/>
      <c r="AKU2353" s="0"/>
      <c r="AKV2353" s="0"/>
      <c r="AKW2353" s="0"/>
      <c r="AKX2353" s="0"/>
      <c r="AKY2353" s="0"/>
      <c r="AKZ2353" s="0"/>
      <c r="ALA2353" s="0"/>
      <c r="ALB2353" s="0"/>
      <c r="ALC2353" s="0"/>
      <c r="ALD2353" s="0"/>
      <c r="ALE2353" s="0"/>
      <c r="ALF2353" s="0"/>
      <c r="ALG2353" s="0"/>
      <c r="ALH2353" s="0"/>
      <c r="ALI2353" s="0"/>
      <c r="ALJ2353" s="0"/>
      <c r="ALK2353" s="0"/>
      <c r="ALL2353" s="0"/>
      <c r="ALM2353" s="0"/>
      <c r="ALN2353" s="0"/>
      <c r="ALO2353" s="0"/>
      <c r="ALP2353" s="0"/>
      <c r="ALQ2353" s="0"/>
      <c r="ALR2353" s="0"/>
      <c r="ALS2353" s="0"/>
      <c r="ALT2353" s="0"/>
      <c r="ALU2353" s="0"/>
      <c r="ALV2353" s="0"/>
      <c r="ALW2353" s="0"/>
      <c r="ALX2353" s="0"/>
      <c r="ALY2353" s="0"/>
      <c r="ALZ2353" s="0"/>
      <c r="AMA2353" s="0"/>
      <c r="AMB2353" s="0"/>
      <c r="AMC2353" s="0"/>
      <c r="AMD2353" s="0"/>
      <c r="AME2353" s="0"/>
      <c r="AMF2353" s="0"/>
      <c r="AMG2353" s="0"/>
      <c r="AMH2353" s="0"/>
      <c r="AMI2353" s="0"/>
      <c r="AMJ2353" s="0"/>
    </row>
    <row r="2354" customFormat="false" ht="13.8" hidden="false" customHeight="false" outlineLevel="0" collapsed="false">
      <c r="A2354" s="4" t="s">
        <v>52</v>
      </c>
      <c r="B2354" s="22" t="s">
        <v>2564</v>
      </c>
      <c r="C2354" s="28" t="s">
        <v>2565</v>
      </c>
      <c r="D2354" s="28" t="s">
        <v>1191</v>
      </c>
      <c r="E2354" s="28" t="s">
        <v>2566</v>
      </c>
      <c r="F2354" s="4" t="n">
        <v>1986</v>
      </c>
      <c r="G2354" s="7" t="s">
        <v>2567</v>
      </c>
      <c r="H2354" s="13"/>
      <c r="I2354" s="13"/>
      <c r="J2354" s="13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3"/>
      <c r="AA2354" s="13"/>
      <c r="AB2354" s="13"/>
      <c r="AC2354" s="13"/>
      <c r="AD2354" s="13"/>
      <c r="AE2354" s="13"/>
      <c r="AF2354" s="13"/>
      <c r="AG2354" s="13"/>
      <c r="AH2354" s="13"/>
      <c r="AI2354" s="13"/>
      <c r="AJ2354" s="13"/>
      <c r="AK2354" s="13"/>
      <c r="AL2354" s="13"/>
      <c r="AM2354" s="13"/>
      <c r="AN2354" s="13"/>
      <c r="AO2354" s="13"/>
      <c r="AP2354" s="13"/>
      <c r="AQ2354" s="13"/>
      <c r="AR2354" s="13"/>
      <c r="AS2354" s="13"/>
      <c r="AT2354" s="13"/>
      <c r="AU2354" s="13"/>
      <c r="AV2354" s="0"/>
      <c r="AW2354" s="0"/>
      <c r="AX2354" s="0"/>
      <c r="AY2354" s="0"/>
      <c r="AZ2354" s="0"/>
      <c r="BA2354" s="0"/>
      <c r="BB2354" s="0"/>
      <c r="BC2354" s="0"/>
      <c r="BD2354" s="0"/>
      <c r="BE2354" s="0"/>
      <c r="BF2354" s="0"/>
      <c r="BG2354" s="0"/>
      <c r="BH2354" s="0"/>
      <c r="BI2354" s="0"/>
      <c r="BJ2354" s="0"/>
      <c r="BK2354" s="0"/>
      <c r="BL2354" s="0"/>
      <c r="BM2354" s="0"/>
      <c r="BN2354" s="0"/>
      <c r="BO2354" s="0"/>
      <c r="BP2354" s="0"/>
      <c r="BQ2354" s="0"/>
      <c r="BR2354" s="0"/>
      <c r="BS2354" s="0"/>
      <c r="BT2354" s="0"/>
      <c r="BU2354" s="0"/>
      <c r="BV2354" s="0"/>
      <c r="BW2354" s="0"/>
      <c r="BX2354" s="0"/>
      <c r="BY2354" s="0"/>
      <c r="BZ2354" s="0"/>
      <c r="CA2354" s="0"/>
      <c r="CB2354" s="0"/>
      <c r="CC2354" s="0"/>
      <c r="CD2354" s="0"/>
      <c r="CE2354" s="0"/>
      <c r="CF2354" s="0"/>
      <c r="CG2354" s="0"/>
      <c r="CH2354" s="0"/>
      <c r="CI2354" s="0"/>
      <c r="CJ2354" s="0"/>
      <c r="CK2354" s="0"/>
      <c r="CL2354" s="0"/>
      <c r="CM2354" s="0"/>
      <c r="CN2354" s="0"/>
      <c r="CO2354" s="0"/>
      <c r="CP2354" s="0"/>
      <c r="CQ2354" s="0"/>
      <c r="CR2354" s="0"/>
      <c r="CS2354" s="0"/>
      <c r="CT2354" s="0"/>
      <c r="CU2354" s="0"/>
      <c r="CV2354" s="0"/>
      <c r="CW2354" s="0"/>
      <c r="CX2354" s="0"/>
      <c r="CY2354" s="0"/>
      <c r="CZ2354" s="0"/>
      <c r="DA2354" s="0"/>
      <c r="DB2354" s="0"/>
      <c r="DC2354" s="0"/>
      <c r="DD2354" s="0"/>
      <c r="DE2354" s="0"/>
      <c r="DF2354" s="0"/>
      <c r="DG2354" s="0"/>
      <c r="DH2354" s="0"/>
      <c r="DI2354" s="0"/>
      <c r="DJ2354" s="0"/>
      <c r="DK2354" s="0"/>
      <c r="DL2354" s="0"/>
      <c r="DM2354" s="0"/>
      <c r="DN2354" s="0"/>
      <c r="DO2354" s="0"/>
      <c r="DP2354" s="0"/>
      <c r="DQ2354" s="0"/>
      <c r="DR2354" s="0"/>
      <c r="DS2354" s="0"/>
      <c r="DT2354" s="0"/>
      <c r="DU2354" s="0"/>
      <c r="DV2354" s="0"/>
      <c r="DW2354" s="0"/>
      <c r="DX2354" s="0"/>
      <c r="DY2354" s="0"/>
      <c r="DZ2354" s="0"/>
      <c r="EA2354" s="0"/>
      <c r="EB2354" s="0"/>
      <c r="EC2354" s="0"/>
      <c r="ED2354" s="0"/>
      <c r="EE2354" s="0"/>
      <c r="EF2354" s="0"/>
      <c r="EG2354" s="0"/>
      <c r="EH2354" s="0"/>
      <c r="EI2354" s="0"/>
      <c r="EJ2354" s="0"/>
      <c r="EK2354" s="0"/>
      <c r="EL2354" s="0"/>
      <c r="EM2354" s="0"/>
      <c r="EN2354" s="0"/>
      <c r="EO2354" s="0"/>
      <c r="EP2354" s="0"/>
      <c r="EQ2354" s="0"/>
      <c r="ER2354" s="0"/>
      <c r="ES2354" s="0"/>
      <c r="ET2354" s="0"/>
      <c r="EU2354" s="0"/>
      <c r="EV2354" s="0"/>
      <c r="EW2354" s="0"/>
      <c r="EX2354" s="0"/>
      <c r="EY2354" s="0"/>
      <c r="EZ2354" s="0"/>
      <c r="FA2354" s="0"/>
      <c r="FB2354" s="0"/>
      <c r="FC2354" s="0"/>
      <c r="FD2354" s="0"/>
      <c r="FE2354" s="0"/>
      <c r="FF2354" s="0"/>
      <c r="FG2354" s="0"/>
      <c r="FH2354" s="0"/>
      <c r="FI2354" s="0"/>
      <c r="FJ2354" s="0"/>
      <c r="FK2354" s="0"/>
      <c r="FL2354" s="0"/>
      <c r="FM2354" s="0"/>
      <c r="FN2354" s="0"/>
      <c r="FO2354" s="0"/>
      <c r="FP2354" s="0"/>
      <c r="FQ2354" s="0"/>
      <c r="FR2354" s="0"/>
      <c r="FS2354" s="0"/>
      <c r="FT2354" s="0"/>
      <c r="FU2354" s="0"/>
      <c r="FV2354" s="0"/>
      <c r="FW2354" s="0"/>
      <c r="FX2354" s="0"/>
      <c r="FY2354" s="0"/>
      <c r="FZ2354" s="0"/>
      <c r="GA2354" s="0"/>
      <c r="GB2354" s="0"/>
      <c r="GC2354" s="0"/>
      <c r="GD2354" s="0"/>
      <c r="GE2354" s="0"/>
      <c r="GF2354" s="0"/>
      <c r="GG2354" s="0"/>
      <c r="GH2354" s="0"/>
      <c r="GI2354" s="0"/>
      <c r="GJ2354" s="0"/>
      <c r="GK2354" s="0"/>
      <c r="GL2354" s="0"/>
      <c r="GM2354" s="0"/>
      <c r="GN2354" s="0"/>
      <c r="GO2354" s="0"/>
      <c r="GP2354" s="0"/>
      <c r="GQ2354" s="0"/>
      <c r="GR2354" s="0"/>
      <c r="GS2354" s="0"/>
      <c r="GT2354" s="0"/>
      <c r="GU2354" s="0"/>
      <c r="GV2354" s="0"/>
      <c r="GW2354" s="0"/>
      <c r="GX2354" s="0"/>
      <c r="GY2354" s="0"/>
      <c r="GZ2354" s="0"/>
      <c r="HA2354" s="0"/>
      <c r="HB2354" s="0"/>
      <c r="HC2354" s="0"/>
      <c r="HD2354" s="0"/>
      <c r="HE2354" s="0"/>
      <c r="HF2354" s="0"/>
      <c r="HG2354" s="0"/>
      <c r="HH2354" s="0"/>
      <c r="HI2354" s="0"/>
      <c r="HJ2354" s="0"/>
      <c r="HK2354" s="0"/>
      <c r="HL2354" s="0"/>
      <c r="HM2354" s="0"/>
      <c r="HN2354" s="0"/>
      <c r="HO2354" s="0"/>
      <c r="HP2354" s="0"/>
      <c r="HQ2354" s="0"/>
      <c r="HR2354" s="0"/>
      <c r="HS2354" s="0"/>
      <c r="HT2354" s="0"/>
      <c r="HU2354" s="0"/>
      <c r="HV2354" s="0"/>
      <c r="HW2354" s="0"/>
      <c r="HX2354" s="0"/>
      <c r="HY2354" s="0"/>
      <c r="HZ2354" s="0"/>
      <c r="IA2354" s="0"/>
      <c r="IB2354" s="0"/>
      <c r="IC2354" s="0"/>
      <c r="ID2354" s="0"/>
      <c r="IE2354" s="0"/>
      <c r="IF2354" s="0"/>
      <c r="IG2354" s="0"/>
      <c r="IH2354" s="0"/>
      <c r="II2354" s="0"/>
      <c r="IJ2354" s="0"/>
      <c r="IK2354" s="0"/>
      <c r="IL2354" s="0"/>
      <c r="IM2354" s="0"/>
      <c r="IN2354" s="0"/>
      <c r="IO2354" s="0"/>
      <c r="IP2354" s="0"/>
      <c r="IQ2354" s="0"/>
      <c r="IR2354" s="0"/>
      <c r="IS2354" s="0"/>
      <c r="IT2354" s="0"/>
      <c r="IU2354" s="0"/>
      <c r="IV2354" s="0"/>
      <c r="IW2354" s="0"/>
      <c r="IX2354" s="0"/>
      <c r="IY2354" s="0"/>
      <c r="IZ2354" s="0"/>
      <c r="JA2354" s="0"/>
      <c r="JB2354" s="0"/>
      <c r="JC2354" s="0"/>
      <c r="JD2354" s="0"/>
      <c r="JE2354" s="0"/>
      <c r="JF2354" s="0"/>
      <c r="JG2354" s="0"/>
      <c r="JH2354" s="0"/>
      <c r="JI2354" s="0"/>
      <c r="JJ2354" s="0"/>
      <c r="JK2354" s="0"/>
      <c r="JL2354" s="0"/>
      <c r="JM2354" s="0"/>
      <c r="JN2354" s="0"/>
      <c r="JO2354" s="0"/>
      <c r="JP2354" s="0"/>
      <c r="JQ2354" s="0"/>
      <c r="JR2354" s="0"/>
      <c r="JS2354" s="0"/>
      <c r="JT2354" s="0"/>
      <c r="JU2354" s="0"/>
      <c r="JV2354" s="0"/>
      <c r="JW2354" s="0"/>
      <c r="JX2354" s="0"/>
      <c r="JY2354" s="0"/>
      <c r="JZ2354" s="0"/>
      <c r="KA2354" s="0"/>
      <c r="KB2354" s="0"/>
      <c r="KC2354" s="0"/>
      <c r="KD2354" s="0"/>
      <c r="KE2354" s="0"/>
      <c r="KF2354" s="0"/>
      <c r="KG2354" s="0"/>
      <c r="KH2354" s="0"/>
      <c r="KI2354" s="0"/>
      <c r="KJ2354" s="0"/>
      <c r="KK2354" s="0"/>
      <c r="KL2354" s="0"/>
      <c r="KM2354" s="0"/>
      <c r="KN2354" s="0"/>
      <c r="KO2354" s="0"/>
      <c r="KP2354" s="0"/>
      <c r="KQ2354" s="0"/>
      <c r="KR2354" s="0"/>
      <c r="KS2354" s="0"/>
      <c r="KT2354" s="0"/>
      <c r="KU2354" s="0"/>
      <c r="KV2354" s="0"/>
      <c r="KW2354" s="0"/>
      <c r="KX2354" s="0"/>
      <c r="KY2354" s="0"/>
      <c r="KZ2354" s="0"/>
      <c r="LA2354" s="0"/>
      <c r="LB2354" s="0"/>
      <c r="LC2354" s="0"/>
      <c r="LD2354" s="0"/>
      <c r="LE2354" s="0"/>
      <c r="LF2354" s="0"/>
      <c r="LG2354" s="0"/>
      <c r="LH2354" s="0"/>
      <c r="LI2354" s="0"/>
      <c r="LJ2354" s="0"/>
      <c r="LK2354" s="0"/>
      <c r="LL2354" s="0"/>
      <c r="LM2354" s="0"/>
      <c r="LN2354" s="0"/>
      <c r="LO2354" s="0"/>
      <c r="LP2354" s="0"/>
      <c r="LQ2354" s="0"/>
      <c r="LR2354" s="0"/>
      <c r="LS2354" s="0"/>
      <c r="LT2354" s="0"/>
      <c r="LU2354" s="0"/>
      <c r="LV2354" s="0"/>
      <c r="LW2354" s="0"/>
      <c r="LX2354" s="0"/>
      <c r="LY2354" s="0"/>
      <c r="LZ2354" s="0"/>
      <c r="MA2354" s="0"/>
      <c r="MB2354" s="0"/>
      <c r="MC2354" s="0"/>
      <c r="MD2354" s="0"/>
      <c r="ME2354" s="0"/>
      <c r="MF2354" s="0"/>
      <c r="MG2354" s="0"/>
      <c r="MH2354" s="0"/>
      <c r="MI2354" s="0"/>
      <c r="MJ2354" s="0"/>
      <c r="MK2354" s="0"/>
      <c r="ML2354" s="0"/>
      <c r="MM2354" s="0"/>
      <c r="MN2354" s="0"/>
      <c r="MO2354" s="0"/>
      <c r="MP2354" s="0"/>
      <c r="MQ2354" s="0"/>
      <c r="MR2354" s="0"/>
      <c r="MS2354" s="0"/>
      <c r="MT2354" s="0"/>
      <c r="MU2354" s="0"/>
      <c r="MV2354" s="0"/>
      <c r="MW2354" s="0"/>
      <c r="MX2354" s="0"/>
      <c r="MY2354" s="0"/>
      <c r="MZ2354" s="0"/>
      <c r="NA2354" s="0"/>
      <c r="NB2354" s="0"/>
      <c r="NC2354" s="0"/>
      <c r="ND2354" s="0"/>
      <c r="NE2354" s="0"/>
      <c r="NF2354" s="0"/>
      <c r="NG2354" s="0"/>
      <c r="NH2354" s="0"/>
      <c r="NI2354" s="0"/>
      <c r="NJ2354" s="0"/>
      <c r="NK2354" s="0"/>
      <c r="NL2354" s="0"/>
      <c r="NM2354" s="0"/>
      <c r="NN2354" s="0"/>
      <c r="NO2354" s="0"/>
      <c r="NP2354" s="0"/>
      <c r="NQ2354" s="0"/>
      <c r="NR2354" s="0"/>
      <c r="NS2354" s="0"/>
      <c r="NT2354" s="0"/>
      <c r="NU2354" s="0"/>
      <c r="NV2354" s="0"/>
      <c r="NW2354" s="0"/>
      <c r="NX2354" s="0"/>
      <c r="NY2354" s="0"/>
      <c r="NZ2354" s="0"/>
      <c r="OA2354" s="0"/>
      <c r="OB2354" s="0"/>
      <c r="OC2354" s="0"/>
      <c r="OD2354" s="0"/>
      <c r="OE2354" s="0"/>
      <c r="OF2354" s="0"/>
      <c r="OG2354" s="0"/>
      <c r="OH2354" s="0"/>
      <c r="OI2354" s="0"/>
      <c r="OJ2354" s="0"/>
      <c r="OK2354" s="0"/>
      <c r="OL2354" s="0"/>
      <c r="OM2354" s="0"/>
      <c r="ON2354" s="0"/>
      <c r="OO2354" s="0"/>
      <c r="OP2354" s="0"/>
      <c r="OQ2354" s="0"/>
      <c r="OR2354" s="0"/>
      <c r="OS2354" s="0"/>
      <c r="OT2354" s="0"/>
      <c r="OU2354" s="0"/>
      <c r="OV2354" s="0"/>
      <c r="OW2354" s="0"/>
      <c r="OX2354" s="0"/>
      <c r="OY2354" s="0"/>
      <c r="OZ2354" s="0"/>
      <c r="PA2354" s="0"/>
      <c r="PB2354" s="0"/>
      <c r="PC2354" s="0"/>
      <c r="PD2354" s="0"/>
      <c r="PE2354" s="0"/>
      <c r="PF2354" s="0"/>
      <c r="PG2354" s="0"/>
      <c r="PH2354" s="0"/>
      <c r="PI2354" s="0"/>
      <c r="PJ2354" s="0"/>
      <c r="PK2354" s="0"/>
      <c r="PL2354" s="0"/>
      <c r="PM2354" s="0"/>
      <c r="PN2354" s="0"/>
      <c r="PO2354" s="0"/>
      <c r="PP2354" s="0"/>
      <c r="PQ2354" s="0"/>
      <c r="PR2354" s="0"/>
      <c r="PS2354" s="0"/>
      <c r="PT2354" s="0"/>
      <c r="PU2354" s="0"/>
      <c r="PV2354" s="0"/>
      <c r="PW2354" s="0"/>
      <c r="PX2354" s="0"/>
      <c r="PY2354" s="0"/>
      <c r="PZ2354" s="0"/>
      <c r="QA2354" s="0"/>
      <c r="QB2354" s="0"/>
      <c r="QC2354" s="0"/>
      <c r="QD2354" s="0"/>
      <c r="QE2354" s="0"/>
      <c r="QF2354" s="0"/>
      <c r="QG2354" s="0"/>
      <c r="QH2354" s="0"/>
      <c r="QI2354" s="0"/>
      <c r="QJ2354" s="0"/>
      <c r="QK2354" s="0"/>
      <c r="QL2354" s="0"/>
      <c r="QM2354" s="0"/>
      <c r="QN2354" s="0"/>
      <c r="QO2354" s="0"/>
      <c r="QP2354" s="0"/>
      <c r="QQ2354" s="0"/>
      <c r="QR2354" s="0"/>
      <c r="QS2354" s="0"/>
      <c r="QT2354" s="0"/>
      <c r="QU2354" s="0"/>
      <c r="QV2354" s="0"/>
      <c r="QW2354" s="0"/>
      <c r="QX2354" s="0"/>
      <c r="QY2354" s="0"/>
      <c r="QZ2354" s="0"/>
      <c r="RA2354" s="0"/>
      <c r="RB2354" s="0"/>
      <c r="RC2354" s="0"/>
      <c r="RD2354" s="0"/>
      <c r="RE2354" s="0"/>
      <c r="RF2354" s="0"/>
      <c r="RG2354" s="0"/>
      <c r="RH2354" s="0"/>
      <c r="RI2354" s="0"/>
      <c r="RJ2354" s="0"/>
      <c r="RK2354" s="0"/>
      <c r="RL2354" s="0"/>
      <c r="RM2354" s="0"/>
      <c r="RN2354" s="0"/>
      <c r="RO2354" s="0"/>
      <c r="RP2354" s="0"/>
      <c r="RQ2354" s="0"/>
      <c r="RR2354" s="0"/>
      <c r="RS2354" s="0"/>
      <c r="RT2354" s="0"/>
      <c r="RU2354" s="0"/>
      <c r="RV2354" s="0"/>
      <c r="RW2354" s="0"/>
      <c r="RX2354" s="0"/>
      <c r="RY2354" s="0"/>
      <c r="RZ2354" s="0"/>
      <c r="SA2354" s="0"/>
      <c r="SB2354" s="0"/>
      <c r="SC2354" s="0"/>
      <c r="SD2354" s="0"/>
      <c r="SE2354" s="0"/>
      <c r="SF2354" s="0"/>
      <c r="SG2354" s="0"/>
      <c r="SH2354" s="0"/>
      <c r="SI2354" s="0"/>
      <c r="SJ2354" s="0"/>
      <c r="SK2354" s="0"/>
      <c r="SL2354" s="0"/>
      <c r="SM2354" s="0"/>
      <c r="SN2354" s="0"/>
      <c r="SO2354" s="0"/>
      <c r="SP2354" s="0"/>
      <c r="SQ2354" s="0"/>
      <c r="SR2354" s="0"/>
      <c r="SS2354" s="0"/>
      <c r="ST2354" s="0"/>
      <c r="SU2354" s="0"/>
      <c r="SV2354" s="0"/>
      <c r="SW2354" s="0"/>
      <c r="SX2354" s="0"/>
      <c r="SY2354" s="0"/>
      <c r="SZ2354" s="0"/>
      <c r="TA2354" s="0"/>
      <c r="TB2354" s="0"/>
      <c r="TC2354" s="0"/>
      <c r="TD2354" s="0"/>
      <c r="TE2354" s="0"/>
      <c r="TF2354" s="0"/>
      <c r="TG2354" s="0"/>
      <c r="TH2354" s="0"/>
      <c r="TI2354" s="0"/>
      <c r="TJ2354" s="0"/>
      <c r="TK2354" s="0"/>
      <c r="TL2354" s="0"/>
      <c r="TM2354" s="0"/>
      <c r="TN2354" s="0"/>
      <c r="TO2354" s="0"/>
      <c r="TP2354" s="0"/>
      <c r="TQ2354" s="0"/>
      <c r="TR2354" s="0"/>
      <c r="TS2354" s="0"/>
      <c r="TT2354" s="0"/>
      <c r="TU2354" s="0"/>
      <c r="TV2354" s="0"/>
      <c r="TW2354" s="0"/>
      <c r="TX2354" s="0"/>
      <c r="TY2354" s="0"/>
      <c r="TZ2354" s="0"/>
      <c r="UA2354" s="0"/>
      <c r="UB2354" s="0"/>
      <c r="UC2354" s="0"/>
      <c r="UD2354" s="0"/>
      <c r="UE2354" s="0"/>
      <c r="UF2354" s="0"/>
      <c r="UG2354" s="0"/>
      <c r="UH2354" s="0"/>
      <c r="UI2354" s="0"/>
      <c r="UJ2354" s="0"/>
      <c r="UK2354" s="0"/>
      <c r="UL2354" s="0"/>
      <c r="UM2354" s="0"/>
      <c r="UN2354" s="0"/>
      <c r="UO2354" s="0"/>
      <c r="UP2354" s="0"/>
      <c r="UQ2354" s="0"/>
      <c r="UR2354" s="0"/>
      <c r="US2354" s="0"/>
      <c r="UT2354" s="0"/>
      <c r="UU2354" s="0"/>
      <c r="UV2354" s="0"/>
      <c r="UW2354" s="0"/>
      <c r="UX2354" s="0"/>
      <c r="UY2354" s="0"/>
      <c r="UZ2354" s="0"/>
      <c r="VA2354" s="0"/>
      <c r="VB2354" s="0"/>
      <c r="VC2354" s="0"/>
      <c r="VD2354" s="0"/>
      <c r="VE2354" s="0"/>
      <c r="VF2354" s="0"/>
      <c r="VG2354" s="0"/>
      <c r="VH2354" s="0"/>
      <c r="VI2354" s="0"/>
      <c r="VJ2354" s="0"/>
      <c r="VK2354" s="0"/>
      <c r="VL2354" s="0"/>
      <c r="VM2354" s="0"/>
      <c r="VN2354" s="0"/>
      <c r="VO2354" s="0"/>
      <c r="VP2354" s="0"/>
      <c r="VQ2354" s="0"/>
      <c r="VR2354" s="0"/>
      <c r="VS2354" s="0"/>
      <c r="VT2354" s="0"/>
      <c r="VU2354" s="0"/>
      <c r="VV2354" s="0"/>
      <c r="VW2354" s="0"/>
      <c r="VX2354" s="0"/>
      <c r="VY2354" s="0"/>
      <c r="VZ2354" s="0"/>
      <c r="WA2354" s="0"/>
      <c r="WB2354" s="0"/>
      <c r="WC2354" s="0"/>
      <c r="WD2354" s="0"/>
      <c r="WE2354" s="0"/>
      <c r="WF2354" s="0"/>
      <c r="WG2354" s="0"/>
      <c r="WH2354" s="0"/>
      <c r="WI2354" s="0"/>
      <c r="WJ2354" s="0"/>
      <c r="WK2354" s="0"/>
      <c r="WL2354" s="0"/>
      <c r="WM2354" s="0"/>
      <c r="WN2354" s="0"/>
      <c r="WO2354" s="0"/>
      <c r="WP2354" s="0"/>
      <c r="WQ2354" s="0"/>
      <c r="WR2354" s="0"/>
      <c r="WS2354" s="0"/>
      <c r="WT2354" s="0"/>
      <c r="WU2354" s="0"/>
      <c r="WV2354" s="0"/>
      <c r="WW2354" s="0"/>
      <c r="WX2354" s="0"/>
      <c r="WY2354" s="0"/>
      <c r="WZ2354" s="0"/>
      <c r="XA2354" s="0"/>
      <c r="XB2354" s="0"/>
      <c r="XC2354" s="0"/>
      <c r="XD2354" s="0"/>
      <c r="XE2354" s="0"/>
      <c r="XF2354" s="0"/>
      <c r="XG2354" s="0"/>
      <c r="XH2354" s="0"/>
      <c r="XI2354" s="0"/>
      <c r="XJ2354" s="0"/>
      <c r="XK2354" s="0"/>
      <c r="XL2354" s="0"/>
      <c r="XM2354" s="0"/>
      <c r="XN2354" s="0"/>
      <c r="XO2354" s="0"/>
      <c r="XP2354" s="0"/>
      <c r="XQ2354" s="0"/>
      <c r="XR2354" s="0"/>
      <c r="XS2354" s="0"/>
      <c r="XT2354" s="0"/>
      <c r="XU2354" s="0"/>
      <c r="XV2354" s="0"/>
      <c r="XW2354" s="0"/>
      <c r="XX2354" s="0"/>
      <c r="XY2354" s="0"/>
      <c r="XZ2354" s="0"/>
      <c r="YA2354" s="0"/>
      <c r="YB2354" s="0"/>
      <c r="YC2354" s="0"/>
      <c r="YD2354" s="0"/>
      <c r="YE2354" s="0"/>
      <c r="YF2354" s="0"/>
      <c r="YG2354" s="0"/>
      <c r="YH2354" s="0"/>
      <c r="YI2354" s="0"/>
      <c r="YJ2354" s="0"/>
      <c r="YK2354" s="0"/>
      <c r="YL2354" s="0"/>
      <c r="YM2354" s="0"/>
      <c r="YN2354" s="0"/>
      <c r="YO2354" s="0"/>
      <c r="YP2354" s="0"/>
      <c r="YQ2354" s="0"/>
      <c r="YR2354" s="0"/>
      <c r="YS2354" s="0"/>
      <c r="YT2354" s="0"/>
      <c r="YU2354" s="0"/>
      <c r="YV2354" s="0"/>
      <c r="YW2354" s="0"/>
      <c r="YX2354" s="0"/>
      <c r="YY2354" s="0"/>
      <c r="YZ2354" s="0"/>
      <c r="ZA2354" s="0"/>
      <c r="ZB2354" s="0"/>
      <c r="ZC2354" s="0"/>
      <c r="ZD2354" s="0"/>
      <c r="ZE2354" s="0"/>
      <c r="ZF2354" s="0"/>
      <c r="ZG2354" s="0"/>
      <c r="ZH2354" s="0"/>
      <c r="ZI2354" s="0"/>
      <c r="ZJ2354" s="0"/>
      <c r="ZK2354" s="0"/>
      <c r="ZL2354" s="0"/>
      <c r="ZM2354" s="0"/>
      <c r="ZN2354" s="0"/>
      <c r="ZO2354" s="0"/>
      <c r="ZP2354" s="0"/>
      <c r="ZQ2354" s="0"/>
      <c r="ZR2354" s="0"/>
      <c r="ZS2354" s="0"/>
      <c r="ZT2354" s="0"/>
      <c r="ZU2354" s="0"/>
      <c r="ZV2354" s="0"/>
      <c r="ZW2354" s="0"/>
      <c r="ZX2354" s="0"/>
      <c r="ZY2354" s="0"/>
      <c r="ZZ2354" s="0"/>
      <c r="AAA2354" s="0"/>
      <c r="AAB2354" s="0"/>
      <c r="AAC2354" s="0"/>
      <c r="AAD2354" s="0"/>
      <c r="AAE2354" s="0"/>
      <c r="AAF2354" s="0"/>
      <c r="AAG2354" s="0"/>
      <c r="AAH2354" s="0"/>
      <c r="AAI2354" s="0"/>
      <c r="AAJ2354" s="0"/>
      <c r="AAK2354" s="0"/>
      <c r="AAL2354" s="0"/>
      <c r="AAM2354" s="0"/>
      <c r="AAN2354" s="0"/>
      <c r="AAO2354" s="0"/>
      <c r="AAP2354" s="0"/>
      <c r="AAQ2354" s="0"/>
      <c r="AAR2354" s="0"/>
      <c r="AAS2354" s="0"/>
      <c r="AAT2354" s="0"/>
      <c r="AAU2354" s="0"/>
      <c r="AAV2354" s="0"/>
      <c r="AAW2354" s="0"/>
      <c r="AAX2354" s="0"/>
      <c r="AAY2354" s="0"/>
      <c r="AAZ2354" s="0"/>
      <c r="ABA2354" s="0"/>
      <c r="ABB2354" s="0"/>
      <c r="ABC2354" s="0"/>
      <c r="ABD2354" s="0"/>
      <c r="ABE2354" s="0"/>
      <c r="ABF2354" s="0"/>
      <c r="ABG2354" s="0"/>
      <c r="ABH2354" s="0"/>
      <c r="ABI2354" s="0"/>
      <c r="ABJ2354" s="0"/>
      <c r="ABK2354" s="0"/>
      <c r="ABL2354" s="0"/>
      <c r="ABM2354" s="0"/>
      <c r="ABN2354" s="0"/>
      <c r="ABO2354" s="0"/>
      <c r="ABP2354" s="0"/>
      <c r="ABQ2354" s="0"/>
      <c r="ABR2354" s="0"/>
      <c r="ABS2354" s="0"/>
      <c r="ABT2354" s="0"/>
      <c r="ABU2354" s="0"/>
      <c r="ABV2354" s="0"/>
      <c r="ABW2354" s="0"/>
      <c r="ABX2354" s="0"/>
      <c r="ABY2354" s="0"/>
      <c r="ABZ2354" s="0"/>
      <c r="ACA2354" s="0"/>
      <c r="ACB2354" s="0"/>
      <c r="ACC2354" s="0"/>
      <c r="ACD2354" s="0"/>
      <c r="ACE2354" s="0"/>
      <c r="ACF2354" s="0"/>
      <c r="ACG2354" s="0"/>
      <c r="ACH2354" s="0"/>
      <c r="ACI2354" s="0"/>
      <c r="ACJ2354" s="0"/>
      <c r="ACK2354" s="0"/>
      <c r="ACL2354" s="0"/>
      <c r="ACM2354" s="0"/>
      <c r="ACN2354" s="0"/>
      <c r="ACO2354" s="0"/>
      <c r="ACP2354" s="0"/>
      <c r="ACQ2354" s="0"/>
      <c r="ACR2354" s="0"/>
      <c r="ACS2354" s="0"/>
      <c r="ACT2354" s="0"/>
      <c r="ACU2354" s="0"/>
      <c r="ACV2354" s="0"/>
      <c r="ACW2354" s="0"/>
      <c r="ACX2354" s="0"/>
      <c r="ACY2354" s="0"/>
      <c r="ACZ2354" s="0"/>
      <c r="ADA2354" s="0"/>
      <c r="ADB2354" s="0"/>
      <c r="ADC2354" s="0"/>
      <c r="ADD2354" s="0"/>
      <c r="ADE2354" s="0"/>
      <c r="ADF2354" s="0"/>
      <c r="ADG2354" s="0"/>
      <c r="ADH2354" s="0"/>
      <c r="ADI2354" s="0"/>
      <c r="ADJ2354" s="0"/>
      <c r="ADK2354" s="0"/>
      <c r="ADL2354" s="0"/>
      <c r="ADM2354" s="0"/>
      <c r="ADN2354" s="0"/>
      <c r="ADO2354" s="0"/>
      <c r="ADP2354" s="0"/>
      <c r="ADQ2354" s="0"/>
      <c r="ADR2354" s="0"/>
      <c r="ADS2354" s="0"/>
      <c r="ADT2354" s="0"/>
      <c r="ADU2354" s="0"/>
      <c r="ADV2354" s="0"/>
      <c r="ADW2354" s="0"/>
      <c r="ADX2354" s="0"/>
      <c r="ADY2354" s="0"/>
      <c r="ADZ2354" s="0"/>
      <c r="AEA2354" s="0"/>
      <c r="AEB2354" s="0"/>
      <c r="AEC2354" s="0"/>
      <c r="AED2354" s="0"/>
      <c r="AEE2354" s="0"/>
      <c r="AEF2354" s="0"/>
      <c r="AEG2354" s="0"/>
      <c r="AEH2354" s="0"/>
      <c r="AEI2354" s="0"/>
      <c r="AEJ2354" s="0"/>
      <c r="AEK2354" s="0"/>
      <c r="AEL2354" s="0"/>
      <c r="AEM2354" s="0"/>
      <c r="AEN2354" s="0"/>
      <c r="AEO2354" s="0"/>
      <c r="AEP2354" s="0"/>
      <c r="AEQ2354" s="0"/>
      <c r="AER2354" s="0"/>
      <c r="AES2354" s="0"/>
      <c r="AET2354" s="0"/>
      <c r="AEU2354" s="0"/>
      <c r="AEV2354" s="0"/>
      <c r="AEW2354" s="0"/>
      <c r="AEX2354" s="0"/>
      <c r="AEY2354" s="0"/>
      <c r="AEZ2354" s="0"/>
      <c r="AFA2354" s="0"/>
      <c r="AFB2354" s="0"/>
      <c r="AFC2354" s="0"/>
      <c r="AFD2354" s="0"/>
      <c r="AFE2354" s="0"/>
      <c r="AFF2354" s="0"/>
      <c r="AFG2354" s="0"/>
      <c r="AFH2354" s="0"/>
      <c r="AFI2354" s="0"/>
      <c r="AFJ2354" s="0"/>
      <c r="AFK2354" s="0"/>
      <c r="AFL2354" s="0"/>
      <c r="AFM2354" s="0"/>
      <c r="AFN2354" s="0"/>
      <c r="AFO2354" s="0"/>
      <c r="AFP2354" s="0"/>
      <c r="AFQ2354" s="0"/>
      <c r="AFR2354" s="0"/>
      <c r="AFS2354" s="0"/>
      <c r="AFT2354" s="0"/>
      <c r="AFU2354" s="0"/>
      <c r="AFV2354" s="0"/>
      <c r="AFW2354" s="0"/>
      <c r="AFX2354" s="0"/>
      <c r="AFY2354" s="0"/>
      <c r="AFZ2354" s="0"/>
      <c r="AGA2354" s="0"/>
      <c r="AGB2354" s="0"/>
      <c r="AGC2354" s="0"/>
      <c r="AGD2354" s="0"/>
      <c r="AGE2354" s="0"/>
      <c r="AGF2354" s="0"/>
      <c r="AGG2354" s="0"/>
      <c r="AGH2354" s="0"/>
      <c r="AGI2354" s="0"/>
      <c r="AGJ2354" s="0"/>
      <c r="AGK2354" s="0"/>
      <c r="AGL2354" s="0"/>
      <c r="AGM2354" s="0"/>
      <c r="AGN2354" s="0"/>
      <c r="AGO2354" s="0"/>
      <c r="AGP2354" s="0"/>
      <c r="AGQ2354" s="0"/>
      <c r="AGR2354" s="0"/>
      <c r="AGS2354" s="0"/>
      <c r="AGT2354" s="0"/>
      <c r="AGU2354" s="0"/>
      <c r="AGV2354" s="0"/>
      <c r="AGW2354" s="0"/>
      <c r="AGX2354" s="0"/>
      <c r="AGY2354" s="0"/>
      <c r="AGZ2354" s="0"/>
      <c r="AHA2354" s="0"/>
      <c r="AHB2354" s="0"/>
      <c r="AHC2354" s="0"/>
      <c r="AHD2354" s="0"/>
      <c r="AHE2354" s="0"/>
      <c r="AHF2354" s="0"/>
      <c r="AHG2354" s="0"/>
      <c r="AHH2354" s="0"/>
      <c r="AHI2354" s="0"/>
      <c r="AHJ2354" s="0"/>
      <c r="AHK2354" s="0"/>
      <c r="AHL2354" s="0"/>
      <c r="AHM2354" s="0"/>
      <c r="AHN2354" s="0"/>
      <c r="AHO2354" s="0"/>
      <c r="AHP2354" s="0"/>
      <c r="AHQ2354" s="0"/>
      <c r="AHR2354" s="0"/>
      <c r="AHS2354" s="0"/>
      <c r="AHT2354" s="0"/>
      <c r="AHU2354" s="0"/>
      <c r="AHV2354" s="0"/>
      <c r="AHW2354" s="0"/>
      <c r="AHX2354" s="0"/>
      <c r="AHY2354" s="0"/>
      <c r="AHZ2354" s="0"/>
      <c r="AIA2354" s="0"/>
      <c r="AIB2354" s="0"/>
      <c r="AIC2354" s="0"/>
      <c r="AID2354" s="0"/>
      <c r="AIE2354" s="0"/>
      <c r="AIF2354" s="0"/>
      <c r="AIG2354" s="0"/>
      <c r="AIH2354" s="0"/>
      <c r="AII2354" s="0"/>
      <c r="AIJ2354" s="0"/>
      <c r="AIK2354" s="0"/>
      <c r="AIL2354" s="0"/>
      <c r="AIM2354" s="0"/>
      <c r="AIN2354" s="0"/>
      <c r="AIO2354" s="0"/>
      <c r="AIP2354" s="0"/>
      <c r="AIQ2354" s="0"/>
      <c r="AIR2354" s="0"/>
      <c r="AIS2354" s="0"/>
      <c r="AIT2354" s="0"/>
      <c r="AIU2354" s="0"/>
      <c r="AIV2354" s="0"/>
      <c r="AIW2354" s="0"/>
      <c r="AIX2354" s="0"/>
      <c r="AIY2354" s="0"/>
      <c r="AIZ2354" s="0"/>
      <c r="AJA2354" s="0"/>
      <c r="AJB2354" s="0"/>
      <c r="AJC2354" s="0"/>
      <c r="AJD2354" s="0"/>
      <c r="AJE2354" s="0"/>
      <c r="AJF2354" s="0"/>
      <c r="AJG2354" s="0"/>
      <c r="AJH2354" s="0"/>
      <c r="AJI2354" s="0"/>
      <c r="AJJ2354" s="0"/>
      <c r="AJK2354" s="0"/>
      <c r="AJL2354" s="0"/>
      <c r="AJM2354" s="0"/>
      <c r="AJN2354" s="0"/>
      <c r="AJO2354" s="0"/>
      <c r="AJP2354" s="0"/>
      <c r="AJQ2354" s="0"/>
      <c r="AJR2354" s="0"/>
      <c r="AJS2354" s="0"/>
      <c r="AJT2354" s="0"/>
      <c r="AJU2354" s="0"/>
      <c r="AJV2354" s="0"/>
      <c r="AJW2354" s="0"/>
      <c r="AJX2354" s="0"/>
      <c r="AJY2354" s="0"/>
      <c r="AJZ2354" s="0"/>
      <c r="AKA2354" s="0"/>
      <c r="AKB2354" s="0"/>
      <c r="AKC2354" s="0"/>
      <c r="AKD2354" s="0"/>
      <c r="AKE2354" s="0"/>
      <c r="AKF2354" s="0"/>
      <c r="AKG2354" s="0"/>
      <c r="AKH2354" s="0"/>
      <c r="AKI2354" s="0"/>
      <c r="AKJ2354" s="0"/>
      <c r="AKK2354" s="0"/>
      <c r="AKL2354" s="0"/>
      <c r="AKM2354" s="0"/>
      <c r="AKN2354" s="0"/>
      <c r="AKO2354" s="0"/>
      <c r="AKP2354" s="0"/>
      <c r="AKQ2354" s="0"/>
      <c r="AKR2354" s="0"/>
      <c r="AKS2354" s="0"/>
      <c r="AKT2354" s="0"/>
      <c r="AKU2354" s="0"/>
      <c r="AKV2354" s="0"/>
      <c r="AKW2354" s="0"/>
      <c r="AKX2354" s="0"/>
      <c r="AKY2354" s="0"/>
      <c r="AKZ2354" s="0"/>
      <c r="ALA2354" s="0"/>
      <c r="ALB2354" s="0"/>
      <c r="ALC2354" s="0"/>
      <c r="ALD2354" s="0"/>
      <c r="ALE2354" s="0"/>
      <c r="ALF2354" s="0"/>
      <c r="ALG2354" s="0"/>
      <c r="ALH2354" s="0"/>
      <c r="ALI2354" s="0"/>
      <c r="ALJ2354" s="0"/>
      <c r="ALK2354" s="0"/>
      <c r="ALL2354" s="0"/>
      <c r="ALM2354" s="0"/>
      <c r="ALN2354" s="0"/>
      <c r="ALO2354" s="0"/>
      <c r="ALP2354" s="0"/>
      <c r="ALQ2354" s="0"/>
      <c r="ALR2354" s="0"/>
      <c r="ALS2354" s="0"/>
      <c r="ALT2354" s="0"/>
      <c r="ALU2354" s="0"/>
      <c r="ALV2354" s="0"/>
      <c r="ALW2354" s="0"/>
      <c r="ALX2354" s="0"/>
      <c r="ALY2354" s="0"/>
      <c r="ALZ2354" s="0"/>
      <c r="AMA2354" s="0"/>
      <c r="AMB2354" s="0"/>
      <c r="AMC2354" s="0"/>
      <c r="AMD2354" s="0"/>
      <c r="AME2354" s="0"/>
      <c r="AMF2354" s="0"/>
      <c r="AMG2354" s="0"/>
      <c r="AMH2354" s="0"/>
      <c r="AMI2354" s="0"/>
      <c r="AMJ2354" s="0"/>
    </row>
    <row r="2355" customFormat="false" ht="13.8" hidden="false" customHeight="false" outlineLevel="0" collapsed="false">
      <c r="A2355" s="4" t="s">
        <v>52</v>
      </c>
      <c r="B2355" s="22" t="s">
        <v>2699</v>
      </c>
      <c r="C2355" s="28" t="s">
        <v>54</v>
      </c>
      <c r="D2355" s="28" t="s">
        <v>1590</v>
      </c>
      <c r="E2355" s="28" t="s">
        <v>2566</v>
      </c>
      <c r="F2355" s="4" t="n">
        <v>1988</v>
      </c>
      <c r="G2355" s="7" t="s">
        <v>2700</v>
      </c>
      <c r="H2355" s="13"/>
      <c r="I2355" s="13"/>
      <c r="J2355" s="13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3"/>
      <c r="AI2355" s="13"/>
      <c r="AJ2355" s="13"/>
      <c r="AK2355" s="13"/>
      <c r="AL2355" s="13"/>
      <c r="AM2355" s="13"/>
      <c r="AN2355" s="13"/>
      <c r="AO2355" s="13"/>
      <c r="AP2355" s="13"/>
      <c r="AQ2355" s="13"/>
      <c r="AR2355" s="13"/>
      <c r="AS2355" s="13"/>
      <c r="AT2355" s="13"/>
      <c r="AU2355" s="13"/>
      <c r="AV2355" s="0"/>
      <c r="AW2355" s="0"/>
      <c r="AX2355" s="0"/>
      <c r="AY2355" s="0"/>
      <c r="AZ2355" s="0"/>
      <c r="BA2355" s="0"/>
      <c r="BB2355" s="0"/>
      <c r="BC2355" s="0"/>
      <c r="BD2355" s="0"/>
      <c r="BE2355" s="0"/>
      <c r="BF2355" s="0"/>
      <c r="BG2355" s="0"/>
      <c r="BH2355" s="0"/>
      <c r="BI2355" s="0"/>
      <c r="BJ2355" s="0"/>
      <c r="BK2355" s="0"/>
      <c r="BL2355" s="0"/>
      <c r="BM2355" s="0"/>
      <c r="BN2355" s="0"/>
      <c r="BO2355" s="0"/>
      <c r="BP2355" s="0"/>
      <c r="BQ2355" s="0"/>
      <c r="BR2355" s="0"/>
      <c r="BS2355" s="0"/>
      <c r="BT2355" s="0"/>
      <c r="BU2355" s="0"/>
      <c r="BV2355" s="0"/>
      <c r="BW2355" s="0"/>
      <c r="BX2355" s="0"/>
      <c r="BY2355" s="0"/>
      <c r="BZ2355" s="0"/>
      <c r="CA2355" s="0"/>
      <c r="CB2355" s="0"/>
      <c r="CC2355" s="0"/>
      <c r="CD2355" s="0"/>
      <c r="CE2355" s="0"/>
      <c r="CF2355" s="0"/>
      <c r="CG2355" s="0"/>
      <c r="CH2355" s="0"/>
      <c r="CI2355" s="0"/>
      <c r="CJ2355" s="0"/>
      <c r="CK2355" s="0"/>
      <c r="CL2355" s="0"/>
      <c r="CM2355" s="0"/>
      <c r="CN2355" s="0"/>
      <c r="CO2355" s="0"/>
      <c r="CP2355" s="0"/>
      <c r="CQ2355" s="0"/>
      <c r="CR2355" s="0"/>
      <c r="CS2355" s="0"/>
      <c r="CT2355" s="0"/>
      <c r="CU2355" s="0"/>
      <c r="CV2355" s="0"/>
      <c r="CW2355" s="0"/>
      <c r="CX2355" s="0"/>
      <c r="CY2355" s="0"/>
      <c r="CZ2355" s="0"/>
      <c r="DA2355" s="0"/>
      <c r="DB2355" s="0"/>
      <c r="DC2355" s="0"/>
      <c r="DD2355" s="0"/>
      <c r="DE2355" s="0"/>
      <c r="DF2355" s="0"/>
      <c r="DG2355" s="0"/>
      <c r="DH2355" s="0"/>
      <c r="DI2355" s="0"/>
      <c r="DJ2355" s="0"/>
      <c r="DK2355" s="0"/>
      <c r="DL2355" s="0"/>
      <c r="DM2355" s="0"/>
      <c r="DN2355" s="0"/>
      <c r="DO2355" s="0"/>
      <c r="DP2355" s="0"/>
      <c r="DQ2355" s="0"/>
      <c r="DR2355" s="0"/>
      <c r="DS2355" s="0"/>
      <c r="DT2355" s="0"/>
      <c r="DU2355" s="0"/>
      <c r="DV2355" s="0"/>
      <c r="DW2355" s="0"/>
      <c r="DX2355" s="0"/>
      <c r="DY2355" s="0"/>
      <c r="DZ2355" s="0"/>
      <c r="EA2355" s="0"/>
      <c r="EB2355" s="0"/>
      <c r="EC2355" s="0"/>
      <c r="ED2355" s="0"/>
      <c r="EE2355" s="0"/>
      <c r="EF2355" s="0"/>
      <c r="EG2355" s="0"/>
      <c r="EH2355" s="0"/>
      <c r="EI2355" s="0"/>
      <c r="EJ2355" s="0"/>
      <c r="EK2355" s="0"/>
      <c r="EL2355" s="0"/>
      <c r="EM2355" s="0"/>
      <c r="EN2355" s="0"/>
      <c r="EO2355" s="0"/>
      <c r="EP2355" s="0"/>
      <c r="EQ2355" s="0"/>
      <c r="ER2355" s="0"/>
      <c r="ES2355" s="0"/>
      <c r="ET2355" s="0"/>
      <c r="EU2355" s="0"/>
      <c r="EV2355" s="0"/>
      <c r="EW2355" s="0"/>
      <c r="EX2355" s="0"/>
      <c r="EY2355" s="0"/>
      <c r="EZ2355" s="0"/>
      <c r="FA2355" s="0"/>
      <c r="FB2355" s="0"/>
      <c r="FC2355" s="0"/>
      <c r="FD2355" s="0"/>
      <c r="FE2355" s="0"/>
      <c r="FF2355" s="0"/>
      <c r="FG2355" s="0"/>
      <c r="FH2355" s="0"/>
      <c r="FI2355" s="0"/>
      <c r="FJ2355" s="0"/>
      <c r="FK2355" s="0"/>
      <c r="FL2355" s="0"/>
      <c r="FM2355" s="0"/>
      <c r="FN2355" s="0"/>
      <c r="FO2355" s="0"/>
      <c r="FP2355" s="0"/>
      <c r="FQ2355" s="0"/>
      <c r="FR2355" s="0"/>
      <c r="FS2355" s="0"/>
      <c r="FT2355" s="0"/>
      <c r="FU2355" s="0"/>
      <c r="FV2355" s="0"/>
      <c r="FW2355" s="0"/>
      <c r="FX2355" s="0"/>
      <c r="FY2355" s="0"/>
      <c r="FZ2355" s="0"/>
      <c r="GA2355" s="0"/>
      <c r="GB2355" s="0"/>
      <c r="GC2355" s="0"/>
      <c r="GD2355" s="0"/>
      <c r="GE2355" s="0"/>
      <c r="GF2355" s="0"/>
      <c r="GG2355" s="0"/>
      <c r="GH2355" s="0"/>
      <c r="GI2355" s="0"/>
      <c r="GJ2355" s="0"/>
      <c r="GK2355" s="0"/>
      <c r="GL2355" s="0"/>
      <c r="GM2355" s="0"/>
      <c r="GN2355" s="0"/>
      <c r="GO2355" s="0"/>
      <c r="GP2355" s="0"/>
      <c r="GQ2355" s="0"/>
      <c r="GR2355" s="0"/>
      <c r="GS2355" s="0"/>
      <c r="GT2355" s="0"/>
      <c r="GU2355" s="0"/>
      <c r="GV2355" s="0"/>
      <c r="GW2355" s="0"/>
      <c r="GX2355" s="0"/>
      <c r="GY2355" s="0"/>
      <c r="GZ2355" s="0"/>
      <c r="HA2355" s="0"/>
      <c r="HB2355" s="0"/>
      <c r="HC2355" s="0"/>
      <c r="HD2355" s="0"/>
      <c r="HE2355" s="0"/>
      <c r="HF2355" s="0"/>
      <c r="HG2355" s="0"/>
      <c r="HH2355" s="0"/>
      <c r="HI2355" s="0"/>
      <c r="HJ2355" s="0"/>
      <c r="HK2355" s="0"/>
      <c r="HL2355" s="0"/>
      <c r="HM2355" s="0"/>
      <c r="HN2355" s="0"/>
      <c r="HO2355" s="0"/>
      <c r="HP2355" s="0"/>
      <c r="HQ2355" s="0"/>
      <c r="HR2355" s="0"/>
      <c r="HS2355" s="0"/>
      <c r="HT2355" s="0"/>
      <c r="HU2355" s="0"/>
      <c r="HV2355" s="0"/>
      <c r="HW2355" s="0"/>
      <c r="HX2355" s="0"/>
      <c r="HY2355" s="0"/>
      <c r="HZ2355" s="0"/>
      <c r="IA2355" s="0"/>
      <c r="IB2355" s="0"/>
      <c r="IC2355" s="0"/>
      <c r="ID2355" s="0"/>
      <c r="IE2355" s="0"/>
      <c r="IF2355" s="0"/>
      <c r="IG2355" s="0"/>
      <c r="IH2355" s="0"/>
      <c r="II2355" s="0"/>
      <c r="IJ2355" s="0"/>
      <c r="IK2355" s="0"/>
      <c r="IL2355" s="0"/>
      <c r="IM2355" s="0"/>
      <c r="IN2355" s="0"/>
      <c r="IO2355" s="0"/>
      <c r="IP2355" s="0"/>
      <c r="IQ2355" s="0"/>
      <c r="IR2355" s="0"/>
      <c r="IS2355" s="0"/>
      <c r="IT2355" s="0"/>
      <c r="IU2355" s="0"/>
      <c r="IV2355" s="0"/>
      <c r="IW2355" s="0"/>
      <c r="IX2355" s="0"/>
      <c r="IY2355" s="0"/>
      <c r="IZ2355" s="0"/>
      <c r="JA2355" s="0"/>
      <c r="JB2355" s="0"/>
      <c r="JC2355" s="0"/>
      <c r="JD2355" s="0"/>
      <c r="JE2355" s="0"/>
      <c r="JF2355" s="0"/>
      <c r="JG2355" s="0"/>
      <c r="JH2355" s="0"/>
      <c r="JI2355" s="0"/>
      <c r="JJ2355" s="0"/>
      <c r="JK2355" s="0"/>
      <c r="JL2355" s="0"/>
      <c r="JM2355" s="0"/>
      <c r="JN2355" s="0"/>
      <c r="JO2355" s="0"/>
      <c r="JP2355" s="0"/>
      <c r="JQ2355" s="0"/>
      <c r="JR2355" s="0"/>
      <c r="JS2355" s="0"/>
      <c r="JT2355" s="0"/>
      <c r="JU2355" s="0"/>
      <c r="JV2355" s="0"/>
      <c r="JW2355" s="0"/>
      <c r="JX2355" s="0"/>
      <c r="JY2355" s="0"/>
      <c r="JZ2355" s="0"/>
      <c r="KA2355" s="0"/>
      <c r="KB2355" s="0"/>
      <c r="KC2355" s="0"/>
      <c r="KD2355" s="0"/>
      <c r="KE2355" s="0"/>
      <c r="KF2355" s="0"/>
      <c r="KG2355" s="0"/>
      <c r="KH2355" s="0"/>
      <c r="KI2355" s="0"/>
      <c r="KJ2355" s="0"/>
      <c r="KK2355" s="0"/>
      <c r="KL2355" s="0"/>
      <c r="KM2355" s="0"/>
      <c r="KN2355" s="0"/>
      <c r="KO2355" s="0"/>
      <c r="KP2355" s="0"/>
      <c r="KQ2355" s="0"/>
      <c r="KR2355" s="0"/>
      <c r="KS2355" s="0"/>
      <c r="KT2355" s="0"/>
      <c r="KU2355" s="0"/>
      <c r="KV2355" s="0"/>
      <c r="KW2355" s="0"/>
      <c r="KX2355" s="0"/>
      <c r="KY2355" s="0"/>
      <c r="KZ2355" s="0"/>
      <c r="LA2355" s="0"/>
      <c r="LB2355" s="0"/>
      <c r="LC2355" s="0"/>
      <c r="LD2355" s="0"/>
      <c r="LE2355" s="0"/>
      <c r="LF2355" s="0"/>
      <c r="LG2355" s="0"/>
      <c r="LH2355" s="0"/>
      <c r="LI2355" s="0"/>
      <c r="LJ2355" s="0"/>
      <c r="LK2355" s="0"/>
      <c r="LL2355" s="0"/>
      <c r="LM2355" s="0"/>
      <c r="LN2355" s="0"/>
      <c r="LO2355" s="0"/>
      <c r="LP2355" s="0"/>
      <c r="LQ2355" s="0"/>
      <c r="LR2355" s="0"/>
      <c r="LS2355" s="0"/>
      <c r="LT2355" s="0"/>
      <c r="LU2355" s="0"/>
      <c r="LV2355" s="0"/>
      <c r="LW2355" s="0"/>
      <c r="LX2355" s="0"/>
      <c r="LY2355" s="0"/>
      <c r="LZ2355" s="0"/>
      <c r="MA2355" s="0"/>
      <c r="MB2355" s="0"/>
      <c r="MC2355" s="0"/>
      <c r="MD2355" s="0"/>
      <c r="ME2355" s="0"/>
      <c r="MF2355" s="0"/>
      <c r="MG2355" s="0"/>
      <c r="MH2355" s="0"/>
      <c r="MI2355" s="0"/>
      <c r="MJ2355" s="0"/>
      <c r="MK2355" s="0"/>
      <c r="ML2355" s="0"/>
      <c r="MM2355" s="0"/>
      <c r="MN2355" s="0"/>
      <c r="MO2355" s="0"/>
      <c r="MP2355" s="0"/>
      <c r="MQ2355" s="0"/>
      <c r="MR2355" s="0"/>
      <c r="MS2355" s="0"/>
      <c r="MT2355" s="0"/>
      <c r="MU2355" s="0"/>
      <c r="MV2355" s="0"/>
      <c r="MW2355" s="0"/>
      <c r="MX2355" s="0"/>
      <c r="MY2355" s="0"/>
      <c r="MZ2355" s="0"/>
      <c r="NA2355" s="0"/>
      <c r="NB2355" s="0"/>
      <c r="NC2355" s="0"/>
      <c r="ND2355" s="0"/>
      <c r="NE2355" s="0"/>
      <c r="NF2355" s="0"/>
      <c r="NG2355" s="0"/>
      <c r="NH2355" s="0"/>
      <c r="NI2355" s="0"/>
      <c r="NJ2355" s="0"/>
      <c r="NK2355" s="0"/>
      <c r="NL2355" s="0"/>
      <c r="NM2355" s="0"/>
      <c r="NN2355" s="0"/>
      <c r="NO2355" s="0"/>
      <c r="NP2355" s="0"/>
      <c r="NQ2355" s="0"/>
      <c r="NR2355" s="0"/>
      <c r="NS2355" s="0"/>
      <c r="NT2355" s="0"/>
      <c r="NU2355" s="0"/>
      <c r="NV2355" s="0"/>
      <c r="NW2355" s="0"/>
      <c r="NX2355" s="0"/>
      <c r="NY2355" s="0"/>
      <c r="NZ2355" s="0"/>
      <c r="OA2355" s="0"/>
      <c r="OB2355" s="0"/>
      <c r="OC2355" s="0"/>
      <c r="OD2355" s="0"/>
      <c r="OE2355" s="0"/>
      <c r="OF2355" s="0"/>
      <c r="OG2355" s="0"/>
      <c r="OH2355" s="0"/>
      <c r="OI2355" s="0"/>
      <c r="OJ2355" s="0"/>
      <c r="OK2355" s="0"/>
      <c r="OL2355" s="0"/>
      <c r="OM2355" s="0"/>
      <c r="ON2355" s="0"/>
      <c r="OO2355" s="0"/>
      <c r="OP2355" s="0"/>
      <c r="OQ2355" s="0"/>
      <c r="OR2355" s="0"/>
      <c r="OS2355" s="0"/>
      <c r="OT2355" s="0"/>
      <c r="OU2355" s="0"/>
      <c r="OV2355" s="0"/>
      <c r="OW2355" s="0"/>
      <c r="OX2355" s="0"/>
      <c r="OY2355" s="0"/>
      <c r="OZ2355" s="0"/>
      <c r="PA2355" s="0"/>
      <c r="PB2355" s="0"/>
      <c r="PC2355" s="0"/>
      <c r="PD2355" s="0"/>
      <c r="PE2355" s="0"/>
      <c r="PF2355" s="0"/>
      <c r="PG2355" s="0"/>
      <c r="PH2355" s="0"/>
      <c r="PI2355" s="0"/>
      <c r="PJ2355" s="0"/>
      <c r="PK2355" s="0"/>
      <c r="PL2355" s="0"/>
      <c r="PM2355" s="0"/>
      <c r="PN2355" s="0"/>
      <c r="PO2355" s="0"/>
      <c r="PP2355" s="0"/>
      <c r="PQ2355" s="0"/>
      <c r="PR2355" s="0"/>
      <c r="PS2355" s="0"/>
      <c r="PT2355" s="0"/>
      <c r="PU2355" s="0"/>
      <c r="PV2355" s="0"/>
      <c r="PW2355" s="0"/>
      <c r="PX2355" s="0"/>
      <c r="PY2355" s="0"/>
      <c r="PZ2355" s="0"/>
      <c r="QA2355" s="0"/>
      <c r="QB2355" s="0"/>
      <c r="QC2355" s="0"/>
      <c r="QD2355" s="0"/>
      <c r="QE2355" s="0"/>
      <c r="QF2355" s="0"/>
      <c r="QG2355" s="0"/>
      <c r="QH2355" s="0"/>
      <c r="QI2355" s="0"/>
      <c r="QJ2355" s="0"/>
      <c r="QK2355" s="0"/>
      <c r="QL2355" s="0"/>
      <c r="QM2355" s="0"/>
      <c r="QN2355" s="0"/>
      <c r="QO2355" s="0"/>
      <c r="QP2355" s="0"/>
      <c r="QQ2355" s="0"/>
      <c r="QR2355" s="0"/>
      <c r="QS2355" s="0"/>
      <c r="QT2355" s="0"/>
      <c r="QU2355" s="0"/>
      <c r="QV2355" s="0"/>
      <c r="QW2355" s="0"/>
      <c r="QX2355" s="0"/>
      <c r="QY2355" s="0"/>
      <c r="QZ2355" s="0"/>
      <c r="RA2355" s="0"/>
      <c r="RB2355" s="0"/>
      <c r="RC2355" s="0"/>
      <c r="RD2355" s="0"/>
      <c r="RE2355" s="0"/>
      <c r="RF2355" s="0"/>
      <c r="RG2355" s="0"/>
      <c r="RH2355" s="0"/>
      <c r="RI2355" s="0"/>
      <c r="RJ2355" s="0"/>
      <c r="RK2355" s="0"/>
      <c r="RL2355" s="0"/>
      <c r="RM2355" s="0"/>
      <c r="RN2355" s="0"/>
      <c r="RO2355" s="0"/>
      <c r="RP2355" s="0"/>
      <c r="RQ2355" s="0"/>
      <c r="RR2355" s="0"/>
      <c r="RS2355" s="0"/>
      <c r="RT2355" s="0"/>
      <c r="RU2355" s="0"/>
      <c r="RV2355" s="0"/>
      <c r="RW2355" s="0"/>
      <c r="RX2355" s="0"/>
      <c r="RY2355" s="0"/>
      <c r="RZ2355" s="0"/>
      <c r="SA2355" s="0"/>
      <c r="SB2355" s="0"/>
      <c r="SC2355" s="0"/>
      <c r="SD2355" s="0"/>
      <c r="SE2355" s="0"/>
      <c r="SF2355" s="0"/>
      <c r="SG2355" s="0"/>
      <c r="SH2355" s="0"/>
      <c r="SI2355" s="0"/>
      <c r="SJ2355" s="0"/>
      <c r="SK2355" s="0"/>
      <c r="SL2355" s="0"/>
      <c r="SM2355" s="0"/>
      <c r="SN2355" s="0"/>
      <c r="SO2355" s="0"/>
      <c r="SP2355" s="0"/>
      <c r="SQ2355" s="0"/>
      <c r="SR2355" s="0"/>
      <c r="SS2355" s="0"/>
      <c r="ST2355" s="0"/>
      <c r="SU2355" s="0"/>
      <c r="SV2355" s="0"/>
      <c r="SW2355" s="0"/>
      <c r="SX2355" s="0"/>
      <c r="SY2355" s="0"/>
      <c r="SZ2355" s="0"/>
      <c r="TA2355" s="0"/>
      <c r="TB2355" s="0"/>
      <c r="TC2355" s="0"/>
      <c r="TD2355" s="0"/>
      <c r="TE2355" s="0"/>
      <c r="TF2355" s="0"/>
      <c r="TG2355" s="0"/>
      <c r="TH2355" s="0"/>
      <c r="TI2355" s="0"/>
      <c r="TJ2355" s="0"/>
      <c r="TK2355" s="0"/>
      <c r="TL2355" s="0"/>
      <c r="TM2355" s="0"/>
      <c r="TN2355" s="0"/>
      <c r="TO2355" s="0"/>
      <c r="TP2355" s="0"/>
      <c r="TQ2355" s="0"/>
      <c r="TR2355" s="0"/>
      <c r="TS2355" s="0"/>
      <c r="TT2355" s="0"/>
      <c r="TU2355" s="0"/>
      <c r="TV2355" s="0"/>
      <c r="TW2355" s="0"/>
      <c r="TX2355" s="0"/>
      <c r="TY2355" s="0"/>
      <c r="TZ2355" s="0"/>
      <c r="UA2355" s="0"/>
      <c r="UB2355" s="0"/>
      <c r="UC2355" s="0"/>
      <c r="UD2355" s="0"/>
      <c r="UE2355" s="0"/>
      <c r="UF2355" s="0"/>
      <c r="UG2355" s="0"/>
      <c r="UH2355" s="0"/>
      <c r="UI2355" s="0"/>
      <c r="UJ2355" s="0"/>
      <c r="UK2355" s="0"/>
      <c r="UL2355" s="0"/>
      <c r="UM2355" s="0"/>
      <c r="UN2355" s="0"/>
      <c r="UO2355" s="0"/>
      <c r="UP2355" s="0"/>
      <c r="UQ2355" s="0"/>
      <c r="UR2355" s="0"/>
      <c r="US2355" s="0"/>
      <c r="UT2355" s="0"/>
      <c r="UU2355" s="0"/>
      <c r="UV2355" s="0"/>
      <c r="UW2355" s="0"/>
      <c r="UX2355" s="0"/>
      <c r="UY2355" s="0"/>
      <c r="UZ2355" s="0"/>
      <c r="VA2355" s="0"/>
      <c r="VB2355" s="0"/>
      <c r="VC2355" s="0"/>
      <c r="VD2355" s="0"/>
      <c r="VE2355" s="0"/>
      <c r="VF2355" s="0"/>
      <c r="VG2355" s="0"/>
      <c r="VH2355" s="0"/>
      <c r="VI2355" s="0"/>
      <c r="VJ2355" s="0"/>
      <c r="VK2355" s="0"/>
      <c r="VL2355" s="0"/>
      <c r="VM2355" s="0"/>
      <c r="VN2355" s="0"/>
      <c r="VO2355" s="0"/>
      <c r="VP2355" s="0"/>
      <c r="VQ2355" s="0"/>
      <c r="VR2355" s="0"/>
      <c r="VS2355" s="0"/>
      <c r="VT2355" s="0"/>
      <c r="VU2355" s="0"/>
      <c r="VV2355" s="0"/>
      <c r="VW2355" s="0"/>
      <c r="VX2355" s="0"/>
      <c r="VY2355" s="0"/>
      <c r="VZ2355" s="0"/>
      <c r="WA2355" s="0"/>
      <c r="WB2355" s="0"/>
      <c r="WC2355" s="0"/>
      <c r="WD2355" s="0"/>
      <c r="WE2355" s="0"/>
      <c r="WF2355" s="0"/>
      <c r="WG2355" s="0"/>
      <c r="WH2355" s="0"/>
      <c r="WI2355" s="0"/>
      <c r="WJ2355" s="0"/>
      <c r="WK2355" s="0"/>
      <c r="WL2355" s="0"/>
      <c r="WM2355" s="0"/>
      <c r="WN2355" s="0"/>
      <c r="WO2355" s="0"/>
      <c r="WP2355" s="0"/>
      <c r="WQ2355" s="0"/>
      <c r="WR2355" s="0"/>
      <c r="WS2355" s="0"/>
      <c r="WT2355" s="0"/>
      <c r="WU2355" s="0"/>
      <c r="WV2355" s="0"/>
      <c r="WW2355" s="0"/>
      <c r="WX2355" s="0"/>
      <c r="WY2355" s="0"/>
      <c r="WZ2355" s="0"/>
      <c r="XA2355" s="0"/>
      <c r="XB2355" s="0"/>
      <c r="XC2355" s="0"/>
      <c r="XD2355" s="0"/>
      <c r="XE2355" s="0"/>
      <c r="XF2355" s="0"/>
      <c r="XG2355" s="0"/>
      <c r="XH2355" s="0"/>
      <c r="XI2355" s="0"/>
      <c r="XJ2355" s="0"/>
      <c r="XK2355" s="0"/>
      <c r="XL2355" s="0"/>
      <c r="XM2355" s="0"/>
      <c r="XN2355" s="0"/>
      <c r="XO2355" s="0"/>
      <c r="XP2355" s="0"/>
      <c r="XQ2355" s="0"/>
      <c r="XR2355" s="0"/>
      <c r="XS2355" s="0"/>
      <c r="XT2355" s="0"/>
      <c r="XU2355" s="0"/>
      <c r="XV2355" s="0"/>
      <c r="XW2355" s="0"/>
      <c r="XX2355" s="0"/>
      <c r="XY2355" s="0"/>
      <c r="XZ2355" s="0"/>
      <c r="YA2355" s="0"/>
      <c r="YB2355" s="0"/>
      <c r="YC2355" s="0"/>
      <c r="YD2355" s="0"/>
      <c r="YE2355" s="0"/>
      <c r="YF2355" s="0"/>
      <c r="YG2355" s="0"/>
      <c r="YH2355" s="0"/>
      <c r="YI2355" s="0"/>
      <c r="YJ2355" s="0"/>
      <c r="YK2355" s="0"/>
      <c r="YL2355" s="0"/>
      <c r="YM2355" s="0"/>
      <c r="YN2355" s="0"/>
      <c r="YO2355" s="0"/>
      <c r="YP2355" s="0"/>
      <c r="YQ2355" s="0"/>
      <c r="YR2355" s="0"/>
      <c r="YS2355" s="0"/>
      <c r="YT2355" s="0"/>
      <c r="YU2355" s="0"/>
      <c r="YV2355" s="0"/>
      <c r="YW2355" s="0"/>
      <c r="YX2355" s="0"/>
      <c r="YY2355" s="0"/>
      <c r="YZ2355" s="0"/>
      <c r="ZA2355" s="0"/>
      <c r="ZB2355" s="0"/>
      <c r="ZC2355" s="0"/>
      <c r="ZD2355" s="0"/>
      <c r="ZE2355" s="0"/>
      <c r="ZF2355" s="0"/>
      <c r="ZG2355" s="0"/>
      <c r="ZH2355" s="0"/>
      <c r="ZI2355" s="0"/>
      <c r="ZJ2355" s="0"/>
      <c r="ZK2355" s="0"/>
      <c r="ZL2355" s="0"/>
      <c r="ZM2355" s="0"/>
      <c r="ZN2355" s="0"/>
      <c r="ZO2355" s="0"/>
      <c r="ZP2355" s="0"/>
      <c r="ZQ2355" s="0"/>
      <c r="ZR2355" s="0"/>
      <c r="ZS2355" s="0"/>
      <c r="ZT2355" s="0"/>
      <c r="ZU2355" s="0"/>
      <c r="ZV2355" s="0"/>
      <c r="ZW2355" s="0"/>
      <c r="ZX2355" s="0"/>
      <c r="ZY2355" s="0"/>
      <c r="ZZ2355" s="0"/>
      <c r="AAA2355" s="0"/>
      <c r="AAB2355" s="0"/>
      <c r="AAC2355" s="0"/>
      <c r="AAD2355" s="0"/>
      <c r="AAE2355" s="0"/>
      <c r="AAF2355" s="0"/>
      <c r="AAG2355" s="0"/>
      <c r="AAH2355" s="0"/>
      <c r="AAI2355" s="0"/>
      <c r="AAJ2355" s="0"/>
      <c r="AAK2355" s="0"/>
      <c r="AAL2355" s="0"/>
      <c r="AAM2355" s="0"/>
      <c r="AAN2355" s="0"/>
      <c r="AAO2355" s="0"/>
      <c r="AAP2355" s="0"/>
      <c r="AAQ2355" s="0"/>
      <c r="AAR2355" s="0"/>
      <c r="AAS2355" s="0"/>
      <c r="AAT2355" s="0"/>
      <c r="AAU2355" s="0"/>
      <c r="AAV2355" s="0"/>
      <c r="AAW2355" s="0"/>
      <c r="AAX2355" s="0"/>
      <c r="AAY2355" s="0"/>
      <c r="AAZ2355" s="0"/>
      <c r="ABA2355" s="0"/>
      <c r="ABB2355" s="0"/>
      <c r="ABC2355" s="0"/>
      <c r="ABD2355" s="0"/>
      <c r="ABE2355" s="0"/>
      <c r="ABF2355" s="0"/>
      <c r="ABG2355" s="0"/>
      <c r="ABH2355" s="0"/>
      <c r="ABI2355" s="0"/>
      <c r="ABJ2355" s="0"/>
      <c r="ABK2355" s="0"/>
      <c r="ABL2355" s="0"/>
      <c r="ABM2355" s="0"/>
      <c r="ABN2355" s="0"/>
      <c r="ABO2355" s="0"/>
      <c r="ABP2355" s="0"/>
      <c r="ABQ2355" s="0"/>
      <c r="ABR2355" s="0"/>
      <c r="ABS2355" s="0"/>
      <c r="ABT2355" s="0"/>
      <c r="ABU2355" s="0"/>
      <c r="ABV2355" s="0"/>
      <c r="ABW2355" s="0"/>
      <c r="ABX2355" s="0"/>
      <c r="ABY2355" s="0"/>
      <c r="ABZ2355" s="0"/>
      <c r="ACA2355" s="0"/>
      <c r="ACB2355" s="0"/>
      <c r="ACC2355" s="0"/>
      <c r="ACD2355" s="0"/>
      <c r="ACE2355" s="0"/>
      <c r="ACF2355" s="0"/>
      <c r="ACG2355" s="0"/>
      <c r="ACH2355" s="0"/>
      <c r="ACI2355" s="0"/>
      <c r="ACJ2355" s="0"/>
      <c r="ACK2355" s="0"/>
      <c r="ACL2355" s="0"/>
      <c r="ACM2355" s="0"/>
      <c r="ACN2355" s="0"/>
      <c r="ACO2355" s="0"/>
      <c r="ACP2355" s="0"/>
      <c r="ACQ2355" s="0"/>
      <c r="ACR2355" s="0"/>
      <c r="ACS2355" s="0"/>
      <c r="ACT2355" s="0"/>
      <c r="ACU2355" s="0"/>
      <c r="ACV2355" s="0"/>
      <c r="ACW2355" s="0"/>
      <c r="ACX2355" s="0"/>
      <c r="ACY2355" s="0"/>
      <c r="ACZ2355" s="0"/>
      <c r="ADA2355" s="0"/>
      <c r="ADB2355" s="0"/>
      <c r="ADC2355" s="0"/>
      <c r="ADD2355" s="0"/>
      <c r="ADE2355" s="0"/>
      <c r="ADF2355" s="0"/>
      <c r="ADG2355" s="0"/>
      <c r="ADH2355" s="0"/>
      <c r="ADI2355" s="0"/>
      <c r="ADJ2355" s="0"/>
      <c r="ADK2355" s="0"/>
      <c r="ADL2355" s="0"/>
      <c r="ADM2355" s="0"/>
      <c r="ADN2355" s="0"/>
      <c r="ADO2355" s="0"/>
      <c r="ADP2355" s="0"/>
      <c r="ADQ2355" s="0"/>
      <c r="ADR2355" s="0"/>
      <c r="ADS2355" s="0"/>
      <c r="ADT2355" s="0"/>
      <c r="ADU2355" s="0"/>
      <c r="ADV2355" s="0"/>
      <c r="ADW2355" s="0"/>
      <c r="ADX2355" s="0"/>
      <c r="ADY2355" s="0"/>
      <c r="ADZ2355" s="0"/>
      <c r="AEA2355" s="0"/>
      <c r="AEB2355" s="0"/>
      <c r="AEC2355" s="0"/>
      <c r="AED2355" s="0"/>
      <c r="AEE2355" s="0"/>
      <c r="AEF2355" s="0"/>
      <c r="AEG2355" s="0"/>
      <c r="AEH2355" s="0"/>
      <c r="AEI2355" s="0"/>
      <c r="AEJ2355" s="0"/>
      <c r="AEK2355" s="0"/>
      <c r="AEL2355" s="0"/>
      <c r="AEM2355" s="0"/>
      <c r="AEN2355" s="0"/>
      <c r="AEO2355" s="0"/>
      <c r="AEP2355" s="0"/>
      <c r="AEQ2355" s="0"/>
      <c r="AER2355" s="0"/>
      <c r="AES2355" s="0"/>
      <c r="AET2355" s="0"/>
      <c r="AEU2355" s="0"/>
      <c r="AEV2355" s="0"/>
      <c r="AEW2355" s="0"/>
      <c r="AEX2355" s="0"/>
      <c r="AEY2355" s="0"/>
      <c r="AEZ2355" s="0"/>
      <c r="AFA2355" s="0"/>
      <c r="AFB2355" s="0"/>
      <c r="AFC2355" s="0"/>
      <c r="AFD2355" s="0"/>
      <c r="AFE2355" s="0"/>
      <c r="AFF2355" s="0"/>
      <c r="AFG2355" s="0"/>
      <c r="AFH2355" s="0"/>
      <c r="AFI2355" s="0"/>
      <c r="AFJ2355" s="0"/>
      <c r="AFK2355" s="0"/>
      <c r="AFL2355" s="0"/>
      <c r="AFM2355" s="0"/>
      <c r="AFN2355" s="0"/>
      <c r="AFO2355" s="0"/>
      <c r="AFP2355" s="0"/>
      <c r="AFQ2355" s="0"/>
      <c r="AFR2355" s="0"/>
      <c r="AFS2355" s="0"/>
      <c r="AFT2355" s="0"/>
      <c r="AFU2355" s="0"/>
      <c r="AFV2355" s="0"/>
      <c r="AFW2355" s="0"/>
      <c r="AFX2355" s="0"/>
      <c r="AFY2355" s="0"/>
      <c r="AFZ2355" s="0"/>
      <c r="AGA2355" s="0"/>
      <c r="AGB2355" s="0"/>
      <c r="AGC2355" s="0"/>
      <c r="AGD2355" s="0"/>
      <c r="AGE2355" s="0"/>
      <c r="AGF2355" s="0"/>
      <c r="AGG2355" s="0"/>
      <c r="AGH2355" s="0"/>
      <c r="AGI2355" s="0"/>
      <c r="AGJ2355" s="0"/>
      <c r="AGK2355" s="0"/>
      <c r="AGL2355" s="0"/>
      <c r="AGM2355" s="0"/>
      <c r="AGN2355" s="0"/>
      <c r="AGO2355" s="0"/>
      <c r="AGP2355" s="0"/>
      <c r="AGQ2355" s="0"/>
      <c r="AGR2355" s="0"/>
      <c r="AGS2355" s="0"/>
      <c r="AGT2355" s="0"/>
      <c r="AGU2355" s="0"/>
      <c r="AGV2355" s="0"/>
      <c r="AGW2355" s="0"/>
      <c r="AGX2355" s="0"/>
      <c r="AGY2355" s="0"/>
      <c r="AGZ2355" s="0"/>
      <c r="AHA2355" s="0"/>
      <c r="AHB2355" s="0"/>
      <c r="AHC2355" s="0"/>
      <c r="AHD2355" s="0"/>
      <c r="AHE2355" s="0"/>
      <c r="AHF2355" s="0"/>
      <c r="AHG2355" s="0"/>
      <c r="AHH2355" s="0"/>
      <c r="AHI2355" s="0"/>
      <c r="AHJ2355" s="0"/>
      <c r="AHK2355" s="0"/>
      <c r="AHL2355" s="0"/>
      <c r="AHM2355" s="0"/>
      <c r="AHN2355" s="0"/>
      <c r="AHO2355" s="0"/>
      <c r="AHP2355" s="0"/>
      <c r="AHQ2355" s="0"/>
      <c r="AHR2355" s="0"/>
      <c r="AHS2355" s="0"/>
      <c r="AHT2355" s="0"/>
      <c r="AHU2355" s="0"/>
      <c r="AHV2355" s="0"/>
      <c r="AHW2355" s="0"/>
      <c r="AHX2355" s="0"/>
      <c r="AHY2355" s="0"/>
      <c r="AHZ2355" s="0"/>
      <c r="AIA2355" s="0"/>
      <c r="AIB2355" s="0"/>
      <c r="AIC2355" s="0"/>
      <c r="AID2355" s="0"/>
      <c r="AIE2355" s="0"/>
      <c r="AIF2355" s="0"/>
      <c r="AIG2355" s="0"/>
      <c r="AIH2355" s="0"/>
      <c r="AII2355" s="0"/>
      <c r="AIJ2355" s="0"/>
      <c r="AIK2355" s="0"/>
      <c r="AIL2355" s="0"/>
      <c r="AIM2355" s="0"/>
      <c r="AIN2355" s="0"/>
      <c r="AIO2355" s="0"/>
      <c r="AIP2355" s="0"/>
      <c r="AIQ2355" s="0"/>
      <c r="AIR2355" s="0"/>
      <c r="AIS2355" s="0"/>
      <c r="AIT2355" s="0"/>
      <c r="AIU2355" s="0"/>
      <c r="AIV2355" s="0"/>
      <c r="AIW2355" s="0"/>
      <c r="AIX2355" s="0"/>
      <c r="AIY2355" s="0"/>
      <c r="AIZ2355" s="0"/>
      <c r="AJA2355" s="0"/>
      <c r="AJB2355" s="0"/>
      <c r="AJC2355" s="0"/>
      <c r="AJD2355" s="0"/>
      <c r="AJE2355" s="0"/>
      <c r="AJF2355" s="0"/>
      <c r="AJG2355" s="0"/>
      <c r="AJH2355" s="0"/>
      <c r="AJI2355" s="0"/>
      <c r="AJJ2355" s="0"/>
      <c r="AJK2355" s="0"/>
      <c r="AJL2355" s="0"/>
      <c r="AJM2355" s="0"/>
      <c r="AJN2355" s="0"/>
      <c r="AJO2355" s="0"/>
      <c r="AJP2355" s="0"/>
      <c r="AJQ2355" s="0"/>
      <c r="AJR2355" s="0"/>
      <c r="AJS2355" s="0"/>
      <c r="AJT2355" s="0"/>
      <c r="AJU2355" s="0"/>
      <c r="AJV2355" s="0"/>
      <c r="AJW2355" s="0"/>
      <c r="AJX2355" s="0"/>
      <c r="AJY2355" s="0"/>
      <c r="AJZ2355" s="0"/>
      <c r="AKA2355" s="0"/>
      <c r="AKB2355" s="0"/>
      <c r="AKC2355" s="0"/>
      <c r="AKD2355" s="0"/>
      <c r="AKE2355" s="0"/>
      <c r="AKF2355" s="0"/>
      <c r="AKG2355" s="0"/>
      <c r="AKH2355" s="0"/>
      <c r="AKI2355" s="0"/>
      <c r="AKJ2355" s="0"/>
      <c r="AKK2355" s="0"/>
      <c r="AKL2355" s="0"/>
      <c r="AKM2355" s="0"/>
      <c r="AKN2355" s="0"/>
      <c r="AKO2355" s="0"/>
      <c r="AKP2355" s="0"/>
      <c r="AKQ2355" s="0"/>
      <c r="AKR2355" s="0"/>
      <c r="AKS2355" s="0"/>
      <c r="AKT2355" s="0"/>
      <c r="AKU2355" s="0"/>
      <c r="AKV2355" s="0"/>
      <c r="AKW2355" s="0"/>
      <c r="AKX2355" s="0"/>
      <c r="AKY2355" s="0"/>
      <c r="AKZ2355" s="0"/>
      <c r="ALA2355" s="0"/>
      <c r="ALB2355" s="0"/>
      <c r="ALC2355" s="0"/>
      <c r="ALD2355" s="0"/>
      <c r="ALE2355" s="0"/>
      <c r="ALF2355" s="0"/>
      <c r="ALG2355" s="0"/>
      <c r="ALH2355" s="0"/>
      <c r="ALI2355" s="0"/>
      <c r="ALJ2355" s="0"/>
      <c r="ALK2355" s="0"/>
      <c r="ALL2355" s="0"/>
      <c r="ALM2355" s="0"/>
      <c r="ALN2355" s="0"/>
      <c r="ALO2355" s="0"/>
      <c r="ALP2355" s="0"/>
      <c r="ALQ2355" s="0"/>
      <c r="ALR2355" s="0"/>
      <c r="ALS2355" s="0"/>
      <c r="ALT2355" s="0"/>
      <c r="ALU2355" s="0"/>
      <c r="ALV2355" s="0"/>
      <c r="ALW2355" s="0"/>
      <c r="ALX2355" s="0"/>
      <c r="ALY2355" s="0"/>
      <c r="ALZ2355" s="0"/>
      <c r="AMA2355" s="0"/>
      <c r="AMB2355" s="0"/>
      <c r="AMC2355" s="0"/>
      <c r="AMD2355" s="0"/>
      <c r="AME2355" s="0"/>
      <c r="AMF2355" s="0"/>
      <c r="AMG2355" s="0"/>
      <c r="AMH2355" s="0"/>
      <c r="AMI2355" s="0"/>
      <c r="AMJ2355" s="0"/>
    </row>
    <row r="2356" customFormat="false" ht="13.8" hidden="false" customHeight="false" outlineLevel="0" collapsed="false">
      <c r="A2356" s="4" t="s">
        <v>52</v>
      </c>
      <c r="B2356" s="22" t="s">
        <v>2864</v>
      </c>
      <c r="C2356" s="28" t="s">
        <v>2865</v>
      </c>
      <c r="D2356" s="28" t="s">
        <v>238</v>
      </c>
      <c r="E2356" s="28" t="s">
        <v>2566</v>
      </c>
      <c r="F2356" s="4" t="n">
        <v>1990</v>
      </c>
      <c r="G2356" s="7" t="s">
        <v>2866</v>
      </c>
      <c r="H2356" s="13"/>
      <c r="I2356" s="13"/>
      <c r="J2356" s="13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  <c r="AJ2356" s="13"/>
      <c r="AK2356" s="13"/>
      <c r="AL2356" s="13"/>
      <c r="AM2356" s="13"/>
      <c r="AN2356" s="13"/>
      <c r="AO2356" s="13"/>
      <c r="AP2356" s="13"/>
      <c r="AQ2356" s="13"/>
      <c r="AR2356" s="13"/>
      <c r="AS2356" s="13"/>
      <c r="AT2356" s="13"/>
      <c r="AU2356" s="13"/>
      <c r="AV2356" s="0"/>
      <c r="AW2356" s="0"/>
      <c r="AX2356" s="0"/>
      <c r="AY2356" s="0"/>
      <c r="AZ2356" s="0"/>
      <c r="BA2356" s="0"/>
      <c r="BB2356" s="0"/>
      <c r="BC2356" s="0"/>
      <c r="BD2356" s="0"/>
      <c r="BE2356" s="0"/>
      <c r="BF2356" s="0"/>
      <c r="BG2356" s="0"/>
      <c r="BH2356" s="0"/>
      <c r="BI2356" s="0"/>
      <c r="BJ2356" s="0"/>
      <c r="BK2356" s="0"/>
      <c r="BL2356" s="0"/>
      <c r="BM2356" s="0"/>
      <c r="BN2356" s="0"/>
      <c r="BO2356" s="0"/>
      <c r="BP2356" s="0"/>
      <c r="BQ2356" s="0"/>
      <c r="BR2356" s="0"/>
      <c r="BS2356" s="0"/>
      <c r="BT2356" s="0"/>
      <c r="BU2356" s="0"/>
      <c r="BV2356" s="0"/>
      <c r="BW2356" s="0"/>
      <c r="BX2356" s="0"/>
      <c r="BY2356" s="0"/>
      <c r="BZ2356" s="0"/>
      <c r="CA2356" s="0"/>
      <c r="CB2356" s="0"/>
      <c r="CC2356" s="0"/>
      <c r="CD2356" s="0"/>
      <c r="CE2356" s="0"/>
      <c r="CF2356" s="0"/>
      <c r="CG2356" s="0"/>
      <c r="CH2356" s="0"/>
      <c r="CI2356" s="0"/>
      <c r="CJ2356" s="0"/>
      <c r="CK2356" s="0"/>
      <c r="CL2356" s="0"/>
      <c r="CM2356" s="0"/>
      <c r="CN2356" s="0"/>
      <c r="CO2356" s="0"/>
      <c r="CP2356" s="0"/>
      <c r="CQ2356" s="0"/>
      <c r="CR2356" s="0"/>
      <c r="CS2356" s="0"/>
      <c r="CT2356" s="0"/>
      <c r="CU2356" s="0"/>
      <c r="CV2356" s="0"/>
      <c r="CW2356" s="0"/>
      <c r="CX2356" s="0"/>
      <c r="CY2356" s="0"/>
      <c r="CZ2356" s="0"/>
      <c r="DA2356" s="0"/>
      <c r="DB2356" s="0"/>
      <c r="DC2356" s="0"/>
      <c r="DD2356" s="0"/>
      <c r="DE2356" s="0"/>
      <c r="DF2356" s="0"/>
      <c r="DG2356" s="0"/>
      <c r="DH2356" s="0"/>
      <c r="DI2356" s="0"/>
      <c r="DJ2356" s="0"/>
      <c r="DK2356" s="0"/>
      <c r="DL2356" s="0"/>
      <c r="DM2356" s="0"/>
      <c r="DN2356" s="0"/>
      <c r="DO2356" s="0"/>
      <c r="DP2356" s="0"/>
      <c r="DQ2356" s="0"/>
      <c r="DR2356" s="0"/>
      <c r="DS2356" s="0"/>
      <c r="DT2356" s="0"/>
      <c r="DU2356" s="0"/>
      <c r="DV2356" s="0"/>
      <c r="DW2356" s="0"/>
      <c r="DX2356" s="0"/>
      <c r="DY2356" s="0"/>
      <c r="DZ2356" s="0"/>
      <c r="EA2356" s="0"/>
      <c r="EB2356" s="0"/>
      <c r="EC2356" s="0"/>
      <c r="ED2356" s="0"/>
      <c r="EE2356" s="0"/>
      <c r="EF2356" s="0"/>
      <c r="EG2356" s="0"/>
      <c r="EH2356" s="0"/>
      <c r="EI2356" s="0"/>
      <c r="EJ2356" s="0"/>
      <c r="EK2356" s="0"/>
      <c r="EL2356" s="0"/>
      <c r="EM2356" s="0"/>
      <c r="EN2356" s="0"/>
      <c r="EO2356" s="0"/>
      <c r="EP2356" s="0"/>
      <c r="EQ2356" s="0"/>
      <c r="ER2356" s="0"/>
      <c r="ES2356" s="0"/>
      <c r="ET2356" s="0"/>
      <c r="EU2356" s="0"/>
      <c r="EV2356" s="0"/>
      <c r="EW2356" s="0"/>
      <c r="EX2356" s="0"/>
      <c r="EY2356" s="0"/>
      <c r="EZ2356" s="0"/>
      <c r="FA2356" s="0"/>
      <c r="FB2356" s="0"/>
      <c r="FC2356" s="0"/>
      <c r="FD2356" s="0"/>
      <c r="FE2356" s="0"/>
      <c r="FF2356" s="0"/>
      <c r="FG2356" s="0"/>
      <c r="FH2356" s="0"/>
      <c r="FI2356" s="0"/>
      <c r="FJ2356" s="0"/>
      <c r="FK2356" s="0"/>
      <c r="FL2356" s="0"/>
      <c r="FM2356" s="0"/>
      <c r="FN2356" s="0"/>
      <c r="FO2356" s="0"/>
      <c r="FP2356" s="0"/>
      <c r="FQ2356" s="0"/>
      <c r="FR2356" s="0"/>
      <c r="FS2356" s="0"/>
      <c r="FT2356" s="0"/>
      <c r="FU2356" s="0"/>
      <c r="FV2356" s="0"/>
      <c r="FW2356" s="0"/>
      <c r="FX2356" s="0"/>
      <c r="FY2356" s="0"/>
      <c r="FZ2356" s="0"/>
      <c r="GA2356" s="0"/>
      <c r="GB2356" s="0"/>
      <c r="GC2356" s="0"/>
      <c r="GD2356" s="0"/>
      <c r="GE2356" s="0"/>
      <c r="GF2356" s="0"/>
      <c r="GG2356" s="0"/>
      <c r="GH2356" s="0"/>
      <c r="GI2356" s="0"/>
      <c r="GJ2356" s="0"/>
      <c r="GK2356" s="0"/>
      <c r="GL2356" s="0"/>
      <c r="GM2356" s="0"/>
      <c r="GN2356" s="0"/>
      <c r="GO2356" s="0"/>
      <c r="GP2356" s="0"/>
      <c r="GQ2356" s="0"/>
      <c r="GR2356" s="0"/>
      <c r="GS2356" s="0"/>
      <c r="GT2356" s="0"/>
      <c r="GU2356" s="0"/>
      <c r="GV2356" s="0"/>
      <c r="GW2356" s="0"/>
      <c r="GX2356" s="0"/>
      <c r="GY2356" s="0"/>
      <c r="GZ2356" s="0"/>
      <c r="HA2356" s="0"/>
      <c r="HB2356" s="0"/>
      <c r="HC2356" s="0"/>
      <c r="HD2356" s="0"/>
      <c r="HE2356" s="0"/>
      <c r="HF2356" s="0"/>
      <c r="HG2356" s="0"/>
      <c r="HH2356" s="0"/>
      <c r="HI2356" s="0"/>
      <c r="HJ2356" s="0"/>
      <c r="HK2356" s="0"/>
      <c r="HL2356" s="0"/>
      <c r="HM2356" s="0"/>
      <c r="HN2356" s="0"/>
      <c r="HO2356" s="0"/>
      <c r="HP2356" s="0"/>
      <c r="HQ2356" s="0"/>
      <c r="HR2356" s="0"/>
      <c r="HS2356" s="0"/>
      <c r="HT2356" s="0"/>
      <c r="HU2356" s="0"/>
      <c r="HV2356" s="0"/>
      <c r="HW2356" s="0"/>
      <c r="HX2356" s="0"/>
      <c r="HY2356" s="0"/>
      <c r="HZ2356" s="0"/>
      <c r="IA2356" s="0"/>
      <c r="IB2356" s="0"/>
      <c r="IC2356" s="0"/>
      <c r="ID2356" s="0"/>
      <c r="IE2356" s="0"/>
      <c r="IF2356" s="0"/>
      <c r="IG2356" s="0"/>
      <c r="IH2356" s="0"/>
      <c r="II2356" s="0"/>
      <c r="IJ2356" s="0"/>
      <c r="IK2356" s="0"/>
      <c r="IL2356" s="0"/>
      <c r="IM2356" s="0"/>
      <c r="IN2356" s="0"/>
      <c r="IO2356" s="0"/>
      <c r="IP2356" s="0"/>
      <c r="IQ2356" s="0"/>
      <c r="IR2356" s="0"/>
      <c r="IS2356" s="0"/>
      <c r="IT2356" s="0"/>
      <c r="IU2356" s="0"/>
      <c r="IV2356" s="0"/>
      <c r="IW2356" s="0"/>
      <c r="IX2356" s="0"/>
      <c r="IY2356" s="0"/>
      <c r="IZ2356" s="0"/>
      <c r="JA2356" s="0"/>
      <c r="JB2356" s="0"/>
      <c r="JC2356" s="0"/>
      <c r="JD2356" s="0"/>
      <c r="JE2356" s="0"/>
      <c r="JF2356" s="0"/>
      <c r="JG2356" s="0"/>
      <c r="JH2356" s="0"/>
      <c r="JI2356" s="0"/>
      <c r="JJ2356" s="0"/>
      <c r="JK2356" s="0"/>
      <c r="JL2356" s="0"/>
      <c r="JM2356" s="0"/>
      <c r="JN2356" s="0"/>
      <c r="JO2356" s="0"/>
      <c r="JP2356" s="0"/>
      <c r="JQ2356" s="0"/>
      <c r="JR2356" s="0"/>
      <c r="JS2356" s="0"/>
      <c r="JT2356" s="0"/>
      <c r="JU2356" s="0"/>
      <c r="JV2356" s="0"/>
      <c r="JW2356" s="0"/>
      <c r="JX2356" s="0"/>
      <c r="JY2356" s="0"/>
      <c r="JZ2356" s="0"/>
      <c r="KA2356" s="0"/>
      <c r="KB2356" s="0"/>
      <c r="KC2356" s="0"/>
      <c r="KD2356" s="0"/>
      <c r="KE2356" s="0"/>
      <c r="KF2356" s="0"/>
      <c r="KG2356" s="0"/>
      <c r="KH2356" s="0"/>
      <c r="KI2356" s="0"/>
      <c r="KJ2356" s="0"/>
      <c r="KK2356" s="0"/>
      <c r="KL2356" s="0"/>
      <c r="KM2356" s="0"/>
      <c r="KN2356" s="0"/>
      <c r="KO2356" s="0"/>
      <c r="KP2356" s="0"/>
      <c r="KQ2356" s="0"/>
      <c r="KR2356" s="0"/>
      <c r="KS2356" s="0"/>
      <c r="KT2356" s="0"/>
      <c r="KU2356" s="0"/>
      <c r="KV2356" s="0"/>
      <c r="KW2356" s="0"/>
      <c r="KX2356" s="0"/>
      <c r="KY2356" s="0"/>
      <c r="KZ2356" s="0"/>
      <c r="LA2356" s="0"/>
      <c r="LB2356" s="0"/>
      <c r="LC2356" s="0"/>
      <c r="LD2356" s="0"/>
      <c r="LE2356" s="0"/>
      <c r="LF2356" s="0"/>
      <c r="LG2356" s="0"/>
      <c r="LH2356" s="0"/>
      <c r="LI2356" s="0"/>
      <c r="LJ2356" s="0"/>
      <c r="LK2356" s="0"/>
      <c r="LL2356" s="0"/>
      <c r="LM2356" s="0"/>
      <c r="LN2356" s="0"/>
      <c r="LO2356" s="0"/>
      <c r="LP2356" s="0"/>
      <c r="LQ2356" s="0"/>
      <c r="LR2356" s="0"/>
      <c r="LS2356" s="0"/>
      <c r="LT2356" s="0"/>
      <c r="LU2356" s="0"/>
      <c r="LV2356" s="0"/>
      <c r="LW2356" s="0"/>
      <c r="LX2356" s="0"/>
      <c r="LY2356" s="0"/>
      <c r="LZ2356" s="0"/>
      <c r="MA2356" s="0"/>
      <c r="MB2356" s="0"/>
      <c r="MC2356" s="0"/>
      <c r="MD2356" s="0"/>
      <c r="ME2356" s="0"/>
      <c r="MF2356" s="0"/>
      <c r="MG2356" s="0"/>
      <c r="MH2356" s="0"/>
      <c r="MI2356" s="0"/>
      <c r="MJ2356" s="0"/>
      <c r="MK2356" s="0"/>
      <c r="ML2356" s="0"/>
      <c r="MM2356" s="0"/>
      <c r="MN2356" s="0"/>
      <c r="MO2356" s="0"/>
      <c r="MP2356" s="0"/>
      <c r="MQ2356" s="0"/>
      <c r="MR2356" s="0"/>
      <c r="MS2356" s="0"/>
      <c r="MT2356" s="0"/>
      <c r="MU2356" s="0"/>
      <c r="MV2356" s="0"/>
      <c r="MW2356" s="0"/>
      <c r="MX2356" s="0"/>
      <c r="MY2356" s="0"/>
      <c r="MZ2356" s="0"/>
      <c r="NA2356" s="0"/>
      <c r="NB2356" s="0"/>
      <c r="NC2356" s="0"/>
      <c r="ND2356" s="0"/>
      <c r="NE2356" s="0"/>
      <c r="NF2356" s="0"/>
      <c r="NG2356" s="0"/>
      <c r="NH2356" s="0"/>
      <c r="NI2356" s="0"/>
      <c r="NJ2356" s="0"/>
      <c r="NK2356" s="0"/>
      <c r="NL2356" s="0"/>
      <c r="NM2356" s="0"/>
      <c r="NN2356" s="0"/>
      <c r="NO2356" s="0"/>
      <c r="NP2356" s="0"/>
      <c r="NQ2356" s="0"/>
      <c r="NR2356" s="0"/>
      <c r="NS2356" s="0"/>
      <c r="NT2356" s="0"/>
      <c r="NU2356" s="0"/>
      <c r="NV2356" s="0"/>
      <c r="NW2356" s="0"/>
      <c r="NX2356" s="0"/>
      <c r="NY2356" s="0"/>
      <c r="NZ2356" s="0"/>
      <c r="OA2356" s="0"/>
      <c r="OB2356" s="0"/>
      <c r="OC2356" s="0"/>
      <c r="OD2356" s="0"/>
      <c r="OE2356" s="0"/>
      <c r="OF2356" s="0"/>
      <c r="OG2356" s="0"/>
      <c r="OH2356" s="0"/>
      <c r="OI2356" s="0"/>
      <c r="OJ2356" s="0"/>
      <c r="OK2356" s="0"/>
      <c r="OL2356" s="0"/>
      <c r="OM2356" s="0"/>
      <c r="ON2356" s="0"/>
      <c r="OO2356" s="0"/>
      <c r="OP2356" s="0"/>
      <c r="OQ2356" s="0"/>
      <c r="OR2356" s="0"/>
      <c r="OS2356" s="0"/>
      <c r="OT2356" s="0"/>
      <c r="OU2356" s="0"/>
      <c r="OV2356" s="0"/>
      <c r="OW2356" s="0"/>
      <c r="OX2356" s="0"/>
      <c r="OY2356" s="0"/>
      <c r="OZ2356" s="0"/>
      <c r="PA2356" s="0"/>
      <c r="PB2356" s="0"/>
      <c r="PC2356" s="0"/>
      <c r="PD2356" s="0"/>
      <c r="PE2356" s="0"/>
      <c r="PF2356" s="0"/>
      <c r="PG2356" s="0"/>
      <c r="PH2356" s="0"/>
      <c r="PI2356" s="0"/>
      <c r="PJ2356" s="0"/>
      <c r="PK2356" s="0"/>
      <c r="PL2356" s="0"/>
      <c r="PM2356" s="0"/>
      <c r="PN2356" s="0"/>
      <c r="PO2356" s="0"/>
      <c r="PP2356" s="0"/>
      <c r="PQ2356" s="0"/>
      <c r="PR2356" s="0"/>
      <c r="PS2356" s="0"/>
      <c r="PT2356" s="0"/>
      <c r="PU2356" s="0"/>
      <c r="PV2356" s="0"/>
      <c r="PW2356" s="0"/>
      <c r="PX2356" s="0"/>
      <c r="PY2356" s="0"/>
      <c r="PZ2356" s="0"/>
      <c r="QA2356" s="0"/>
      <c r="QB2356" s="0"/>
      <c r="QC2356" s="0"/>
      <c r="QD2356" s="0"/>
      <c r="QE2356" s="0"/>
      <c r="QF2356" s="0"/>
      <c r="QG2356" s="0"/>
      <c r="QH2356" s="0"/>
      <c r="QI2356" s="0"/>
      <c r="QJ2356" s="0"/>
      <c r="QK2356" s="0"/>
      <c r="QL2356" s="0"/>
      <c r="QM2356" s="0"/>
      <c r="QN2356" s="0"/>
      <c r="QO2356" s="0"/>
      <c r="QP2356" s="0"/>
      <c r="QQ2356" s="0"/>
      <c r="QR2356" s="0"/>
      <c r="QS2356" s="0"/>
      <c r="QT2356" s="0"/>
      <c r="QU2356" s="0"/>
      <c r="QV2356" s="0"/>
      <c r="QW2356" s="0"/>
      <c r="QX2356" s="0"/>
      <c r="QY2356" s="0"/>
      <c r="QZ2356" s="0"/>
      <c r="RA2356" s="0"/>
      <c r="RB2356" s="0"/>
      <c r="RC2356" s="0"/>
      <c r="RD2356" s="0"/>
      <c r="RE2356" s="0"/>
      <c r="RF2356" s="0"/>
      <c r="RG2356" s="0"/>
      <c r="RH2356" s="0"/>
      <c r="RI2356" s="0"/>
      <c r="RJ2356" s="0"/>
      <c r="RK2356" s="0"/>
      <c r="RL2356" s="0"/>
      <c r="RM2356" s="0"/>
      <c r="RN2356" s="0"/>
      <c r="RO2356" s="0"/>
      <c r="RP2356" s="0"/>
      <c r="RQ2356" s="0"/>
      <c r="RR2356" s="0"/>
      <c r="RS2356" s="0"/>
      <c r="RT2356" s="0"/>
      <c r="RU2356" s="0"/>
      <c r="RV2356" s="0"/>
      <c r="RW2356" s="0"/>
      <c r="RX2356" s="0"/>
      <c r="RY2356" s="0"/>
      <c r="RZ2356" s="0"/>
      <c r="SA2356" s="0"/>
      <c r="SB2356" s="0"/>
      <c r="SC2356" s="0"/>
      <c r="SD2356" s="0"/>
      <c r="SE2356" s="0"/>
      <c r="SF2356" s="0"/>
      <c r="SG2356" s="0"/>
      <c r="SH2356" s="0"/>
      <c r="SI2356" s="0"/>
      <c r="SJ2356" s="0"/>
      <c r="SK2356" s="0"/>
      <c r="SL2356" s="0"/>
      <c r="SM2356" s="0"/>
      <c r="SN2356" s="0"/>
      <c r="SO2356" s="0"/>
      <c r="SP2356" s="0"/>
      <c r="SQ2356" s="0"/>
      <c r="SR2356" s="0"/>
      <c r="SS2356" s="0"/>
      <c r="ST2356" s="0"/>
      <c r="SU2356" s="0"/>
      <c r="SV2356" s="0"/>
      <c r="SW2356" s="0"/>
      <c r="SX2356" s="0"/>
      <c r="SY2356" s="0"/>
      <c r="SZ2356" s="0"/>
      <c r="TA2356" s="0"/>
      <c r="TB2356" s="0"/>
      <c r="TC2356" s="0"/>
      <c r="TD2356" s="0"/>
      <c r="TE2356" s="0"/>
      <c r="TF2356" s="0"/>
      <c r="TG2356" s="0"/>
      <c r="TH2356" s="0"/>
      <c r="TI2356" s="0"/>
      <c r="TJ2356" s="0"/>
      <c r="TK2356" s="0"/>
      <c r="TL2356" s="0"/>
      <c r="TM2356" s="0"/>
      <c r="TN2356" s="0"/>
      <c r="TO2356" s="0"/>
      <c r="TP2356" s="0"/>
      <c r="TQ2356" s="0"/>
      <c r="TR2356" s="0"/>
      <c r="TS2356" s="0"/>
      <c r="TT2356" s="0"/>
      <c r="TU2356" s="0"/>
      <c r="TV2356" s="0"/>
      <c r="TW2356" s="0"/>
      <c r="TX2356" s="0"/>
      <c r="TY2356" s="0"/>
      <c r="TZ2356" s="0"/>
      <c r="UA2356" s="0"/>
      <c r="UB2356" s="0"/>
      <c r="UC2356" s="0"/>
      <c r="UD2356" s="0"/>
      <c r="UE2356" s="0"/>
      <c r="UF2356" s="0"/>
      <c r="UG2356" s="0"/>
      <c r="UH2356" s="0"/>
      <c r="UI2356" s="0"/>
      <c r="UJ2356" s="0"/>
      <c r="UK2356" s="0"/>
      <c r="UL2356" s="0"/>
      <c r="UM2356" s="0"/>
      <c r="UN2356" s="0"/>
      <c r="UO2356" s="0"/>
      <c r="UP2356" s="0"/>
      <c r="UQ2356" s="0"/>
      <c r="UR2356" s="0"/>
      <c r="US2356" s="0"/>
      <c r="UT2356" s="0"/>
      <c r="UU2356" s="0"/>
      <c r="UV2356" s="0"/>
      <c r="UW2356" s="0"/>
      <c r="UX2356" s="0"/>
      <c r="UY2356" s="0"/>
      <c r="UZ2356" s="0"/>
      <c r="VA2356" s="0"/>
      <c r="VB2356" s="0"/>
      <c r="VC2356" s="0"/>
      <c r="VD2356" s="0"/>
      <c r="VE2356" s="0"/>
      <c r="VF2356" s="0"/>
      <c r="VG2356" s="0"/>
      <c r="VH2356" s="0"/>
      <c r="VI2356" s="0"/>
      <c r="VJ2356" s="0"/>
      <c r="VK2356" s="0"/>
      <c r="VL2356" s="0"/>
      <c r="VM2356" s="0"/>
      <c r="VN2356" s="0"/>
      <c r="VO2356" s="0"/>
      <c r="VP2356" s="0"/>
      <c r="VQ2356" s="0"/>
      <c r="VR2356" s="0"/>
      <c r="VS2356" s="0"/>
      <c r="VT2356" s="0"/>
      <c r="VU2356" s="0"/>
      <c r="VV2356" s="0"/>
      <c r="VW2356" s="0"/>
      <c r="VX2356" s="0"/>
      <c r="VY2356" s="0"/>
      <c r="VZ2356" s="0"/>
      <c r="WA2356" s="0"/>
      <c r="WB2356" s="0"/>
      <c r="WC2356" s="0"/>
      <c r="WD2356" s="0"/>
      <c r="WE2356" s="0"/>
      <c r="WF2356" s="0"/>
      <c r="WG2356" s="0"/>
      <c r="WH2356" s="0"/>
      <c r="WI2356" s="0"/>
      <c r="WJ2356" s="0"/>
      <c r="WK2356" s="0"/>
      <c r="WL2356" s="0"/>
      <c r="WM2356" s="0"/>
      <c r="WN2356" s="0"/>
      <c r="WO2356" s="0"/>
      <c r="WP2356" s="0"/>
      <c r="WQ2356" s="0"/>
      <c r="WR2356" s="0"/>
      <c r="WS2356" s="0"/>
      <c r="WT2356" s="0"/>
      <c r="WU2356" s="0"/>
      <c r="WV2356" s="0"/>
      <c r="WW2356" s="0"/>
      <c r="WX2356" s="0"/>
      <c r="WY2356" s="0"/>
      <c r="WZ2356" s="0"/>
      <c r="XA2356" s="0"/>
      <c r="XB2356" s="0"/>
      <c r="XC2356" s="0"/>
      <c r="XD2356" s="0"/>
      <c r="XE2356" s="0"/>
      <c r="XF2356" s="0"/>
      <c r="XG2356" s="0"/>
      <c r="XH2356" s="0"/>
      <c r="XI2356" s="0"/>
      <c r="XJ2356" s="0"/>
      <c r="XK2356" s="0"/>
      <c r="XL2356" s="0"/>
      <c r="XM2356" s="0"/>
      <c r="XN2356" s="0"/>
      <c r="XO2356" s="0"/>
      <c r="XP2356" s="0"/>
      <c r="XQ2356" s="0"/>
      <c r="XR2356" s="0"/>
      <c r="XS2356" s="0"/>
      <c r="XT2356" s="0"/>
      <c r="XU2356" s="0"/>
      <c r="XV2356" s="0"/>
      <c r="XW2356" s="0"/>
      <c r="XX2356" s="0"/>
      <c r="XY2356" s="0"/>
      <c r="XZ2356" s="0"/>
      <c r="YA2356" s="0"/>
      <c r="YB2356" s="0"/>
      <c r="YC2356" s="0"/>
      <c r="YD2356" s="0"/>
      <c r="YE2356" s="0"/>
      <c r="YF2356" s="0"/>
      <c r="YG2356" s="0"/>
      <c r="YH2356" s="0"/>
      <c r="YI2356" s="0"/>
      <c r="YJ2356" s="0"/>
      <c r="YK2356" s="0"/>
      <c r="YL2356" s="0"/>
      <c r="YM2356" s="0"/>
      <c r="YN2356" s="0"/>
      <c r="YO2356" s="0"/>
      <c r="YP2356" s="0"/>
      <c r="YQ2356" s="0"/>
      <c r="YR2356" s="0"/>
      <c r="YS2356" s="0"/>
      <c r="YT2356" s="0"/>
      <c r="YU2356" s="0"/>
      <c r="YV2356" s="0"/>
      <c r="YW2356" s="0"/>
      <c r="YX2356" s="0"/>
      <c r="YY2356" s="0"/>
      <c r="YZ2356" s="0"/>
      <c r="ZA2356" s="0"/>
      <c r="ZB2356" s="0"/>
      <c r="ZC2356" s="0"/>
      <c r="ZD2356" s="0"/>
      <c r="ZE2356" s="0"/>
      <c r="ZF2356" s="0"/>
      <c r="ZG2356" s="0"/>
      <c r="ZH2356" s="0"/>
      <c r="ZI2356" s="0"/>
      <c r="ZJ2356" s="0"/>
      <c r="ZK2356" s="0"/>
      <c r="ZL2356" s="0"/>
      <c r="ZM2356" s="0"/>
      <c r="ZN2356" s="0"/>
      <c r="ZO2356" s="0"/>
      <c r="ZP2356" s="0"/>
      <c r="ZQ2356" s="0"/>
      <c r="ZR2356" s="0"/>
      <c r="ZS2356" s="0"/>
      <c r="ZT2356" s="0"/>
      <c r="ZU2356" s="0"/>
      <c r="ZV2356" s="0"/>
      <c r="ZW2356" s="0"/>
      <c r="ZX2356" s="0"/>
      <c r="ZY2356" s="0"/>
      <c r="ZZ2356" s="0"/>
      <c r="AAA2356" s="0"/>
      <c r="AAB2356" s="0"/>
      <c r="AAC2356" s="0"/>
      <c r="AAD2356" s="0"/>
      <c r="AAE2356" s="0"/>
      <c r="AAF2356" s="0"/>
      <c r="AAG2356" s="0"/>
      <c r="AAH2356" s="0"/>
      <c r="AAI2356" s="0"/>
      <c r="AAJ2356" s="0"/>
      <c r="AAK2356" s="0"/>
      <c r="AAL2356" s="0"/>
      <c r="AAM2356" s="0"/>
      <c r="AAN2356" s="0"/>
      <c r="AAO2356" s="0"/>
      <c r="AAP2356" s="0"/>
      <c r="AAQ2356" s="0"/>
      <c r="AAR2356" s="0"/>
      <c r="AAS2356" s="0"/>
      <c r="AAT2356" s="0"/>
      <c r="AAU2356" s="0"/>
      <c r="AAV2356" s="0"/>
      <c r="AAW2356" s="0"/>
      <c r="AAX2356" s="0"/>
      <c r="AAY2356" s="0"/>
      <c r="AAZ2356" s="0"/>
      <c r="ABA2356" s="0"/>
      <c r="ABB2356" s="0"/>
      <c r="ABC2356" s="0"/>
      <c r="ABD2356" s="0"/>
      <c r="ABE2356" s="0"/>
      <c r="ABF2356" s="0"/>
      <c r="ABG2356" s="0"/>
      <c r="ABH2356" s="0"/>
      <c r="ABI2356" s="0"/>
      <c r="ABJ2356" s="0"/>
      <c r="ABK2356" s="0"/>
      <c r="ABL2356" s="0"/>
      <c r="ABM2356" s="0"/>
      <c r="ABN2356" s="0"/>
      <c r="ABO2356" s="0"/>
      <c r="ABP2356" s="0"/>
      <c r="ABQ2356" s="0"/>
      <c r="ABR2356" s="0"/>
      <c r="ABS2356" s="0"/>
      <c r="ABT2356" s="0"/>
      <c r="ABU2356" s="0"/>
      <c r="ABV2356" s="0"/>
      <c r="ABW2356" s="0"/>
      <c r="ABX2356" s="0"/>
      <c r="ABY2356" s="0"/>
      <c r="ABZ2356" s="0"/>
      <c r="ACA2356" s="0"/>
      <c r="ACB2356" s="0"/>
      <c r="ACC2356" s="0"/>
      <c r="ACD2356" s="0"/>
      <c r="ACE2356" s="0"/>
      <c r="ACF2356" s="0"/>
      <c r="ACG2356" s="0"/>
      <c r="ACH2356" s="0"/>
      <c r="ACI2356" s="0"/>
      <c r="ACJ2356" s="0"/>
      <c r="ACK2356" s="0"/>
      <c r="ACL2356" s="0"/>
      <c r="ACM2356" s="0"/>
      <c r="ACN2356" s="0"/>
      <c r="ACO2356" s="0"/>
      <c r="ACP2356" s="0"/>
      <c r="ACQ2356" s="0"/>
      <c r="ACR2356" s="0"/>
      <c r="ACS2356" s="0"/>
      <c r="ACT2356" s="0"/>
      <c r="ACU2356" s="0"/>
      <c r="ACV2356" s="0"/>
      <c r="ACW2356" s="0"/>
      <c r="ACX2356" s="0"/>
      <c r="ACY2356" s="0"/>
      <c r="ACZ2356" s="0"/>
      <c r="ADA2356" s="0"/>
      <c r="ADB2356" s="0"/>
      <c r="ADC2356" s="0"/>
      <c r="ADD2356" s="0"/>
      <c r="ADE2356" s="0"/>
      <c r="ADF2356" s="0"/>
      <c r="ADG2356" s="0"/>
      <c r="ADH2356" s="0"/>
      <c r="ADI2356" s="0"/>
      <c r="ADJ2356" s="0"/>
      <c r="ADK2356" s="0"/>
      <c r="ADL2356" s="0"/>
      <c r="ADM2356" s="0"/>
      <c r="ADN2356" s="0"/>
      <c r="ADO2356" s="0"/>
      <c r="ADP2356" s="0"/>
      <c r="ADQ2356" s="0"/>
      <c r="ADR2356" s="0"/>
      <c r="ADS2356" s="0"/>
      <c r="ADT2356" s="0"/>
      <c r="ADU2356" s="0"/>
      <c r="ADV2356" s="0"/>
      <c r="ADW2356" s="0"/>
      <c r="ADX2356" s="0"/>
      <c r="ADY2356" s="0"/>
      <c r="ADZ2356" s="0"/>
      <c r="AEA2356" s="0"/>
      <c r="AEB2356" s="0"/>
      <c r="AEC2356" s="0"/>
      <c r="AED2356" s="0"/>
      <c r="AEE2356" s="0"/>
      <c r="AEF2356" s="0"/>
      <c r="AEG2356" s="0"/>
      <c r="AEH2356" s="0"/>
      <c r="AEI2356" s="0"/>
      <c r="AEJ2356" s="0"/>
      <c r="AEK2356" s="0"/>
      <c r="AEL2356" s="0"/>
      <c r="AEM2356" s="0"/>
      <c r="AEN2356" s="0"/>
      <c r="AEO2356" s="0"/>
      <c r="AEP2356" s="0"/>
      <c r="AEQ2356" s="0"/>
      <c r="AER2356" s="0"/>
      <c r="AES2356" s="0"/>
      <c r="AET2356" s="0"/>
      <c r="AEU2356" s="0"/>
      <c r="AEV2356" s="0"/>
      <c r="AEW2356" s="0"/>
      <c r="AEX2356" s="0"/>
      <c r="AEY2356" s="0"/>
      <c r="AEZ2356" s="0"/>
      <c r="AFA2356" s="0"/>
      <c r="AFB2356" s="0"/>
      <c r="AFC2356" s="0"/>
      <c r="AFD2356" s="0"/>
      <c r="AFE2356" s="0"/>
      <c r="AFF2356" s="0"/>
      <c r="AFG2356" s="0"/>
      <c r="AFH2356" s="0"/>
      <c r="AFI2356" s="0"/>
      <c r="AFJ2356" s="0"/>
      <c r="AFK2356" s="0"/>
      <c r="AFL2356" s="0"/>
      <c r="AFM2356" s="0"/>
      <c r="AFN2356" s="0"/>
      <c r="AFO2356" s="0"/>
      <c r="AFP2356" s="0"/>
      <c r="AFQ2356" s="0"/>
      <c r="AFR2356" s="0"/>
      <c r="AFS2356" s="0"/>
      <c r="AFT2356" s="0"/>
      <c r="AFU2356" s="0"/>
      <c r="AFV2356" s="0"/>
      <c r="AFW2356" s="0"/>
      <c r="AFX2356" s="0"/>
      <c r="AFY2356" s="0"/>
      <c r="AFZ2356" s="0"/>
      <c r="AGA2356" s="0"/>
      <c r="AGB2356" s="0"/>
      <c r="AGC2356" s="0"/>
      <c r="AGD2356" s="0"/>
      <c r="AGE2356" s="0"/>
      <c r="AGF2356" s="0"/>
      <c r="AGG2356" s="0"/>
      <c r="AGH2356" s="0"/>
      <c r="AGI2356" s="0"/>
      <c r="AGJ2356" s="0"/>
      <c r="AGK2356" s="0"/>
      <c r="AGL2356" s="0"/>
      <c r="AGM2356" s="0"/>
      <c r="AGN2356" s="0"/>
      <c r="AGO2356" s="0"/>
      <c r="AGP2356" s="0"/>
      <c r="AGQ2356" s="0"/>
      <c r="AGR2356" s="0"/>
      <c r="AGS2356" s="0"/>
      <c r="AGT2356" s="0"/>
      <c r="AGU2356" s="0"/>
      <c r="AGV2356" s="0"/>
      <c r="AGW2356" s="0"/>
      <c r="AGX2356" s="0"/>
      <c r="AGY2356" s="0"/>
      <c r="AGZ2356" s="0"/>
      <c r="AHA2356" s="0"/>
      <c r="AHB2356" s="0"/>
      <c r="AHC2356" s="0"/>
      <c r="AHD2356" s="0"/>
      <c r="AHE2356" s="0"/>
      <c r="AHF2356" s="0"/>
      <c r="AHG2356" s="0"/>
      <c r="AHH2356" s="0"/>
      <c r="AHI2356" s="0"/>
      <c r="AHJ2356" s="0"/>
      <c r="AHK2356" s="0"/>
      <c r="AHL2356" s="0"/>
      <c r="AHM2356" s="0"/>
      <c r="AHN2356" s="0"/>
      <c r="AHO2356" s="0"/>
      <c r="AHP2356" s="0"/>
      <c r="AHQ2356" s="0"/>
      <c r="AHR2356" s="0"/>
      <c r="AHS2356" s="0"/>
      <c r="AHT2356" s="0"/>
      <c r="AHU2356" s="0"/>
      <c r="AHV2356" s="0"/>
      <c r="AHW2356" s="0"/>
      <c r="AHX2356" s="0"/>
      <c r="AHY2356" s="0"/>
      <c r="AHZ2356" s="0"/>
      <c r="AIA2356" s="0"/>
      <c r="AIB2356" s="0"/>
      <c r="AIC2356" s="0"/>
      <c r="AID2356" s="0"/>
      <c r="AIE2356" s="0"/>
      <c r="AIF2356" s="0"/>
      <c r="AIG2356" s="0"/>
      <c r="AIH2356" s="0"/>
      <c r="AII2356" s="0"/>
      <c r="AIJ2356" s="0"/>
      <c r="AIK2356" s="0"/>
      <c r="AIL2356" s="0"/>
      <c r="AIM2356" s="0"/>
      <c r="AIN2356" s="0"/>
      <c r="AIO2356" s="0"/>
      <c r="AIP2356" s="0"/>
      <c r="AIQ2356" s="0"/>
      <c r="AIR2356" s="0"/>
      <c r="AIS2356" s="0"/>
      <c r="AIT2356" s="0"/>
      <c r="AIU2356" s="0"/>
      <c r="AIV2356" s="0"/>
      <c r="AIW2356" s="0"/>
      <c r="AIX2356" s="0"/>
      <c r="AIY2356" s="0"/>
      <c r="AIZ2356" s="0"/>
      <c r="AJA2356" s="0"/>
      <c r="AJB2356" s="0"/>
      <c r="AJC2356" s="0"/>
      <c r="AJD2356" s="0"/>
      <c r="AJE2356" s="0"/>
      <c r="AJF2356" s="0"/>
      <c r="AJG2356" s="0"/>
      <c r="AJH2356" s="0"/>
      <c r="AJI2356" s="0"/>
      <c r="AJJ2356" s="0"/>
      <c r="AJK2356" s="0"/>
      <c r="AJL2356" s="0"/>
      <c r="AJM2356" s="0"/>
      <c r="AJN2356" s="0"/>
      <c r="AJO2356" s="0"/>
      <c r="AJP2356" s="0"/>
      <c r="AJQ2356" s="0"/>
      <c r="AJR2356" s="0"/>
      <c r="AJS2356" s="0"/>
      <c r="AJT2356" s="0"/>
      <c r="AJU2356" s="0"/>
      <c r="AJV2356" s="0"/>
      <c r="AJW2356" s="0"/>
      <c r="AJX2356" s="0"/>
      <c r="AJY2356" s="0"/>
      <c r="AJZ2356" s="0"/>
      <c r="AKA2356" s="0"/>
      <c r="AKB2356" s="0"/>
      <c r="AKC2356" s="0"/>
      <c r="AKD2356" s="0"/>
      <c r="AKE2356" s="0"/>
      <c r="AKF2356" s="0"/>
      <c r="AKG2356" s="0"/>
      <c r="AKH2356" s="0"/>
      <c r="AKI2356" s="0"/>
      <c r="AKJ2356" s="0"/>
      <c r="AKK2356" s="0"/>
      <c r="AKL2356" s="0"/>
      <c r="AKM2356" s="0"/>
      <c r="AKN2356" s="0"/>
      <c r="AKO2356" s="0"/>
      <c r="AKP2356" s="0"/>
      <c r="AKQ2356" s="0"/>
      <c r="AKR2356" s="0"/>
      <c r="AKS2356" s="0"/>
      <c r="AKT2356" s="0"/>
      <c r="AKU2356" s="0"/>
      <c r="AKV2356" s="0"/>
      <c r="AKW2356" s="0"/>
      <c r="AKX2356" s="0"/>
      <c r="AKY2356" s="0"/>
      <c r="AKZ2356" s="0"/>
      <c r="ALA2356" s="0"/>
      <c r="ALB2356" s="0"/>
      <c r="ALC2356" s="0"/>
      <c r="ALD2356" s="0"/>
      <c r="ALE2356" s="0"/>
      <c r="ALF2356" s="0"/>
      <c r="ALG2356" s="0"/>
      <c r="ALH2356" s="0"/>
      <c r="ALI2356" s="0"/>
      <c r="ALJ2356" s="0"/>
      <c r="ALK2356" s="0"/>
      <c r="ALL2356" s="0"/>
      <c r="ALM2356" s="0"/>
      <c r="ALN2356" s="0"/>
      <c r="ALO2356" s="0"/>
      <c r="ALP2356" s="0"/>
      <c r="ALQ2356" s="0"/>
      <c r="ALR2356" s="0"/>
      <c r="ALS2356" s="0"/>
      <c r="ALT2356" s="0"/>
      <c r="ALU2356" s="0"/>
      <c r="ALV2356" s="0"/>
      <c r="ALW2356" s="0"/>
      <c r="ALX2356" s="0"/>
      <c r="ALY2356" s="0"/>
      <c r="ALZ2356" s="0"/>
      <c r="AMA2356" s="0"/>
      <c r="AMB2356" s="0"/>
      <c r="AMC2356" s="0"/>
      <c r="AMD2356" s="0"/>
      <c r="AME2356" s="0"/>
      <c r="AMF2356" s="0"/>
      <c r="AMG2356" s="0"/>
      <c r="AMH2356" s="0"/>
      <c r="AMI2356" s="0"/>
      <c r="AMJ2356" s="0"/>
    </row>
    <row r="2357" customFormat="false" ht="13.8" hidden="false" customHeight="false" outlineLevel="0" collapsed="false">
      <c r="A2357" s="4" t="s">
        <v>52</v>
      </c>
      <c r="B2357" s="7" t="s">
        <v>3068</v>
      </c>
      <c r="C2357" s="7" t="s">
        <v>3069</v>
      </c>
      <c r="D2357" s="7" t="s">
        <v>3070</v>
      </c>
      <c r="E2357" s="7" t="s">
        <v>2566</v>
      </c>
      <c r="F2357" s="4" t="n">
        <v>1993</v>
      </c>
      <c r="G2357" s="7" t="s">
        <v>3071</v>
      </c>
      <c r="H2357" s="13"/>
      <c r="I2357" s="13"/>
      <c r="J2357" s="13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  <c r="AM2357" s="13"/>
      <c r="AN2357" s="13"/>
      <c r="AO2357" s="13"/>
      <c r="AP2357" s="13"/>
      <c r="AQ2357" s="13"/>
      <c r="AR2357" s="13"/>
      <c r="AS2357" s="13"/>
      <c r="AT2357" s="13"/>
      <c r="AU2357" s="13"/>
      <c r="AV2357" s="0"/>
      <c r="AW2357" s="0"/>
      <c r="AX2357" s="0"/>
      <c r="AY2357" s="0"/>
      <c r="AZ2357" s="0"/>
      <c r="BA2357" s="0"/>
      <c r="BB2357" s="0"/>
      <c r="BC2357" s="0"/>
      <c r="BD2357" s="0"/>
      <c r="BE2357" s="0"/>
      <c r="BF2357" s="0"/>
      <c r="BG2357" s="0"/>
      <c r="BH2357" s="0"/>
      <c r="BI2357" s="0"/>
      <c r="BJ2357" s="0"/>
      <c r="BK2357" s="0"/>
      <c r="BL2357" s="0"/>
      <c r="BM2357" s="0"/>
      <c r="BN2357" s="0"/>
      <c r="BO2357" s="0"/>
      <c r="BP2357" s="0"/>
      <c r="BQ2357" s="0"/>
      <c r="BR2357" s="0"/>
      <c r="BS2357" s="0"/>
      <c r="BT2357" s="0"/>
      <c r="BU2357" s="0"/>
      <c r="BV2357" s="0"/>
      <c r="BW2357" s="0"/>
      <c r="BX2357" s="0"/>
      <c r="BY2357" s="0"/>
      <c r="BZ2357" s="0"/>
      <c r="CA2357" s="0"/>
      <c r="CB2357" s="0"/>
      <c r="CC2357" s="0"/>
      <c r="CD2357" s="0"/>
      <c r="CE2357" s="0"/>
      <c r="CF2357" s="0"/>
      <c r="CG2357" s="0"/>
      <c r="CH2357" s="0"/>
      <c r="CI2357" s="0"/>
      <c r="CJ2357" s="0"/>
      <c r="CK2357" s="0"/>
      <c r="CL2357" s="0"/>
      <c r="CM2357" s="0"/>
      <c r="CN2357" s="0"/>
      <c r="CO2357" s="0"/>
      <c r="CP2357" s="0"/>
      <c r="CQ2357" s="0"/>
      <c r="CR2357" s="0"/>
      <c r="CS2357" s="0"/>
      <c r="CT2357" s="0"/>
      <c r="CU2357" s="0"/>
      <c r="CV2357" s="0"/>
      <c r="CW2357" s="0"/>
      <c r="CX2357" s="0"/>
      <c r="CY2357" s="0"/>
      <c r="CZ2357" s="0"/>
      <c r="DA2357" s="0"/>
      <c r="DB2357" s="0"/>
      <c r="DC2357" s="0"/>
      <c r="DD2357" s="0"/>
      <c r="DE2357" s="0"/>
      <c r="DF2357" s="0"/>
      <c r="DG2357" s="0"/>
      <c r="DH2357" s="0"/>
      <c r="DI2357" s="0"/>
      <c r="DJ2357" s="0"/>
      <c r="DK2357" s="0"/>
      <c r="DL2357" s="0"/>
      <c r="DM2357" s="0"/>
      <c r="DN2357" s="0"/>
      <c r="DO2357" s="0"/>
      <c r="DP2357" s="0"/>
      <c r="DQ2357" s="0"/>
      <c r="DR2357" s="0"/>
      <c r="DS2357" s="0"/>
      <c r="DT2357" s="0"/>
      <c r="DU2357" s="0"/>
      <c r="DV2357" s="0"/>
      <c r="DW2357" s="0"/>
      <c r="DX2357" s="0"/>
      <c r="DY2357" s="0"/>
      <c r="DZ2357" s="0"/>
      <c r="EA2357" s="0"/>
      <c r="EB2357" s="0"/>
      <c r="EC2357" s="0"/>
      <c r="ED2357" s="0"/>
      <c r="EE2357" s="0"/>
      <c r="EF2357" s="0"/>
      <c r="EG2357" s="0"/>
      <c r="EH2357" s="0"/>
      <c r="EI2357" s="0"/>
      <c r="EJ2357" s="0"/>
      <c r="EK2357" s="0"/>
      <c r="EL2357" s="0"/>
      <c r="EM2357" s="0"/>
      <c r="EN2357" s="0"/>
      <c r="EO2357" s="0"/>
      <c r="EP2357" s="0"/>
      <c r="EQ2357" s="0"/>
      <c r="ER2357" s="0"/>
      <c r="ES2357" s="0"/>
      <c r="ET2357" s="0"/>
      <c r="EU2357" s="0"/>
      <c r="EV2357" s="0"/>
      <c r="EW2357" s="0"/>
      <c r="EX2357" s="0"/>
      <c r="EY2357" s="0"/>
      <c r="EZ2357" s="0"/>
      <c r="FA2357" s="0"/>
      <c r="FB2357" s="0"/>
      <c r="FC2357" s="0"/>
      <c r="FD2357" s="0"/>
      <c r="FE2357" s="0"/>
      <c r="FF2357" s="0"/>
      <c r="FG2357" s="0"/>
      <c r="FH2357" s="0"/>
      <c r="FI2357" s="0"/>
      <c r="FJ2357" s="0"/>
      <c r="FK2357" s="0"/>
      <c r="FL2357" s="0"/>
      <c r="FM2357" s="0"/>
      <c r="FN2357" s="0"/>
      <c r="FO2357" s="0"/>
      <c r="FP2357" s="0"/>
      <c r="FQ2357" s="0"/>
      <c r="FR2357" s="0"/>
      <c r="FS2357" s="0"/>
      <c r="FT2357" s="0"/>
      <c r="FU2357" s="0"/>
      <c r="FV2357" s="0"/>
      <c r="FW2357" s="0"/>
      <c r="FX2357" s="0"/>
      <c r="FY2357" s="0"/>
      <c r="FZ2357" s="0"/>
      <c r="GA2357" s="0"/>
      <c r="GB2357" s="0"/>
      <c r="GC2357" s="0"/>
      <c r="GD2357" s="0"/>
      <c r="GE2357" s="0"/>
      <c r="GF2357" s="0"/>
      <c r="GG2357" s="0"/>
      <c r="GH2357" s="0"/>
      <c r="GI2357" s="0"/>
      <c r="GJ2357" s="0"/>
      <c r="GK2357" s="0"/>
      <c r="GL2357" s="0"/>
      <c r="GM2357" s="0"/>
      <c r="GN2357" s="0"/>
      <c r="GO2357" s="0"/>
      <c r="GP2357" s="0"/>
      <c r="GQ2357" s="0"/>
      <c r="GR2357" s="0"/>
      <c r="GS2357" s="0"/>
      <c r="GT2357" s="0"/>
      <c r="GU2357" s="0"/>
      <c r="GV2357" s="0"/>
      <c r="GW2357" s="0"/>
      <c r="GX2357" s="0"/>
      <c r="GY2357" s="0"/>
      <c r="GZ2357" s="0"/>
      <c r="HA2357" s="0"/>
      <c r="HB2357" s="0"/>
      <c r="HC2357" s="0"/>
      <c r="HD2357" s="0"/>
      <c r="HE2357" s="0"/>
      <c r="HF2357" s="0"/>
      <c r="HG2357" s="0"/>
      <c r="HH2357" s="0"/>
      <c r="HI2357" s="0"/>
      <c r="HJ2357" s="0"/>
      <c r="HK2357" s="0"/>
      <c r="HL2357" s="0"/>
      <c r="HM2357" s="0"/>
      <c r="HN2357" s="0"/>
      <c r="HO2357" s="0"/>
      <c r="HP2357" s="0"/>
      <c r="HQ2357" s="0"/>
      <c r="HR2357" s="0"/>
      <c r="HS2357" s="0"/>
      <c r="HT2357" s="0"/>
      <c r="HU2357" s="0"/>
      <c r="HV2357" s="0"/>
      <c r="HW2357" s="0"/>
      <c r="HX2357" s="0"/>
      <c r="HY2357" s="0"/>
      <c r="HZ2357" s="0"/>
      <c r="IA2357" s="0"/>
      <c r="IB2357" s="0"/>
      <c r="IC2357" s="0"/>
      <c r="ID2357" s="0"/>
      <c r="IE2357" s="0"/>
      <c r="IF2357" s="0"/>
      <c r="IG2357" s="0"/>
      <c r="IH2357" s="0"/>
      <c r="II2357" s="0"/>
      <c r="IJ2357" s="0"/>
      <c r="IK2357" s="0"/>
      <c r="IL2357" s="0"/>
      <c r="IM2357" s="0"/>
      <c r="IN2357" s="0"/>
      <c r="IO2357" s="0"/>
      <c r="IP2357" s="0"/>
      <c r="IQ2357" s="0"/>
      <c r="IR2357" s="0"/>
      <c r="IS2357" s="0"/>
      <c r="IT2357" s="0"/>
      <c r="IU2357" s="0"/>
      <c r="IV2357" s="0"/>
      <c r="IW2357" s="0"/>
      <c r="IX2357" s="0"/>
      <c r="IY2357" s="0"/>
      <c r="IZ2357" s="0"/>
      <c r="JA2357" s="0"/>
      <c r="JB2357" s="0"/>
      <c r="JC2357" s="0"/>
      <c r="JD2357" s="0"/>
      <c r="JE2357" s="0"/>
      <c r="JF2357" s="0"/>
      <c r="JG2357" s="0"/>
      <c r="JH2357" s="0"/>
      <c r="JI2357" s="0"/>
      <c r="JJ2357" s="0"/>
      <c r="JK2357" s="0"/>
      <c r="JL2357" s="0"/>
      <c r="JM2357" s="0"/>
      <c r="JN2357" s="0"/>
      <c r="JO2357" s="0"/>
      <c r="JP2357" s="0"/>
      <c r="JQ2357" s="0"/>
      <c r="JR2357" s="0"/>
      <c r="JS2357" s="0"/>
      <c r="JT2357" s="0"/>
      <c r="JU2357" s="0"/>
      <c r="JV2357" s="0"/>
      <c r="JW2357" s="0"/>
      <c r="JX2357" s="0"/>
      <c r="JY2357" s="0"/>
      <c r="JZ2357" s="0"/>
      <c r="KA2357" s="0"/>
      <c r="KB2357" s="0"/>
      <c r="KC2357" s="0"/>
      <c r="KD2357" s="0"/>
      <c r="KE2357" s="0"/>
      <c r="KF2357" s="0"/>
      <c r="KG2357" s="0"/>
      <c r="KH2357" s="0"/>
      <c r="KI2357" s="0"/>
      <c r="KJ2357" s="0"/>
      <c r="KK2357" s="0"/>
      <c r="KL2357" s="0"/>
      <c r="KM2357" s="0"/>
      <c r="KN2357" s="0"/>
      <c r="KO2357" s="0"/>
      <c r="KP2357" s="0"/>
      <c r="KQ2357" s="0"/>
      <c r="KR2357" s="0"/>
      <c r="KS2357" s="0"/>
      <c r="KT2357" s="0"/>
      <c r="KU2357" s="0"/>
      <c r="KV2357" s="0"/>
      <c r="KW2357" s="0"/>
      <c r="KX2357" s="0"/>
      <c r="KY2357" s="0"/>
      <c r="KZ2357" s="0"/>
      <c r="LA2357" s="0"/>
      <c r="LB2357" s="0"/>
      <c r="LC2357" s="0"/>
      <c r="LD2357" s="0"/>
      <c r="LE2357" s="0"/>
      <c r="LF2357" s="0"/>
      <c r="LG2357" s="0"/>
      <c r="LH2357" s="0"/>
      <c r="LI2357" s="0"/>
      <c r="LJ2357" s="0"/>
      <c r="LK2357" s="0"/>
      <c r="LL2357" s="0"/>
      <c r="LM2357" s="0"/>
      <c r="LN2357" s="0"/>
      <c r="LO2357" s="0"/>
      <c r="LP2357" s="0"/>
      <c r="LQ2357" s="0"/>
      <c r="LR2357" s="0"/>
      <c r="LS2357" s="0"/>
      <c r="LT2357" s="0"/>
      <c r="LU2357" s="0"/>
      <c r="LV2357" s="0"/>
      <c r="LW2357" s="0"/>
      <c r="LX2357" s="0"/>
      <c r="LY2357" s="0"/>
      <c r="LZ2357" s="0"/>
      <c r="MA2357" s="0"/>
      <c r="MB2357" s="0"/>
      <c r="MC2357" s="0"/>
      <c r="MD2357" s="0"/>
      <c r="ME2357" s="0"/>
      <c r="MF2357" s="0"/>
      <c r="MG2357" s="0"/>
      <c r="MH2357" s="0"/>
      <c r="MI2357" s="0"/>
      <c r="MJ2357" s="0"/>
      <c r="MK2357" s="0"/>
      <c r="ML2357" s="0"/>
      <c r="MM2357" s="0"/>
      <c r="MN2357" s="0"/>
      <c r="MO2357" s="0"/>
      <c r="MP2357" s="0"/>
      <c r="MQ2357" s="0"/>
      <c r="MR2357" s="0"/>
      <c r="MS2357" s="0"/>
      <c r="MT2357" s="0"/>
      <c r="MU2357" s="0"/>
      <c r="MV2357" s="0"/>
      <c r="MW2357" s="0"/>
      <c r="MX2357" s="0"/>
      <c r="MY2357" s="0"/>
      <c r="MZ2357" s="0"/>
      <c r="NA2357" s="0"/>
      <c r="NB2357" s="0"/>
      <c r="NC2357" s="0"/>
      <c r="ND2357" s="0"/>
      <c r="NE2357" s="0"/>
      <c r="NF2357" s="0"/>
      <c r="NG2357" s="0"/>
      <c r="NH2357" s="0"/>
      <c r="NI2357" s="0"/>
      <c r="NJ2357" s="0"/>
      <c r="NK2357" s="0"/>
      <c r="NL2357" s="0"/>
      <c r="NM2357" s="0"/>
      <c r="NN2357" s="0"/>
      <c r="NO2357" s="0"/>
      <c r="NP2357" s="0"/>
      <c r="NQ2357" s="0"/>
      <c r="NR2357" s="0"/>
      <c r="NS2357" s="0"/>
      <c r="NT2357" s="0"/>
      <c r="NU2357" s="0"/>
      <c r="NV2357" s="0"/>
      <c r="NW2357" s="0"/>
      <c r="NX2357" s="0"/>
      <c r="NY2357" s="0"/>
      <c r="NZ2357" s="0"/>
      <c r="OA2357" s="0"/>
      <c r="OB2357" s="0"/>
      <c r="OC2357" s="0"/>
      <c r="OD2357" s="0"/>
      <c r="OE2357" s="0"/>
      <c r="OF2357" s="0"/>
      <c r="OG2357" s="0"/>
      <c r="OH2357" s="0"/>
      <c r="OI2357" s="0"/>
      <c r="OJ2357" s="0"/>
      <c r="OK2357" s="0"/>
      <c r="OL2357" s="0"/>
      <c r="OM2357" s="0"/>
      <c r="ON2357" s="0"/>
      <c r="OO2357" s="0"/>
      <c r="OP2357" s="0"/>
      <c r="OQ2357" s="0"/>
      <c r="OR2357" s="0"/>
      <c r="OS2357" s="0"/>
      <c r="OT2357" s="0"/>
      <c r="OU2357" s="0"/>
      <c r="OV2357" s="0"/>
      <c r="OW2357" s="0"/>
      <c r="OX2357" s="0"/>
      <c r="OY2357" s="0"/>
      <c r="OZ2357" s="0"/>
      <c r="PA2357" s="0"/>
      <c r="PB2357" s="0"/>
      <c r="PC2357" s="0"/>
      <c r="PD2357" s="0"/>
      <c r="PE2357" s="0"/>
      <c r="PF2357" s="0"/>
      <c r="PG2357" s="0"/>
      <c r="PH2357" s="0"/>
      <c r="PI2357" s="0"/>
      <c r="PJ2357" s="0"/>
      <c r="PK2357" s="0"/>
      <c r="PL2357" s="0"/>
      <c r="PM2357" s="0"/>
      <c r="PN2357" s="0"/>
      <c r="PO2357" s="0"/>
      <c r="PP2357" s="0"/>
      <c r="PQ2357" s="0"/>
      <c r="PR2357" s="0"/>
      <c r="PS2357" s="0"/>
      <c r="PT2357" s="0"/>
      <c r="PU2357" s="0"/>
      <c r="PV2357" s="0"/>
      <c r="PW2357" s="0"/>
      <c r="PX2357" s="0"/>
      <c r="PY2357" s="0"/>
      <c r="PZ2357" s="0"/>
      <c r="QA2357" s="0"/>
      <c r="QB2357" s="0"/>
      <c r="QC2357" s="0"/>
      <c r="QD2357" s="0"/>
      <c r="QE2357" s="0"/>
      <c r="QF2357" s="0"/>
      <c r="QG2357" s="0"/>
      <c r="QH2357" s="0"/>
      <c r="QI2357" s="0"/>
      <c r="QJ2357" s="0"/>
      <c r="QK2357" s="0"/>
      <c r="QL2357" s="0"/>
      <c r="QM2357" s="0"/>
      <c r="QN2357" s="0"/>
      <c r="QO2357" s="0"/>
      <c r="QP2357" s="0"/>
      <c r="QQ2357" s="0"/>
      <c r="QR2357" s="0"/>
      <c r="QS2357" s="0"/>
      <c r="QT2357" s="0"/>
      <c r="QU2357" s="0"/>
      <c r="QV2357" s="0"/>
      <c r="QW2357" s="0"/>
      <c r="QX2357" s="0"/>
      <c r="QY2357" s="0"/>
      <c r="QZ2357" s="0"/>
      <c r="RA2357" s="0"/>
      <c r="RB2357" s="0"/>
      <c r="RC2357" s="0"/>
      <c r="RD2357" s="0"/>
      <c r="RE2357" s="0"/>
      <c r="RF2357" s="0"/>
      <c r="RG2357" s="0"/>
      <c r="RH2357" s="0"/>
      <c r="RI2357" s="0"/>
      <c r="RJ2357" s="0"/>
      <c r="RK2357" s="0"/>
      <c r="RL2357" s="0"/>
      <c r="RM2357" s="0"/>
      <c r="RN2357" s="0"/>
      <c r="RO2357" s="0"/>
      <c r="RP2357" s="0"/>
      <c r="RQ2357" s="0"/>
      <c r="RR2357" s="0"/>
      <c r="RS2357" s="0"/>
      <c r="RT2357" s="0"/>
      <c r="RU2357" s="0"/>
      <c r="RV2357" s="0"/>
      <c r="RW2357" s="0"/>
      <c r="RX2357" s="0"/>
      <c r="RY2357" s="0"/>
      <c r="RZ2357" s="0"/>
      <c r="SA2357" s="0"/>
      <c r="SB2357" s="0"/>
      <c r="SC2357" s="0"/>
      <c r="SD2357" s="0"/>
      <c r="SE2357" s="0"/>
      <c r="SF2357" s="0"/>
      <c r="SG2357" s="0"/>
      <c r="SH2357" s="0"/>
      <c r="SI2357" s="0"/>
      <c r="SJ2357" s="0"/>
      <c r="SK2357" s="0"/>
      <c r="SL2357" s="0"/>
      <c r="SM2357" s="0"/>
      <c r="SN2357" s="0"/>
      <c r="SO2357" s="0"/>
      <c r="SP2357" s="0"/>
      <c r="SQ2357" s="0"/>
      <c r="SR2357" s="0"/>
      <c r="SS2357" s="0"/>
      <c r="ST2357" s="0"/>
      <c r="SU2357" s="0"/>
      <c r="SV2357" s="0"/>
      <c r="SW2357" s="0"/>
      <c r="SX2357" s="0"/>
      <c r="SY2357" s="0"/>
      <c r="SZ2357" s="0"/>
      <c r="TA2357" s="0"/>
      <c r="TB2357" s="0"/>
      <c r="TC2357" s="0"/>
      <c r="TD2357" s="0"/>
      <c r="TE2357" s="0"/>
      <c r="TF2357" s="0"/>
      <c r="TG2357" s="0"/>
      <c r="TH2357" s="0"/>
      <c r="TI2357" s="0"/>
      <c r="TJ2357" s="0"/>
      <c r="TK2357" s="0"/>
      <c r="TL2357" s="0"/>
      <c r="TM2357" s="0"/>
      <c r="TN2357" s="0"/>
      <c r="TO2357" s="0"/>
      <c r="TP2357" s="0"/>
      <c r="TQ2357" s="0"/>
      <c r="TR2357" s="0"/>
      <c r="TS2357" s="0"/>
      <c r="TT2357" s="0"/>
      <c r="TU2357" s="0"/>
      <c r="TV2357" s="0"/>
      <c r="TW2357" s="0"/>
      <c r="TX2357" s="0"/>
      <c r="TY2357" s="0"/>
      <c r="TZ2357" s="0"/>
      <c r="UA2357" s="0"/>
      <c r="UB2357" s="0"/>
      <c r="UC2357" s="0"/>
      <c r="UD2357" s="0"/>
      <c r="UE2357" s="0"/>
      <c r="UF2357" s="0"/>
      <c r="UG2357" s="0"/>
      <c r="UH2357" s="0"/>
      <c r="UI2357" s="0"/>
      <c r="UJ2357" s="0"/>
      <c r="UK2357" s="0"/>
      <c r="UL2357" s="0"/>
      <c r="UM2357" s="0"/>
      <c r="UN2357" s="0"/>
      <c r="UO2357" s="0"/>
      <c r="UP2357" s="0"/>
      <c r="UQ2357" s="0"/>
      <c r="UR2357" s="0"/>
      <c r="US2357" s="0"/>
      <c r="UT2357" s="0"/>
      <c r="UU2357" s="0"/>
      <c r="UV2357" s="0"/>
      <c r="UW2357" s="0"/>
      <c r="UX2357" s="0"/>
      <c r="UY2357" s="0"/>
      <c r="UZ2357" s="0"/>
      <c r="VA2357" s="0"/>
      <c r="VB2357" s="0"/>
      <c r="VC2357" s="0"/>
      <c r="VD2357" s="0"/>
      <c r="VE2357" s="0"/>
      <c r="VF2357" s="0"/>
      <c r="VG2357" s="0"/>
      <c r="VH2357" s="0"/>
      <c r="VI2357" s="0"/>
      <c r="VJ2357" s="0"/>
      <c r="VK2357" s="0"/>
      <c r="VL2357" s="0"/>
      <c r="VM2357" s="0"/>
      <c r="VN2357" s="0"/>
      <c r="VO2357" s="0"/>
      <c r="VP2357" s="0"/>
      <c r="VQ2357" s="0"/>
      <c r="VR2357" s="0"/>
      <c r="VS2357" s="0"/>
      <c r="VT2357" s="0"/>
      <c r="VU2357" s="0"/>
      <c r="VV2357" s="0"/>
      <c r="VW2357" s="0"/>
      <c r="VX2357" s="0"/>
      <c r="VY2357" s="0"/>
      <c r="VZ2357" s="0"/>
      <c r="WA2357" s="0"/>
      <c r="WB2357" s="0"/>
      <c r="WC2357" s="0"/>
      <c r="WD2357" s="0"/>
      <c r="WE2357" s="0"/>
      <c r="WF2357" s="0"/>
      <c r="WG2357" s="0"/>
      <c r="WH2357" s="0"/>
      <c r="WI2357" s="0"/>
      <c r="WJ2357" s="0"/>
      <c r="WK2357" s="0"/>
      <c r="WL2357" s="0"/>
      <c r="WM2357" s="0"/>
      <c r="WN2357" s="0"/>
      <c r="WO2357" s="0"/>
      <c r="WP2357" s="0"/>
      <c r="WQ2357" s="0"/>
      <c r="WR2357" s="0"/>
      <c r="WS2357" s="0"/>
      <c r="WT2357" s="0"/>
      <c r="WU2357" s="0"/>
      <c r="WV2357" s="0"/>
      <c r="WW2357" s="0"/>
      <c r="WX2357" s="0"/>
      <c r="WY2357" s="0"/>
      <c r="WZ2357" s="0"/>
      <c r="XA2357" s="0"/>
      <c r="XB2357" s="0"/>
      <c r="XC2357" s="0"/>
      <c r="XD2357" s="0"/>
      <c r="XE2357" s="0"/>
      <c r="XF2357" s="0"/>
      <c r="XG2357" s="0"/>
      <c r="XH2357" s="0"/>
      <c r="XI2357" s="0"/>
      <c r="XJ2357" s="0"/>
      <c r="XK2357" s="0"/>
      <c r="XL2357" s="0"/>
      <c r="XM2357" s="0"/>
      <c r="XN2357" s="0"/>
      <c r="XO2357" s="0"/>
      <c r="XP2357" s="0"/>
      <c r="XQ2357" s="0"/>
      <c r="XR2357" s="0"/>
      <c r="XS2357" s="0"/>
      <c r="XT2357" s="0"/>
      <c r="XU2357" s="0"/>
      <c r="XV2357" s="0"/>
      <c r="XW2357" s="0"/>
      <c r="XX2357" s="0"/>
      <c r="XY2357" s="0"/>
      <c r="XZ2357" s="0"/>
      <c r="YA2357" s="0"/>
      <c r="YB2357" s="0"/>
      <c r="YC2357" s="0"/>
      <c r="YD2357" s="0"/>
      <c r="YE2357" s="0"/>
      <c r="YF2357" s="0"/>
      <c r="YG2357" s="0"/>
      <c r="YH2357" s="0"/>
      <c r="YI2357" s="0"/>
      <c r="YJ2357" s="0"/>
      <c r="YK2357" s="0"/>
      <c r="YL2357" s="0"/>
      <c r="YM2357" s="0"/>
      <c r="YN2357" s="0"/>
      <c r="YO2357" s="0"/>
      <c r="YP2357" s="0"/>
      <c r="YQ2357" s="0"/>
      <c r="YR2357" s="0"/>
      <c r="YS2357" s="0"/>
      <c r="YT2357" s="0"/>
      <c r="YU2357" s="0"/>
      <c r="YV2357" s="0"/>
      <c r="YW2357" s="0"/>
      <c r="YX2357" s="0"/>
      <c r="YY2357" s="0"/>
      <c r="YZ2357" s="0"/>
      <c r="ZA2357" s="0"/>
      <c r="ZB2357" s="0"/>
      <c r="ZC2357" s="0"/>
      <c r="ZD2357" s="0"/>
      <c r="ZE2357" s="0"/>
      <c r="ZF2357" s="0"/>
      <c r="ZG2357" s="0"/>
      <c r="ZH2357" s="0"/>
      <c r="ZI2357" s="0"/>
      <c r="ZJ2357" s="0"/>
      <c r="ZK2357" s="0"/>
      <c r="ZL2357" s="0"/>
      <c r="ZM2357" s="0"/>
      <c r="ZN2357" s="0"/>
      <c r="ZO2357" s="0"/>
      <c r="ZP2357" s="0"/>
      <c r="ZQ2357" s="0"/>
      <c r="ZR2357" s="0"/>
      <c r="ZS2357" s="0"/>
      <c r="ZT2357" s="0"/>
      <c r="ZU2357" s="0"/>
      <c r="ZV2357" s="0"/>
      <c r="ZW2357" s="0"/>
      <c r="ZX2357" s="0"/>
      <c r="ZY2357" s="0"/>
      <c r="ZZ2357" s="0"/>
      <c r="AAA2357" s="0"/>
      <c r="AAB2357" s="0"/>
      <c r="AAC2357" s="0"/>
      <c r="AAD2357" s="0"/>
      <c r="AAE2357" s="0"/>
      <c r="AAF2357" s="0"/>
      <c r="AAG2357" s="0"/>
      <c r="AAH2357" s="0"/>
      <c r="AAI2357" s="0"/>
      <c r="AAJ2357" s="0"/>
      <c r="AAK2357" s="0"/>
      <c r="AAL2357" s="0"/>
      <c r="AAM2357" s="0"/>
      <c r="AAN2357" s="0"/>
      <c r="AAO2357" s="0"/>
      <c r="AAP2357" s="0"/>
      <c r="AAQ2357" s="0"/>
      <c r="AAR2357" s="0"/>
      <c r="AAS2357" s="0"/>
      <c r="AAT2357" s="0"/>
      <c r="AAU2357" s="0"/>
      <c r="AAV2357" s="0"/>
      <c r="AAW2357" s="0"/>
      <c r="AAX2357" s="0"/>
      <c r="AAY2357" s="0"/>
      <c r="AAZ2357" s="0"/>
      <c r="ABA2357" s="0"/>
      <c r="ABB2357" s="0"/>
      <c r="ABC2357" s="0"/>
      <c r="ABD2357" s="0"/>
      <c r="ABE2357" s="0"/>
      <c r="ABF2357" s="0"/>
      <c r="ABG2357" s="0"/>
      <c r="ABH2357" s="0"/>
      <c r="ABI2357" s="0"/>
      <c r="ABJ2357" s="0"/>
      <c r="ABK2357" s="0"/>
      <c r="ABL2357" s="0"/>
      <c r="ABM2357" s="0"/>
      <c r="ABN2357" s="0"/>
      <c r="ABO2357" s="0"/>
      <c r="ABP2357" s="0"/>
      <c r="ABQ2357" s="0"/>
      <c r="ABR2357" s="0"/>
      <c r="ABS2357" s="0"/>
      <c r="ABT2357" s="0"/>
      <c r="ABU2357" s="0"/>
      <c r="ABV2357" s="0"/>
      <c r="ABW2357" s="0"/>
      <c r="ABX2357" s="0"/>
      <c r="ABY2357" s="0"/>
      <c r="ABZ2357" s="0"/>
      <c r="ACA2357" s="0"/>
      <c r="ACB2357" s="0"/>
      <c r="ACC2357" s="0"/>
      <c r="ACD2357" s="0"/>
      <c r="ACE2357" s="0"/>
      <c r="ACF2357" s="0"/>
      <c r="ACG2357" s="0"/>
      <c r="ACH2357" s="0"/>
      <c r="ACI2357" s="0"/>
      <c r="ACJ2357" s="0"/>
      <c r="ACK2357" s="0"/>
      <c r="ACL2357" s="0"/>
      <c r="ACM2357" s="0"/>
      <c r="ACN2357" s="0"/>
      <c r="ACO2357" s="0"/>
      <c r="ACP2357" s="0"/>
      <c r="ACQ2357" s="0"/>
      <c r="ACR2357" s="0"/>
      <c r="ACS2357" s="0"/>
      <c r="ACT2357" s="0"/>
      <c r="ACU2357" s="0"/>
      <c r="ACV2357" s="0"/>
      <c r="ACW2357" s="0"/>
      <c r="ACX2357" s="0"/>
      <c r="ACY2357" s="0"/>
      <c r="ACZ2357" s="0"/>
      <c r="ADA2357" s="0"/>
      <c r="ADB2357" s="0"/>
      <c r="ADC2357" s="0"/>
      <c r="ADD2357" s="0"/>
      <c r="ADE2357" s="0"/>
      <c r="ADF2357" s="0"/>
      <c r="ADG2357" s="0"/>
      <c r="ADH2357" s="0"/>
      <c r="ADI2357" s="0"/>
      <c r="ADJ2357" s="0"/>
      <c r="ADK2357" s="0"/>
      <c r="ADL2357" s="0"/>
      <c r="ADM2357" s="0"/>
      <c r="ADN2357" s="0"/>
      <c r="ADO2357" s="0"/>
      <c r="ADP2357" s="0"/>
      <c r="ADQ2357" s="0"/>
      <c r="ADR2357" s="0"/>
      <c r="ADS2357" s="0"/>
      <c r="ADT2357" s="0"/>
      <c r="ADU2357" s="0"/>
      <c r="ADV2357" s="0"/>
      <c r="ADW2357" s="0"/>
      <c r="ADX2357" s="0"/>
      <c r="ADY2357" s="0"/>
      <c r="ADZ2357" s="0"/>
      <c r="AEA2357" s="0"/>
      <c r="AEB2357" s="0"/>
      <c r="AEC2357" s="0"/>
      <c r="AED2357" s="0"/>
      <c r="AEE2357" s="0"/>
      <c r="AEF2357" s="0"/>
      <c r="AEG2357" s="0"/>
      <c r="AEH2357" s="0"/>
      <c r="AEI2357" s="0"/>
      <c r="AEJ2357" s="0"/>
      <c r="AEK2357" s="0"/>
      <c r="AEL2357" s="0"/>
      <c r="AEM2357" s="0"/>
      <c r="AEN2357" s="0"/>
      <c r="AEO2357" s="0"/>
      <c r="AEP2357" s="0"/>
      <c r="AEQ2357" s="0"/>
      <c r="AER2357" s="0"/>
      <c r="AES2357" s="0"/>
      <c r="AET2357" s="0"/>
      <c r="AEU2357" s="0"/>
      <c r="AEV2357" s="0"/>
      <c r="AEW2357" s="0"/>
      <c r="AEX2357" s="0"/>
      <c r="AEY2357" s="0"/>
      <c r="AEZ2357" s="0"/>
      <c r="AFA2357" s="0"/>
      <c r="AFB2357" s="0"/>
      <c r="AFC2357" s="0"/>
      <c r="AFD2357" s="0"/>
      <c r="AFE2357" s="0"/>
      <c r="AFF2357" s="0"/>
      <c r="AFG2357" s="0"/>
      <c r="AFH2357" s="0"/>
      <c r="AFI2357" s="0"/>
      <c r="AFJ2357" s="0"/>
      <c r="AFK2357" s="0"/>
      <c r="AFL2357" s="0"/>
      <c r="AFM2357" s="0"/>
      <c r="AFN2357" s="0"/>
      <c r="AFO2357" s="0"/>
      <c r="AFP2357" s="0"/>
      <c r="AFQ2357" s="0"/>
      <c r="AFR2357" s="0"/>
      <c r="AFS2357" s="0"/>
      <c r="AFT2357" s="0"/>
      <c r="AFU2357" s="0"/>
      <c r="AFV2357" s="0"/>
      <c r="AFW2357" s="0"/>
      <c r="AFX2357" s="0"/>
      <c r="AFY2357" s="0"/>
      <c r="AFZ2357" s="0"/>
      <c r="AGA2357" s="0"/>
      <c r="AGB2357" s="0"/>
      <c r="AGC2357" s="0"/>
      <c r="AGD2357" s="0"/>
      <c r="AGE2357" s="0"/>
      <c r="AGF2357" s="0"/>
      <c r="AGG2357" s="0"/>
      <c r="AGH2357" s="0"/>
      <c r="AGI2357" s="0"/>
      <c r="AGJ2357" s="0"/>
      <c r="AGK2357" s="0"/>
      <c r="AGL2357" s="0"/>
      <c r="AGM2357" s="0"/>
      <c r="AGN2357" s="0"/>
      <c r="AGO2357" s="0"/>
      <c r="AGP2357" s="0"/>
      <c r="AGQ2357" s="0"/>
      <c r="AGR2357" s="0"/>
      <c r="AGS2357" s="0"/>
      <c r="AGT2357" s="0"/>
      <c r="AGU2357" s="0"/>
      <c r="AGV2357" s="0"/>
      <c r="AGW2357" s="0"/>
      <c r="AGX2357" s="0"/>
      <c r="AGY2357" s="0"/>
      <c r="AGZ2357" s="0"/>
      <c r="AHA2357" s="0"/>
      <c r="AHB2357" s="0"/>
      <c r="AHC2357" s="0"/>
      <c r="AHD2357" s="0"/>
      <c r="AHE2357" s="0"/>
      <c r="AHF2357" s="0"/>
      <c r="AHG2357" s="0"/>
      <c r="AHH2357" s="0"/>
      <c r="AHI2357" s="0"/>
      <c r="AHJ2357" s="0"/>
      <c r="AHK2357" s="0"/>
      <c r="AHL2357" s="0"/>
      <c r="AHM2357" s="0"/>
      <c r="AHN2357" s="0"/>
      <c r="AHO2357" s="0"/>
      <c r="AHP2357" s="0"/>
      <c r="AHQ2357" s="0"/>
      <c r="AHR2357" s="0"/>
      <c r="AHS2357" s="0"/>
      <c r="AHT2357" s="0"/>
      <c r="AHU2357" s="0"/>
      <c r="AHV2357" s="0"/>
      <c r="AHW2357" s="0"/>
      <c r="AHX2357" s="0"/>
      <c r="AHY2357" s="0"/>
      <c r="AHZ2357" s="0"/>
      <c r="AIA2357" s="0"/>
      <c r="AIB2357" s="0"/>
      <c r="AIC2357" s="0"/>
      <c r="AID2357" s="0"/>
      <c r="AIE2357" s="0"/>
      <c r="AIF2357" s="0"/>
      <c r="AIG2357" s="0"/>
      <c r="AIH2357" s="0"/>
      <c r="AII2357" s="0"/>
      <c r="AIJ2357" s="0"/>
      <c r="AIK2357" s="0"/>
      <c r="AIL2357" s="0"/>
      <c r="AIM2357" s="0"/>
      <c r="AIN2357" s="0"/>
      <c r="AIO2357" s="0"/>
      <c r="AIP2357" s="0"/>
      <c r="AIQ2357" s="0"/>
      <c r="AIR2357" s="0"/>
      <c r="AIS2357" s="0"/>
      <c r="AIT2357" s="0"/>
      <c r="AIU2357" s="0"/>
      <c r="AIV2357" s="0"/>
      <c r="AIW2357" s="0"/>
      <c r="AIX2357" s="0"/>
      <c r="AIY2357" s="0"/>
      <c r="AIZ2357" s="0"/>
      <c r="AJA2357" s="0"/>
      <c r="AJB2357" s="0"/>
      <c r="AJC2357" s="0"/>
      <c r="AJD2357" s="0"/>
      <c r="AJE2357" s="0"/>
      <c r="AJF2357" s="0"/>
      <c r="AJG2357" s="0"/>
      <c r="AJH2357" s="0"/>
      <c r="AJI2357" s="0"/>
      <c r="AJJ2357" s="0"/>
      <c r="AJK2357" s="0"/>
      <c r="AJL2357" s="0"/>
      <c r="AJM2357" s="0"/>
      <c r="AJN2357" s="0"/>
      <c r="AJO2357" s="0"/>
      <c r="AJP2357" s="0"/>
      <c r="AJQ2357" s="0"/>
      <c r="AJR2357" s="0"/>
      <c r="AJS2357" s="0"/>
      <c r="AJT2357" s="0"/>
      <c r="AJU2357" s="0"/>
      <c r="AJV2357" s="0"/>
      <c r="AJW2357" s="0"/>
      <c r="AJX2357" s="0"/>
      <c r="AJY2357" s="0"/>
      <c r="AJZ2357" s="0"/>
      <c r="AKA2357" s="0"/>
      <c r="AKB2357" s="0"/>
      <c r="AKC2357" s="0"/>
      <c r="AKD2357" s="0"/>
      <c r="AKE2357" s="0"/>
      <c r="AKF2357" s="0"/>
      <c r="AKG2357" s="0"/>
      <c r="AKH2357" s="0"/>
      <c r="AKI2357" s="0"/>
      <c r="AKJ2357" s="0"/>
      <c r="AKK2357" s="0"/>
      <c r="AKL2357" s="0"/>
      <c r="AKM2357" s="0"/>
      <c r="AKN2357" s="0"/>
      <c r="AKO2357" s="0"/>
      <c r="AKP2357" s="0"/>
      <c r="AKQ2357" s="0"/>
      <c r="AKR2357" s="0"/>
      <c r="AKS2357" s="0"/>
      <c r="AKT2357" s="0"/>
      <c r="AKU2357" s="0"/>
      <c r="AKV2357" s="0"/>
      <c r="AKW2357" s="0"/>
      <c r="AKX2357" s="0"/>
      <c r="AKY2357" s="0"/>
      <c r="AKZ2357" s="0"/>
      <c r="ALA2357" s="0"/>
      <c r="ALB2357" s="0"/>
      <c r="ALC2357" s="0"/>
      <c r="ALD2357" s="0"/>
      <c r="ALE2357" s="0"/>
      <c r="ALF2357" s="0"/>
      <c r="ALG2357" s="0"/>
      <c r="ALH2357" s="0"/>
      <c r="ALI2357" s="0"/>
      <c r="ALJ2357" s="0"/>
      <c r="ALK2357" s="0"/>
      <c r="ALL2357" s="0"/>
      <c r="ALM2357" s="0"/>
      <c r="ALN2357" s="0"/>
      <c r="ALO2357" s="0"/>
      <c r="ALP2357" s="0"/>
      <c r="ALQ2357" s="0"/>
      <c r="ALR2357" s="0"/>
      <c r="ALS2357" s="0"/>
      <c r="ALT2357" s="0"/>
      <c r="ALU2357" s="0"/>
      <c r="ALV2357" s="0"/>
      <c r="ALW2357" s="0"/>
      <c r="ALX2357" s="0"/>
      <c r="ALY2357" s="0"/>
      <c r="ALZ2357" s="0"/>
      <c r="AMA2357" s="0"/>
      <c r="AMB2357" s="0"/>
      <c r="AMC2357" s="0"/>
      <c r="AMD2357" s="0"/>
      <c r="AME2357" s="0"/>
      <c r="AMF2357" s="0"/>
      <c r="AMG2357" s="0"/>
      <c r="AMH2357" s="0"/>
      <c r="AMI2357" s="0"/>
      <c r="AMJ2357" s="0"/>
    </row>
    <row r="2358" customFormat="false" ht="13.8" hidden="false" customHeight="false" outlineLevel="0" collapsed="false">
      <c r="A2358" s="4" t="s">
        <v>52</v>
      </c>
      <c r="B2358" s="7" t="s">
        <v>3133</v>
      </c>
      <c r="C2358" s="7" t="s">
        <v>985</v>
      </c>
      <c r="D2358" s="7" t="s">
        <v>734</v>
      </c>
      <c r="E2358" s="7" t="s">
        <v>2566</v>
      </c>
      <c r="F2358" s="4" t="n">
        <v>1993</v>
      </c>
      <c r="G2358" s="7" t="s">
        <v>3134</v>
      </c>
      <c r="H2358" s="13"/>
      <c r="I2358" s="13"/>
      <c r="J2358" s="13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  <c r="AJ2358" s="13"/>
      <c r="AK2358" s="13"/>
      <c r="AL2358" s="13"/>
      <c r="AM2358" s="13"/>
      <c r="AN2358" s="13"/>
      <c r="AO2358" s="13"/>
      <c r="AP2358" s="13"/>
      <c r="AQ2358" s="13"/>
      <c r="AR2358" s="13"/>
      <c r="AS2358" s="13"/>
      <c r="AT2358" s="13"/>
      <c r="AU2358" s="13"/>
      <c r="AV2358" s="0"/>
      <c r="AW2358" s="0"/>
      <c r="AX2358" s="0"/>
      <c r="AY2358" s="0"/>
      <c r="AZ2358" s="0"/>
      <c r="BA2358" s="0"/>
      <c r="BB2358" s="0"/>
      <c r="BC2358" s="0"/>
      <c r="BD2358" s="0"/>
      <c r="BE2358" s="0"/>
      <c r="BF2358" s="0"/>
      <c r="BG2358" s="0"/>
      <c r="BH2358" s="0"/>
      <c r="BI2358" s="0"/>
      <c r="BJ2358" s="0"/>
      <c r="BK2358" s="0"/>
      <c r="BL2358" s="0"/>
      <c r="BM2358" s="0"/>
      <c r="BN2358" s="0"/>
      <c r="BO2358" s="0"/>
      <c r="BP2358" s="0"/>
      <c r="BQ2358" s="0"/>
      <c r="BR2358" s="0"/>
      <c r="BS2358" s="0"/>
      <c r="BT2358" s="0"/>
      <c r="BU2358" s="0"/>
      <c r="BV2358" s="0"/>
      <c r="BW2358" s="0"/>
      <c r="BX2358" s="0"/>
      <c r="BY2358" s="0"/>
      <c r="BZ2358" s="0"/>
      <c r="CA2358" s="0"/>
      <c r="CB2358" s="0"/>
      <c r="CC2358" s="0"/>
      <c r="CD2358" s="0"/>
      <c r="CE2358" s="0"/>
      <c r="CF2358" s="0"/>
      <c r="CG2358" s="0"/>
      <c r="CH2358" s="0"/>
      <c r="CI2358" s="0"/>
      <c r="CJ2358" s="0"/>
      <c r="CK2358" s="0"/>
      <c r="CL2358" s="0"/>
      <c r="CM2358" s="0"/>
      <c r="CN2358" s="0"/>
      <c r="CO2358" s="0"/>
      <c r="CP2358" s="0"/>
      <c r="CQ2358" s="0"/>
      <c r="CR2358" s="0"/>
      <c r="CS2358" s="0"/>
      <c r="CT2358" s="0"/>
      <c r="CU2358" s="0"/>
      <c r="CV2358" s="0"/>
      <c r="CW2358" s="0"/>
      <c r="CX2358" s="0"/>
      <c r="CY2358" s="0"/>
      <c r="CZ2358" s="0"/>
      <c r="DA2358" s="0"/>
      <c r="DB2358" s="0"/>
      <c r="DC2358" s="0"/>
      <c r="DD2358" s="0"/>
      <c r="DE2358" s="0"/>
      <c r="DF2358" s="0"/>
      <c r="DG2358" s="0"/>
      <c r="DH2358" s="0"/>
      <c r="DI2358" s="0"/>
      <c r="DJ2358" s="0"/>
      <c r="DK2358" s="0"/>
      <c r="DL2358" s="0"/>
      <c r="DM2358" s="0"/>
      <c r="DN2358" s="0"/>
      <c r="DO2358" s="0"/>
      <c r="DP2358" s="0"/>
      <c r="DQ2358" s="0"/>
      <c r="DR2358" s="0"/>
      <c r="DS2358" s="0"/>
      <c r="DT2358" s="0"/>
      <c r="DU2358" s="0"/>
      <c r="DV2358" s="0"/>
      <c r="DW2358" s="0"/>
      <c r="DX2358" s="0"/>
      <c r="DY2358" s="0"/>
      <c r="DZ2358" s="0"/>
      <c r="EA2358" s="0"/>
      <c r="EB2358" s="0"/>
      <c r="EC2358" s="0"/>
      <c r="ED2358" s="0"/>
      <c r="EE2358" s="0"/>
      <c r="EF2358" s="0"/>
      <c r="EG2358" s="0"/>
      <c r="EH2358" s="0"/>
      <c r="EI2358" s="0"/>
      <c r="EJ2358" s="0"/>
      <c r="EK2358" s="0"/>
      <c r="EL2358" s="0"/>
      <c r="EM2358" s="0"/>
      <c r="EN2358" s="0"/>
      <c r="EO2358" s="0"/>
      <c r="EP2358" s="0"/>
      <c r="EQ2358" s="0"/>
      <c r="ER2358" s="0"/>
      <c r="ES2358" s="0"/>
      <c r="ET2358" s="0"/>
      <c r="EU2358" s="0"/>
      <c r="EV2358" s="0"/>
      <c r="EW2358" s="0"/>
      <c r="EX2358" s="0"/>
      <c r="EY2358" s="0"/>
      <c r="EZ2358" s="0"/>
      <c r="FA2358" s="0"/>
      <c r="FB2358" s="0"/>
      <c r="FC2358" s="0"/>
      <c r="FD2358" s="0"/>
      <c r="FE2358" s="0"/>
      <c r="FF2358" s="0"/>
      <c r="FG2358" s="0"/>
      <c r="FH2358" s="0"/>
      <c r="FI2358" s="0"/>
      <c r="FJ2358" s="0"/>
      <c r="FK2358" s="0"/>
      <c r="FL2358" s="0"/>
      <c r="FM2358" s="0"/>
      <c r="FN2358" s="0"/>
      <c r="FO2358" s="0"/>
      <c r="FP2358" s="0"/>
      <c r="FQ2358" s="0"/>
      <c r="FR2358" s="0"/>
      <c r="FS2358" s="0"/>
      <c r="FT2358" s="0"/>
      <c r="FU2358" s="0"/>
      <c r="FV2358" s="0"/>
      <c r="FW2358" s="0"/>
      <c r="FX2358" s="0"/>
      <c r="FY2358" s="0"/>
      <c r="FZ2358" s="0"/>
      <c r="GA2358" s="0"/>
      <c r="GB2358" s="0"/>
      <c r="GC2358" s="0"/>
      <c r="GD2358" s="0"/>
      <c r="GE2358" s="0"/>
      <c r="GF2358" s="0"/>
      <c r="GG2358" s="0"/>
      <c r="GH2358" s="0"/>
      <c r="GI2358" s="0"/>
      <c r="GJ2358" s="0"/>
      <c r="GK2358" s="0"/>
      <c r="GL2358" s="0"/>
      <c r="GM2358" s="0"/>
      <c r="GN2358" s="0"/>
      <c r="GO2358" s="0"/>
      <c r="GP2358" s="0"/>
      <c r="GQ2358" s="0"/>
      <c r="GR2358" s="0"/>
      <c r="GS2358" s="0"/>
      <c r="GT2358" s="0"/>
      <c r="GU2358" s="0"/>
      <c r="GV2358" s="0"/>
      <c r="GW2358" s="0"/>
      <c r="GX2358" s="0"/>
      <c r="GY2358" s="0"/>
      <c r="GZ2358" s="0"/>
      <c r="HA2358" s="0"/>
      <c r="HB2358" s="0"/>
      <c r="HC2358" s="0"/>
      <c r="HD2358" s="0"/>
      <c r="HE2358" s="0"/>
      <c r="HF2358" s="0"/>
      <c r="HG2358" s="0"/>
      <c r="HH2358" s="0"/>
      <c r="HI2358" s="0"/>
      <c r="HJ2358" s="0"/>
      <c r="HK2358" s="0"/>
      <c r="HL2358" s="0"/>
      <c r="HM2358" s="0"/>
      <c r="HN2358" s="0"/>
      <c r="HO2358" s="0"/>
      <c r="HP2358" s="0"/>
      <c r="HQ2358" s="0"/>
      <c r="HR2358" s="0"/>
      <c r="HS2358" s="0"/>
      <c r="HT2358" s="0"/>
      <c r="HU2358" s="0"/>
      <c r="HV2358" s="0"/>
      <c r="HW2358" s="0"/>
      <c r="HX2358" s="0"/>
      <c r="HY2358" s="0"/>
      <c r="HZ2358" s="0"/>
      <c r="IA2358" s="0"/>
      <c r="IB2358" s="0"/>
      <c r="IC2358" s="0"/>
      <c r="ID2358" s="0"/>
      <c r="IE2358" s="0"/>
      <c r="IF2358" s="0"/>
      <c r="IG2358" s="0"/>
      <c r="IH2358" s="0"/>
      <c r="II2358" s="0"/>
      <c r="IJ2358" s="0"/>
      <c r="IK2358" s="0"/>
      <c r="IL2358" s="0"/>
      <c r="IM2358" s="0"/>
      <c r="IN2358" s="0"/>
      <c r="IO2358" s="0"/>
      <c r="IP2358" s="0"/>
      <c r="IQ2358" s="0"/>
      <c r="IR2358" s="0"/>
      <c r="IS2358" s="0"/>
      <c r="IT2358" s="0"/>
      <c r="IU2358" s="0"/>
      <c r="IV2358" s="0"/>
      <c r="IW2358" s="0"/>
      <c r="IX2358" s="0"/>
      <c r="IY2358" s="0"/>
      <c r="IZ2358" s="0"/>
      <c r="JA2358" s="0"/>
      <c r="JB2358" s="0"/>
      <c r="JC2358" s="0"/>
      <c r="JD2358" s="0"/>
      <c r="JE2358" s="0"/>
      <c r="JF2358" s="0"/>
      <c r="JG2358" s="0"/>
      <c r="JH2358" s="0"/>
      <c r="JI2358" s="0"/>
      <c r="JJ2358" s="0"/>
      <c r="JK2358" s="0"/>
      <c r="JL2358" s="0"/>
      <c r="JM2358" s="0"/>
      <c r="JN2358" s="0"/>
      <c r="JO2358" s="0"/>
      <c r="JP2358" s="0"/>
      <c r="JQ2358" s="0"/>
      <c r="JR2358" s="0"/>
      <c r="JS2358" s="0"/>
      <c r="JT2358" s="0"/>
      <c r="JU2358" s="0"/>
      <c r="JV2358" s="0"/>
      <c r="JW2358" s="0"/>
      <c r="JX2358" s="0"/>
      <c r="JY2358" s="0"/>
      <c r="JZ2358" s="0"/>
      <c r="KA2358" s="0"/>
      <c r="KB2358" s="0"/>
      <c r="KC2358" s="0"/>
      <c r="KD2358" s="0"/>
      <c r="KE2358" s="0"/>
      <c r="KF2358" s="0"/>
      <c r="KG2358" s="0"/>
      <c r="KH2358" s="0"/>
      <c r="KI2358" s="0"/>
      <c r="KJ2358" s="0"/>
      <c r="KK2358" s="0"/>
      <c r="KL2358" s="0"/>
      <c r="KM2358" s="0"/>
      <c r="KN2358" s="0"/>
      <c r="KO2358" s="0"/>
      <c r="KP2358" s="0"/>
      <c r="KQ2358" s="0"/>
      <c r="KR2358" s="0"/>
      <c r="KS2358" s="0"/>
      <c r="KT2358" s="0"/>
      <c r="KU2358" s="0"/>
      <c r="KV2358" s="0"/>
      <c r="KW2358" s="0"/>
      <c r="KX2358" s="0"/>
      <c r="KY2358" s="0"/>
      <c r="KZ2358" s="0"/>
      <c r="LA2358" s="0"/>
      <c r="LB2358" s="0"/>
      <c r="LC2358" s="0"/>
      <c r="LD2358" s="0"/>
      <c r="LE2358" s="0"/>
      <c r="LF2358" s="0"/>
      <c r="LG2358" s="0"/>
      <c r="LH2358" s="0"/>
      <c r="LI2358" s="0"/>
      <c r="LJ2358" s="0"/>
      <c r="LK2358" s="0"/>
      <c r="LL2358" s="0"/>
      <c r="LM2358" s="0"/>
      <c r="LN2358" s="0"/>
      <c r="LO2358" s="0"/>
      <c r="LP2358" s="0"/>
      <c r="LQ2358" s="0"/>
      <c r="LR2358" s="0"/>
      <c r="LS2358" s="0"/>
      <c r="LT2358" s="0"/>
      <c r="LU2358" s="0"/>
      <c r="LV2358" s="0"/>
      <c r="LW2358" s="0"/>
      <c r="LX2358" s="0"/>
      <c r="LY2358" s="0"/>
      <c r="LZ2358" s="0"/>
      <c r="MA2358" s="0"/>
      <c r="MB2358" s="0"/>
      <c r="MC2358" s="0"/>
      <c r="MD2358" s="0"/>
      <c r="ME2358" s="0"/>
      <c r="MF2358" s="0"/>
      <c r="MG2358" s="0"/>
      <c r="MH2358" s="0"/>
      <c r="MI2358" s="0"/>
      <c r="MJ2358" s="0"/>
      <c r="MK2358" s="0"/>
      <c r="ML2358" s="0"/>
      <c r="MM2358" s="0"/>
      <c r="MN2358" s="0"/>
      <c r="MO2358" s="0"/>
      <c r="MP2358" s="0"/>
      <c r="MQ2358" s="0"/>
      <c r="MR2358" s="0"/>
      <c r="MS2358" s="0"/>
      <c r="MT2358" s="0"/>
      <c r="MU2358" s="0"/>
      <c r="MV2358" s="0"/>
      <c r="MW2358" s="0"/>
      <c r="MX2358" s="0"/>
      <c r="MY2358" s="0"/>
      <c r="MZ2358" s="0"/>
      <c r="NA2358" s="0"/>
      <c r="NB2358" s="0"/>
      <c r="NC2358" s="0"/>
      <c r="ND2358" s="0"/>
      <c r="NE2358" s="0"/>
      <c r="NF2358" s="0"/>
      <c r="NG2358" s="0"/>
      <c r="NH2358" s="0"/>
      <c r="NI2358" s="0"/>
      <c r="NJ2358" s="0"/>
      <c r="NK2358" s="0"/>
      <c r="NL2358" s="0"/>
      <c r="NM2358" s="0"/>
      <c r="NN2358" s="0"/>
      <c r="NO2358" s="0"/>
      <c r="NP2358" s="0"/>
      <c r="NQ2358" s="0"/>
      <c r="NR2358" s="0"/>
      <c r="NS2358" s="0"/>
      <c r="NT2358" s="0"/>
      <c r="NU2358" s="0"/>
      <c r="NV2358" s="0"/>
      <c r="NW2358" s="0"/>
      <c r="NX2358" s="0"/>
      <c r="NY2358" s="0"/>
      <c r="NZ2358" s="0"/>
      <c r="OA2358" s="0"/>
      <c r="OB2358" s="0"/>
      <c r="OC2358" s="0"/>
      <c r="OD2358" s="0"/>
      <c r="OE2358" s="0"/>
      <c r="OF2358" s="0"/>
      <c r="OG2358" s="0"/>
      <c r="OH2358" s="0"/>
      <c r="OI2358" s="0"/>
      <c r="OJ2358" s="0"/>
      <c r="OK2358" s="0"/>
      <c r="OL2358" s="0"/>
      <c r="OM2358" s="0"/>
      <c r="ON2358" s="0"/>
      <c r="OO2358" s="0"/>
      <c r="OP2358" s="0"/>
      <c r="OQ2358" s="0"/>
      <c r="OR2358" s="0"/>
      <c r="OS2358" s="0"/>
      <c r="OT2358" s="0"/>
      <c r="OU2358" s="0"/>
      <c r="OV2358" s="0"/>
      <c r="OW2358" s="0"/>
      <c r="OX2358" s="0"/>
      <c r="OY2358" s="0"/>
      <c r="OZ2358" s="0"/>
      <c r="PA2358" s="0"/>
      <c r="PB2358" s="0"/>
      <c r="PC2358" s="0"/>
      <c r="PD2358" s="0"/>
      <c r="PE2358" s="0"/>
      <c r="PF2358" s="0"/>
      <c r="PG2358" s="0"/>
      <c r="PH2358" s="0"/>
      <c r="PI2358" s="0"/>
      <c r="PJ2358" s="0"/>
      <c r="PK2358" s="0"/>
      <c r="PL2358" s="0"/>
      <c r="PM2358" s="0"/>
      <c r="PN2358" s="0"/>
      <c r="PO2358" s="0"/>
      <c r="PP2358" s="0"/>
      <c r="PQ2358" s="0"/>
      <c r="PR2358" s="0"/>
      <c r="PS2358" s="0"/>
      <c r="PT2358" s="0"/>
      <c r="PU2358" s="0"/>
      <c r="PV2358" s="0"/>
      <c r="PW2358" s="0"/>
      <c r="PX2358" s="0"/>
      <c r="PY2358" s="0"/>
      <c r="PZ2358" s="0"/>
      <c r="QA2358" s="0"/>
      <c r="QB2358" s="0"/>
      <c r="QC2358" s="0"/>
      <c r="QD2358" s="0"/>
      <c r="QE2358" s="0"/>
      <c r="QF2358" s="0"/>
      <c r="QG2358" s="0"/>
      <c r="QH2358" s="0"/>
      <c r="QI2358" s="0"/>
      <c r="QJ2358" s="0"/>
      <c r="QK2358" s="0"/>
      <c r="QL2358" s="0"/>
      <c r="QM2358" s="0"/>
      <c r="QN2358" s="0"/>
      <c r="QO2358" s="0"/>
      <c r="QP2358" s="0"/>
      <c r="QQ2358" s="0"/>
      <c r="QR2358" s="0"/>
      <c r="QS2358" s="0"/>
      <c r="QT2358" s="0"/>
      <c r="QU2358" s="0"/>
      <c r="QV2358" s="0"/>
      <c r="QW2358" s="0"/>
      <c r="QX2358" s="0"/>
      <c r="QY2358" s="0"/>
      <c r="QZ2358" s="0"/>
      <c r="RA2358" s="0"/>
      <c r="RB2358" s="0"/>
      <c r="RC2358" s="0"/>
      <c r="RD2358" s="0"/>
      <c r="RE2358" s="0"/>
      <c r="RF2358" s="0"/>
      <c r="RG2358" s="0"/>
      <c r="RH2358" s="0"/>
      <c r="RI2358" s="0"/>
      <c r="RJ2358" s="0"/>
      <c r="RK2358" s="0"/>
      <c r="RL2358" s="0"/>
      <c r="RM2358" s="0"/>
      <c r="RN2358" s="0"/>
      <c r="RO2358" s="0"/>
      <c r="RP2358" s="0"/>
      <c r="RQ2358" s="0"/>
      <c r="RR2358" s="0"/>
      <c r="RS2358" s="0"/>
      <c r="RT2358" s="0"/>
      <c r="RU2358" s="0"/>
      <c r="RV2358" s="0"/>
      <c r="RW2358" s="0"/>
      <c r="RX2358" s="0"/>
      <c r="RY2358" s="0"/>
      <c r="RZ2358" s="0"/>
      <c r="SA2358" s="0"/>
      <c r="SB2358" s="0"/>
      <c r="SC2358" s="0"/>
      <c r="SD2358" s="0"/>
      <c r="SE2358" s="0"/>
      <c r="SF2358" s="0"/>
      <c r="SG2358" s="0"/>
      <c r="SH2358" s="0"/>
      <c r="SI2358" s="0"/>
      <c r="SJ2358" s="0"/>
      <c r="SK2358" s="0"/>
      <c r="SL2358" s="0"/>
      <c r="SM2358" s="0"/>
      <c r="SN2358" s="0"/>
      <c r="SO2358" s="0"/>
      <c r="SP2358" s="0"/>
      <c r="SQ2358" s="0"/>
      <c r="SR2358" s="0"/>
      <c r="SS2358" s="0"/>
      <c r="ST2358" s="0"/>
      <c r="SU2358" s="0"/>
      <c r="SV2358" s="0"/>
      <c r="SW2358" s="0"/>
      <c r="SX2358" s="0"/>
      <c r="SY2358" s="0"/>
      <c r="SZ2358" s="0"/>
      <c r="TA2358" s="0"/>
      <c r="TB2358" s="0"/>
      <c r="TC2358" s="0"/>
      <c r="TD2358" s="0"/>
      <c r="TE2358" s="0"/>
      <c r="TF2358" s="0"/>
      <c r="TG2358" s="0"/>
      <c r="TH2358" s="0"/>
      <c r="TI2358" s="0"/>
      <c r="TJ2358" s="0"/>
      <c r="TK2358" s="0"/>
      <c r="TL2358" s="0"/>
      <c r="TM2358" s="0"/>
      <c r="TN2358" s="0"/>
      <c r="TO2358" s="0"/>
      <c r="TP2358" s="0"/>
      <c r="TQ2358" s="0"/>
      <c r="TR2358" s="0"/>
      <c r="TS2358" s="0"/>
      <c r="TT2358" s="0"/>
      <c r="TU2358" s="0"/>
      <c r="TV2358" s="0"/>
      <c r="TW2358" s="0"/>
      <c r="TX2358" s="0"/>
      <c r="TY2358" s="0"/>
      <c r="TZ2358" s="0"/>
      <c r="UA2358" s="0"/>
      <c r="UB2358" s="0"/>
      <c r="UC2358" s="0"/>
      <c r="UD2358" s="0"/>
      <c r="UE2358" s="0"/>
      <c r="UF2358" s="0"/>
      <c r="UG2358" s="0"/>
      <c r="UH2358" s="0"/>
      <c r="UI2358" s="0"/>
      <c r="UJ2358" s="0"/>
      <c r="UK2358" s="0"/>
      <c r="UL2358" s="0"/>
      <c r="UM2358" s="0"/>
      <c r="UN2358" s="0"/>
      <c r="UO2358" s="0"/>
      <c r="UP2358" s="0"/>
      <c r="UQ2358" s="0"/>
      <c r="UR2358" s="0"/>
      <c r="US2358" s="0"/>
      <c r="UT2358" s="0"/>
      <c r="UU2358" s="0"/>
      <c r="UV2358" s="0"/>
      <c r="UW2358" s="0"/>
      <c r="UX2358" s="0"/>
      <c r="UY2358" s="0"/>
      <c r="UZ2358" s="0"/>
      <c r="VA2358" s="0"/>
      <c r="VB2358" s="0"/>
      <c r="VC2358" s="0"/>
      <c r="VD2358" s="0"/>
      <c r="VE2358" s="0"/>
      <c r="VF2358" s="0"/>
      <c r="VG2358" s="0"/>
      <c r="VH2358" s="0"/>
      <c r="VI2358" s="0"/>
      <c r="VJ2358" s="0"/>
      <c r="VK2358" s="0"/>
      <c r="VL2358" s="0"/>
      <c r="VM2358" s="0"/>
      <c r="VN2358" s="0"/>
      <c r="VO2358" s="0"/>
      <c r="VP2358" s="0"/>
      <c r="VQ2358" s="0"/>
      <c r="VR2358" s="0"/>
      <c r="VS2358" s="0"/>
      <c r="VT2358" s="0"/>
      <c r="VU2358" s="0"/>
      <c r="VV2358" s="0"/>
      <c r="VW2358" s="0"/>
      <c r="VX2358" s="0"/>
      <c r="VY2358" s="0"/>
      <c r="VZ2358" s="0"/>
      <c r="WA2358" s="0"/>
      <c r="WB2358" s="0"/>
      <c r="WC2358" s="0"/>
      <c r="WD2358" s="0"/>
      <c r="WE2358" s="0"/>
      <c r="WF2358" s="0"/>
      <c r="WG2358" s="0"/>
      <c r="WH2358" s="0"/>
      <c r="WI2358" s="0"/>
      <c r="WJ2358" s="0"/>
      <c r="WK2358" s="0"/>
      <c r="WL2358" s="0"/>
      <c r="WM2358" s="0"/>
      <c r="WN2358" s="0"/>
      <c r="WO2358" s="0"/>
      <c r="WP2358" s="0"/>
      <c r="WQ2358" s="0"/>
      <c r="WR2358" s="0"/>
      <c r="WS2358" s="0"/>
      <c r="WT2358" s="0"/>
      <c r="WU2358" s="0"/>
      <c r="WV2358" s="0"/>
      <c r="WW2358" s="0"/>
      <c r="WX2358" s="0"/>
      <c r="WY2358" s="0"/>
      <c r="WZ2358" s="0"/>
      <c r="XA2358" s="0"/>
      <c r="XB2358" s="0"/>
      <c r="XC2358" s="0"/>
      <c r="XD2358" s="0"/>
      <c r="XE2358" s="0"/>
      <c r="XF2358" s="0"/>
      <c r="XG2358" s="0"/>
      <c r="XH2358" s="0"/>
      <c r="XI2358" s="0"/>
      <c r="XJ2358" s="0"/>
      <c r="XK2358" s="0"/>
      <c r="XL2358" s="0"/>
      <c r="XM2358" s="0"/>
      <c r="XN2358" s="0"/>
      <c r="XO2358" s="0"/>
      <c r="XP2358" s="0"/>
      <c r="XQ2358" s="0"/>
      <c r="XR2358" s="0"/>
      <c r="XS2358" s="0"/>
      <c r="XT2358" s="0"/>
      <c r="XU2358" s="0"/>
      <c r="XV2358" s="0"/>
      <c r="XW2358" s="0"/>
      <c r="XX2358" s="0"/>
      <c r="XY2358" s="0"/>
      <c r="XZ2358" s="0"/>
      <c r="YA2358" s="0"/>
      <c r="YB2358" s="0"/>
      <c r="YC2358" s="0"/>
      <c r="YD2358" s="0"/>
      <c r="YE2358" s="0"/>
      <c r="YF2358" s="0"/>
      <c r="YG2358" s="0"/>
      <c r="YH2358" s="0"/>
      <c r="YI2358" s="0"/>
      <c r="YJ2358" s="0"/>
      <c r="YK2358" s="0"/>
      <c r="YL2358" s="0"/>
      <c r="YM2358" s="0"/>
      <c r="YN2358" s="0"/>
      <c r="YO2358" s="0"/>
      <c r="YP2358" s="0"/>
      <c r="YQ2358" s="0"/>
      <c r="YR2358" s="0"/>
      <c r="YS2358" s="0"/>
      <c r="YT2358" s="0"/>
      <c r="YU2358" s="0"/>
      <c r="YV2358" s="0"/>
      <c r="YW2358" s="0"/>
      <c r="YX2358" s="0"/>
      <c r="YY2358" s="0"/>
      <c r="YZ2358" s="0"/>
      <c r="ZA2358" s="0"/>
      <c r="ZB2358" s="0"/>
      <c r="ZC2358" s="0"/>
      <c r="ZD2358" s="0"/>
      <c r="ZE2358" s="0"/>
      <c r="ZF2358" s="0"/>
      <c r="ZG2358" s="0"/>
      <c r="ZH2358" s="0"/>
      <c r="ZI2358" s="0"/>
      <c r="ZJ2358" s="0"/>
      <c r="ZK2358" s="0"/>
      <c r="ZL2358" s="0"/>
      <c r="ZM2358" s="0"/>
      <c r="ZN2358" s="0"/>
      <c r="ZO2358" s="0"/>
      <c r="ZP2358" s="0"/>
      <c r="ZQ2358" s="0"/>
      <c r="ZR2358" s="0"/>
      <c r="ZS2358" s="0"/>
      <c r="ZT2358" s="0"/>
      <c r="ZU2358" s="0"/>
      <c r="ZV2358" s="0"/>
      <c r="ZW2358" s="0"/>
      <c r="ZX2358" s="0"/>
      <c r="ZY2358" s="0"/>
      <c r="ZZ2358" s="0"/>
      <c r="AAA2358" s="0"/>
      <c r="AAB2358" s="0"/>
      <c r="AAC2358" s="0"/>
      <c r="AAD2358" s="0"/>
      <c r="AAE2358" s="0"/>
      <c r="AAF2358" s="0"/>
      <c r="AAG2358" s="0"/>
      <c r="AAH2358" s="0"/>
      <c r="AAI2358" s="0"/>
      <c r="AAJ2358" s="0"/>
      <c r="AAK2358" s="0"/>
      <c r="AAL2358" s="0"/>
      <c r="AAM2358" s="0"/>
      <c r="AAN2358" s="0"/>
      <c r="AAO2358" s="0"/>
      <c r="AAP2358" s="0"/>
      <c r="AAQ2358" s="0"/>
      <c r="AAR2358" s="0"/>
      <c r="AAS2358" s="0"/>
      <c r="AAT2358" s="0"/>
      <c r="AAU2358" s="0"/>
      <c r="AAV2358" s="0"/>
      <c r="AAW2358" s="0"/>
      <c r="AAX2358" s="0"/>
      <c r="AAY2358" s="0"/>
      <c r="AAZ2358" s="0"/>
      <c r="ABA2358" s="0"/>
      <c r="ABB2358" s="0"/>
      <c r="ABC2358" s="0"/>
      <c r="ABD2358" s="0"/>
      <c r="ABE2358" s="0"/>
      <c r="ABF2358" s="0"/>
      <c r="ABG2358" s="0"/>
      <c r="ABH2358" s="0"/>
      <c r="ABI2358" s="0"/>
      <c r="ABJ2358" s="0"/>
      <c r="ABK2358" s="0"/>
      <c r="ABL2358" s="0"/>
      <c r="ABM2358" s="0"/>
      <c r="ABN2358" s="0"/>
      <c r="ABO2358" s="0"/>
      <c r="ABP2358" s="0"/>
      <c r="ABQ2358" s="0"/>
      <c r="ABR2358" s="0"/>
      <c r="ABS2358" s="0"/>
      <c r="ABT2358" s="0"/>
      <c r="ABU2358" s="0"/>
      <c r="ABV2358" s="0"/>
      <c r="ABW2358" s="0"/>
      <c r="ABX2358" s="0"/>
      <c r="ABY2358" s="0"/>
      <c r="ABZ2358" s="0"/>
      <c r="ACA2358" s="0"/>
      <c r="ACB2358" s="0"/>
      <c r="ACC2358" s="0"/>
      <c r="ACD2358" s="0"/>
      <c r="ACE2358" s="0"/>
      <c r="ACF2358" s="0"/>
      <c r="ACG2358" s="0"/>
      <c r="ACH2358" s="0"/>
      <c r="ACI2358" s="0"/>
      <c r="ACJ2358" s="0"/>
      <c r="ACK2358" s="0"/>
      <c r="ACL2358" s="0"/>
      <c r="ACM2358" s="0"/>
      <c r="ACN2358" s="0"/>
      <c r="ACO2358" s="0"/>
      <c r="ACP2358" s="0"/>
      <c r="ACQ2358" s="0"/>
      <c r="ACR2358" s="0"/>
      <c r="ACS2358" s="0"/>
      <c r="ACT2358" s="0"/>
      <c r="ACU2358" s="0"/>
      <c r="ACV2358" s="0"/>
      <c r="ACW2358" s="0"/>
      <c r="ACX2358" s="0"/>
      <c r="ACY2358" s="0"/>
      <c r="ACZ2358" s="0"/>
      <c r="ADA2358" s="0"/>
      <c r="ADB2358" s="0"/>
      <c r="ADC2358" s="0"/>
      <c r="ADD2358" s="0"/>
      <c r="ADE2358" s="0"/>
      <c r="ADF2358" s="0"/>
      <c r="ADG2358" s="0"/>
      <c r="ADH2358" s="0"/>
      <c r="ADI2358" s="0"/>
      <c r="ADJ2358" s="0"/>
      <c r="ADK2358" s="0"/>
      <c r="ADL2358" s="0"/>
      <c r="ADM2358" s="0"/>
      <c r="ADN2358" s="0"/>
      <c r="ADO2358" s="0"/>
      <c r="ADP2358" s="0"/>
      <c r="ADQ2358" s="0"/>
      <c r="ADR2358" s="0"/>
      <c r="ADS2358" s="0"/>
      <c r="ADT2358" s="0"/>
      <c r="ADU2358" s="0"/>
      <c r="ADV2358" s="0"/>
      <c r="ADW2358" s="0"/>
      <c r="ADX2358" s="0"/>
      <c r="ADY2358" s="0"/>
      <c r="ADZ2358" s="0"/>
      <c r="AEA2358" s="0"/>
      <c r="AEB2358" s="0"/>
      <c r="AEC2358" s="0"/>
      <c r="AED2358" s="0"/>
      <c r="AEE2358" s="0"/>
      <c r="AEF2358" s="0"/>
      <c r="AEG2358" s="0"/>
      <c r="AEH2358" s="0"/>
      <c r="AEI2358" s="0"/>
      <c r="AEJ2358" s="0"/>
      <c r="AEK2358" s="0"/>
      <c r="AEL2358" s="0"/>
      <c r="AEM2358" s="0"/>
      <c r="AEN2358" s="0"/>
      <c r="AEO2358" s="0"/>
      <c r="AEP2358" s="0"/>
      <c r="AEQ2358" s="0"/>
      <c r="AER2358" s="0"/>
      <c r="AES2358" s="0"/>
      <c r="AET2358" s="0"/>
      <c r="AEU2358" s="0"/>
      <c r="AEV2358" s="0"/>
      <c r="AEW2358" s="0"/>
      <c r="AEX2358" s="0"/>
      <c r="AEY2358" s="0"/>
      <c r="AEZ2358" s="0"/>
      <c r="AFA2358" s="0"/>
      <c r="AFB2358" s="0"/>
      <c r="AFC2358" s="0"/>
      <c r="AFD2358" s="0"/>
      <c r="AFE2358" s="0"/>
      <c r="AFF2358" s="0"/>
      <c r="AFG2358" s="0"/>
      <c r="AFH2358" s="0"/>
      <c r="AFI2358" s="0"/>
      <c r="AFJ2358" s="0"/>
      <c r="AFK2358" s="0"/>
      <c r="AFL2358" s="0"/>
      <c r="AFM2358" s="0"/>
      <c r="AFN2358" s="0"/>
      <c r="AFO2358" s="0"/>
      <c r="AFP2358" s="0"/>
      <c r="AFQ2358" s="0"/>
      <c r="AFR2358" s="0"/>
      <c r="AFS2358" s="0"/>
      <c r="AFT2358" s="0"/>
      <c r="AFU2358" s="0"/>
      <c r="AFV2358" s="0"/>
      <c r="AFW2358" s="0"/>
      <c r="AFX2358" s="0"/>
      <c r="AFY2358" s="0"/>
      <c r="AFZ2358" s="0"/>
      <c r="AGA2358" s="0"/>
      <c r="AGB2358" s="0"/>
      <c r="AGC2358" s="0"/>
      <c r="AGD2358" s="0"/>
      <c r="AGE2358" s="0"/>
      <c r="AGF2358" s="0"/>
      <c r="AGG2358" s="0"/>
      <c r="AGH2358" s="0"/>
      <c r="AGI2358" s="0"/>
      <c r="AGJ2358" s="0"/>
      <c r="AGK2358" s="0"/>
      <c r="AGL2358" s="0"/>
      <c r="AGM2358" s="0"/>
      <c r="AGN2358" s="0"/>
      <c r="AGO2358" s="0"/>
      <c r="AGP2358" s="0"/>
      <c r="AGQ2358" s="0"/>
      <c r="AGR2358" s="0"/>
      <c r="AGS2358" s="0"/>
      <c r="AGT2358" s="0"/>
      <c r="AGU2358" s="0"/>
      <c r="AGV2358" s="0"/>
      <c r="AGW2358" s="0"/>
      <c r="AGX2358" s="0"/>
      <c r="AGY2358" s="0"/>
      <c r="AGZ2358" s="0"/>
      <c r="AHA2358" s="0"/>
      <c r="AHB2358" s="0"/>
      <c r="AHC2358" s="0"/>
      <c r="AHD2358" s="0"/>
      <c r="AHE2358" s="0"/>
      <c r="AHF2358" s="0"/>
      <c r="AHG2358" s="0"/>
      <c r="AHH2358" s="0"/>
      <c r="AHI2358" s="0"/>
      <c r="AHJ2358" s="0"/>
      <c r="AHK2358" s="0"/>
      <c r="AHL2358" s="0"/>
      <c r="AHM2358" s="0"/>
      <c r="AHN2358" s="0"/>
      <c r="AHO2358" s="0"/>
      <c r="AHP2358" s="0"/>
      <c r="AHQ2358" s="0"/>
      <c r="AHR2358" s="0"/>
      <c r="AHS2358" s="0"/>
      <c r="AHT2358" s="0"/>
      <c r="AHU2358" s="0"/>
      <c r="AHV2358" s="0"/>
      <c r="AHW2358" s="0"/>
      <c r="AHX2358" s="0"/>
      <c r="AHY2358" s="0"/>
      <c r="AHZ2358" s="0"/>
      <c r="AIA2358" s="0"/>
      <c r="AIB2358" s="0"/>
      <c r="AIC2358" s="0"/>
      <c r="AID2358" s="0"/>
      <c r="AIE2358" s="0"/>
      <c r="AIF2358" s="0"/>
      <c r="AIG2358" s="0"/>
      <c r="AIH2358" s="0"/>
      <c r="AII2358" s="0"/>
      <c r="AIJ2358" s="0"/>
      <c r="AIK2358" s="0"/>
      <c r="AIL2358" s="0"/>
      <c r="AIM2358" s="0"/>
      <c r="AIN2358" s="0"/>
      <c r="AIO2358" s="0"/>
      <c r="AIP2358" s="0"/>
      <c r="AIQ2358" s="0"/>
      <c r="AIR2358" s="0"/>
      <c r="AIS2358" s="0"/>
      <c r="AIT2358" s="0"/>
      <c r="AIU2358" s="0"/>
      <c r="AIV2358" s="0"/>
      <c r="AIW2358" s="0"/>
      <c r="AIX2358" s="0"/>
      <c r="AIY2358" s="0"/>
      <c r="AIZ2358" s="0"/>
      <c r="AJA2358" s="0"/>
      <c r="AJB2358" s="0"/>
      <c r="AJC2358" s="0"/>
      <c r="AJD2358" s="0"/>
      <c r="AJE2358" s="0"/>
      <c r="AJF2358" s="0"/>
      <c r="AJG2358" s="0"/>
      <c r="AJH2358" s="0"/>
      <c r="AJI2358" s="0"/>
      <c r="AJJ2358" s="0"/>
      <c r="AJK2358" s="0"/>
      <c r="AJL2358" s="0"/>
      <c r="AJM2358" s="0"/>
      <c r="AJN2358" s="0"/>
      <c r="AJO2358" s="0"/>
      <c r="AJP2358" s="0"/>
      <c r="AJQ2358" s="0"/>
      <c r="AJR2358" s="0"/>
      <c r="AJS2358" s="0"/>
      <c r="AJT2358" s="0"/>
      <c r="AJU2358" s="0"/>
      <c r="AJV2358" s="0"/>
      <c r="AJW2358" s="0"/>
      <c r="AJX2358" s="0"/>
      <c r="AJY2358" s="0"/>
      <c r="AJZ2358" s="0"/>
      <c r="AKA2358" s="0"/>
      <c r="AKB2358" s="0"/>
      <c r="AKC2358" s="0"/>
      <c r="AKD2358" s="0"/>
      <c r="AKE2358" s="0"/>
      <c r="AKF2358" s="0"/>
      <c r="AKG2358" s="0"/>
      <c r="AKH2358" s="0"/>
      <c r="AKI2358" s="0"/>
      <c r="AKJ2358" s="0"/>
      <c r="AKK2358" s="0"/>
      <c r="AKL2358" s="0"/>
      <c r="AKM2358" s="0"/>
      <c r="AKN2358" s="0"/>
      <c r="AKO2358" s="0"/>
      <c r="AKP2358" s="0"/>
      <c r="AKQ2358" s="0"/>
      <c r="AKR2358" s="0"/>
      <c r="AKS2358" s="0"/>
      <c r="AKT2358" s="0"/>
      <c r="AKU2358" s="0"/>
      <c r="AKV2358" s="0"/>
      <c r="AKW2358" s="0"/>
      <c r="AKX2358" s="0"/>
      <c r="AKY2358" s="0"/>
      <c r="AKZ2358" s="0"/>
      <c r="ALA2358" s="0"/>
      <c r="ALB2358" s="0"/>
      <c r="ALC2358" s="0"/>
      <c r="ALD2358" s="0"/>
      <c r="ALE2358" s="0"/>
      <c r="ALF2358" s="0"/>
      <c r="ALG2358" s="0"/>
      <c r="ALH2358" s="0"/>
      <c r="ALI2358" s="0"/>
      <c r="ALJ2358" s="0"/>
      <c r="ALK2358" s="0"/>
      <c r="ALL2358" s="0"/>
      <c r="ALM2358" s="0"/>
      <c r="ALN2358" s="0"/>
      <c r="ALO2358" s="0"/>
      <c r="ALP2358" s="0"/>
      <c r="ALQ2358" s="0"/>
      <c r="ALR2358" s="0"/>
      <c r="ALS2358" s="0"/>
      <c r="ALT2358" s="0"/>
      <c r="ALU2358" s="0"/>
      <c r="ALV2358" s="0"/>
      <c r="ALW2358" s="0"/>
      <c r="ALX2358" s="0"/>
      <c r="ALY2358" s="0"/>
      <c r="ALZ2358" s="0"/>
      <c r="AMA2358" s="0"/>
      <c r="AMB2358" s="0"/>
      <c r="AMC2358" s="0"/>
      <c r="AMD2358" s="0"/>
      <c r="AME2358" s="0"/>
      <c r="AMF2358" s="0"/>
      <c r="AMG2358" s="0"/>
      <c r="AMH2358" s="0"/>
      <c r="AMI2358" s="0"/>
      <c r="AMJ2358" s="0"/>
    </row>
    <row r="2359" customFormat="false" ht="13.8" hidden="false" customHeight="false" outlineLevel="0" collapsed="false">
      <c r="A2359" s="4" t="s">
        <v>52</v>
      </c>
      <c r="B2359" s="7" t="s">
        <v>3109</v>
      </c>
      <c r="C2359" s="7" t="s">
        <v>2063</v>
      </c>
      <c r="D2359" s="7" t="s">
        <v>773</v>
      </c>
      <c r="E2359" s="7" t="s">
        <v>2566</v>
      </c>
      <c r="F2359" s="4" t="n">
        <v>2008</v>
      </c>
      <c r="G2359" s="7" t="s">
        <v>4465</v>
      </c>
      <c r="H2359" s="13"/>
      <c r="I2359" s="13"/>
      <c r="J2359" s="13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3"/>
      <c r="AI2359" s="13"/>
      <c r="AJ2359" s="13"/>
      <c r="AK2359" s="13"/>
      <c r="AL2359" s="13"/>
      <c r="AM2359" s="13"/>
      <c r="AN2359" s="13"/>
      <c r="AO2359" s="13"/>
      <c r="AP2359" s="13"/>
      <c r="AQ2359" s="13"/>
      <c r="AR2359" s="13"/>
      <c r="AS2359" s="13"/>
      <c r="AT2359" s="13"/>
      <c r="AU2359" s="13"/>
      <c r="AV2359" s="0"/>
      <c r="AW2359" s="0"/>
      <c r="AX2359" s="0"/>
      <c r="AY2359" s="0"/>
      <c r="AZ2359" s="0"/>
      <c r="BA2359" s="0"/>
      <c r="BB2359" s="0"/>
      <c r="BC2359" s="0"/>
      <c r="BD2359" s="0"/>
      <c r="BE2359" s="0"/>
      <c r="BF2359" s="0"/>
      <c r="BG2359" s="0"/>
      <c r="BH2359" s="0"/>
      <c r="BI2359" s="0"/>
      <c r="BJ2359" s="0"/>
      <c r="BK2359" s="0"/>
      <c r="BL2359" s="0"/>
      <c r="BM2359" s="0"/>
      <c r="BN2359" s="0"/>
      <c r="BO2359" s="0"/>
      <c r="BP2359" s="0"/>
      <c r="BQ2359" s="0"/>
      <c r="BR2359" s="0"/>
      <c r="BS2359" s="0"/>
      <c r="BT2359" s="0"/>
      <c r="BU2359" s="0"/>
      <c r="BV2359" s="0"/>
      <c r="BW2359" s="0"/>
      <c r="BX2359" s="0"/>
      <c r="BY2359" s="0"/>
      <c r="BZ2359" s="0"/>
      <c r="CA2359" s="0"/>
      <c r="CB2359" s="0"/>
      <c r="CC2359" s="0"/>
      <c r="CD2359" s="0"/>
      <c r="CE2359" s="0"/>
      <c r="CF2359" s="0"/>
      <c r="CG2359" s="0"/>
      <c r="CH2359" s="0"/>
      <c r="CI2359" s="0"/>
      <c r="CJ2359" s="0"/>
      <c r="CK2359" s="0"/>
      <c r="CL2359" s="0"/>
      <c r="CM2359" s="0"/>
      <c r="CN2359" s="0"/>
      <c r="CO2359" s="0"/>
      <c r="CP2359" s="0"/>
      <c r="CQ2359" s="0"/>
      <c r="CR2359" s="0"/>
      <c r="CS2359" s="0"/>
      <c r="CT2359" s="0"/>
      <c r="CU2359" s="0"/>
      <c r="CV2359" s="0"/>
      <c r="CW2359" s="0"/>
      <c r="CX2359" s="0"/>
      <c r="CY2359" s="0"/>
      <c r="CZ2359" s="0"/>
      <c r="DA2359" s="0"/>
      <c r="DB2359" s="0"/>
      <c r="DC2359" s="0"/>
      <c r="DD2359" s="0"/>
      <c r="DE2359" s="0"/>
      <c r="DF2359" s="0"/>
      <c r="DG2359" s="0"/>
      <c r="DH2359" s="0"/>
      <c r="DI2359" s="0"/>
      <c r="DJ2359" s="0"/>
      <c r="DK2359" s="0"/>
      <c r="DL2359" s="0"/>
      <c r="DM2359" s="0"/>
      <c r="DN2359" s="0"/>
      <c r="DO2359" s="0"/>
      <c r="DP2359" s="0"/>
      <c r="DQ2359" s="0"/>
      <c r="DR2359" s="0"/>
      <c r="DS2359" s="0"/>
      <c r="DT2359" s="0"/>
      <c r="DU2359" s="0"/>
      <c r="DV2359" s="0"/>
      <c r="DW2359" s="0"/>
      <c r="DX2359" s="0"/>
      <c r="DY2359" s="0"/>
      <c r="DZ2359" s="0"/>
      <c r="EA2359" s="0"/>
      <c r="EB2359" s="0"/>
      <c r="EC2359" s="0"/>
      <c r="ED2359" s="0"/>
      <c r="EE2359" s="0"/>
      <c r="EF2359" s="0"/>
      <c r="EG2359" s="0"/>
      <c r="EH2359" s="0"/>
      <c r="EI2359" s="0"/>
      <c r="EJ2359" s="0"/>
      <c r="EK2359" s="0"/>
      <c r="EL2359" s="0"/>
      <c r="EM2359" s="0"/>
      <c r="EN2359" s="0"/>
      <c r="EO2359" s="0"/>
      <c r="EP2359" s="0"/>
      <c r="EQ2359" s="0"/>
      <c r="ER2359" s="0"/>
      <c r="ES2359" s="0"/>
      <c r="ET2359" s="0"/>
      <c r="EU2359" s="0"/>
      <c r="EV2359" s="0"/>
      <c r="EW2359" s="0"/>
      <c r="EX2359" s="0"/>
      <c r="EY2359" s="0"/>
      <c r="EZ2359" s="0"/>
      <c r="FA2359" s="0"/>
      <c r="FB2359" s="0"/>
      <c r="FC2359" s="0"/>
      <c r="FD2359" s="0"/>
      <c r="FE2359" s="0"/>
      <c r="FF2359" s="0"/>
      <c r="FG2359" s="0"/>
      <c r="FH2359" s="0"/>
      <c r="FI2359" s="0"/>
      <c r="FJ2359" s="0"/>
      <c r="FK2359" s="0"/>
      <c r="FL2359" s="0"/>
      <c r="FM2359" s="0"/>
      <c r="FN2359" s="0"/>
      <c r="FO2359" s="0"/>
      <c r="FP2359" s="0"/>
      <c r="FQ2359" s="0"/>
      <c r="FR2359" s="0"/>
      <c r="FS2359" s="0"/>
      <c r="FT2359" s="0"/>
      <c r="FU2359" s="0"/>
      <c r="FV2359" s="0"/>
      <c r="FW2359" s="0"/>
      <c r="FX2359" s="0"/>
      <c r="FY2359" s="0"/>
      <c r="FZ2359" s="0"/>
      <c r="GA2359" s="0"/>
      <c r="GB2359" s="0"/>
      <c r="GC2359" s="0"/>
      <c r="GD2359" s="0"/>
      <c r="GE2359" s="0"/>
      <c r="GF2359" s="0"/>
      <c r="GG2359" s="0"/>
      <c r="GH2359" s="0"/>
      <c r="GI2359" s="0"/>
      <c r="GJ2359" s="0"/>
      <c r="GK2359" s="0"/>
      <c r="GL2359" s="0"/>
      <c r="GM2359" s="0"/>
      <c r="GN2359" s="0"/>
      <c r="GO2359" s="0"/>
      <c r="GP2359" s="0"/>
      <c r="GQ2359" s="0"/>
      <c r="GR2359" s="0"/>
      <c r="GS2359" s="0"/>
      <c r="GT2359" s="0"/>
      <c r="GU2359" s="0"/>
      <c r="GV2359" s="0"/>
      <c r="GW2359" s="0"/>
      <c r="GX2359" s="0"/>
      <c r="GY2359" s="0"/>
      <c r="GZ2359" s="0"/>
      <c r="HA2359" s="0"/>
      <c r="HB2359" s="0"/>
      <c r="HC2359" s="0"/>
      <c r="HD2359" s="0"/>
      <c r="HE2359" s="0"/>
      <c r="HF2359" s="0"/>
      <c r="HG2359" s="0"/>
      <c r="HH2359" s="0"/>
      <c r="HI2359" s="0"/>
      <c r="HJ2359" s="0"/>
      <c r="HK2359" s="0"/>
      <c r="HL2359" s="0"/>
      <c r="HM2359" s="0"/>
      <c r="HN2359" s="0"/>
      <c r="HO2359" s="0"/>
      <c r="HP2359" s="0"/>
      <c r="HQ2359" s="0"/>
      <c r="HR2359" s="0"/>
      <c r="HS2359" s="0"/>
      <c r="HT2359" s="0"/>
      <c r="HU2359" s="0"/>
      <c r="HV2359" s="0"/>
      <c r="HW2359" s="0"/>
      <c r="HX2359" s="0"/>
      <c r="HY2359" s="0"/>
      <c r="HZ2359" s="0"/>
      <c r="IA2359" s="0"/>
      <c r="IB2359" s="0"/>
      <c r="IC2359" s="0"/>
      <c r="ID2359" s="0"/>
      <c r="IE2359" s="0"/>
      <c r="IF2359" s="0"/>
      <c r="IG2359" s="0"/>
      <c r="IH2359" s="0"/>
      <c r="II2359" s="0"/>
      <c r="IJ2359" s="0"/>
      <c r="IK2359" s="0"/>
      <c r="IL2359" s="0"/>
      <c r="IM2359" s="0"/>
      <c r="IN2359" s="0"/>
      <c r="IO2359" s="0"/>
      <c r="IP2359" s="0"/>
      <c r="IQ2359" s="0"/>
      <c r="IR2359" s="0"/>
      <c r="IS2359" s="0"/>
      <c r="IT2359" s="0"/>
      <c r="IU2359" s="0"/>
      <c r="IV2359" s="0"/>
      <c r="IW2359" s="0"/>
      <c r="IX2359" s="0"/>
      <c r="IY2359" s="0"/>
      <c r="IZ2359" s="0"/>
      <c r="JA2359" s="0"/>
      <c r="JB2359" s="0"/>
      <c r="JC2359" s="0"/>
      <c r="JD2359" s="0"/>
      <c r="JE2359" s="0"/>
      <c r="JF2359" s="0"/>
      <c r="JG2359" s="0"/>
      <c r="JH2359" s="0"/>
      <c r="JI2359" s="0"/>
      <c r="JJ2359" s="0"/>
      <c r="JK2359" s="0"/>
      <c r="JL2359" s="0"/>
      <c r="JM2359" s="0"/>
      <c r="JN2359" s="0"/>
      <c r="JO2359" s="0"/>
      <c r="JP2359" s="0"/>
      <c r="JQ2359" s="0"/>
      <c r="JR2359" s="0"/>
      <c r="JS2359" s="0"/>
      <c r="JT2359" s="0"/>
      <c r="JU2359" s="0"/>
      <c r="JV2359" s="0"/>
      <c r="JW2359" s="0"/>
      <c r="JX2359" s="0"/>
      <c r="JY2359" s="0"/>
      <c r="JZ2359" s="0"/>
      <c r="KA2359" s="0"/>
      <c r="KB2359" s="0"/>
      <c r="KC2359" s="0"/>
      <c r="KD2359" s="0"/>
      <c r="KE2359" s="0"/>
      <c r="KF2359" s="0"/>
      <c r="KG2359" s="0"/>
      <c r="KH2359" s="0"/>
      <c r="KI2359" s="0"/>
      <c r="KJ2359" s="0"/>
      <c r="KK2359" s="0"/>
      <c r="KL2359" s="0"/>
      <c r="KM2359" s="0"/>
      <c r="KN2359" s="0"/>
      <c r="KO2359" s="0"/>
      <c r="KP2359" s="0"/>
      <c r="KQ2359" s="0"/>
      <c r="KR2359" s="0"/>
      <c r="KS2359" s="0"/>
      <c r="KT2359" s="0"/>
      <c r="KU2359" s="0"/>
      <c r="KV2359" s="0"/>
      <c r="KW2359" s="0"/>
      <c r="KX2359" s="0"/>
      <c r="KY2359" s="0"/>
      <c r="KZ2359" s="0"/>
      <c r="LA2359" s="0"/>
      <c r="LB2359" s="0"/>
      <c r="LC2359" s="0"/>
      <c r="LD2359" s="0"/>
      <c r="LE2359" s="0"/>
      <c r="LF2359" s="0"/>
      <c r="LG2359" s="0"/>
      <c r="LH2359" s="0"/>
      <c r="LI2359" s="0"/>
      <c r="LJ2359" s="0"/>
      <c r="LK2359" s="0"/>
      <c r="LL2359" s="0"/>
      <c r="LM2359" s="0"/>
      <c r="LN2359" s="0"/>
      <c r="LO2359" s="0"/>
      <c r="LP2359" s="0"/>
      <c r="LQ2359" s="0"/>
      <c r="LR2359" s="0"/>
      <c r="LS2359" s="0"/>
      <c r="LT2359" s="0"/>
      <c r="LU2359" s="0"/>
      <c r="LV2359" s="0"/>
      <c r="LW2359" s="0"/>
      <c r="LX2359" s="0"/>
      <c r="LY2359" s="0"/>
      <c r="LZ2359" s="0"/>
      <c r="MA2359" s="0"/>
      <c r="MB2359" s="0"/>
      <c r="MC2359" s="0"/>
      <c r="MD2359" s="0"/>
      <c r="ME2359" s="0"/>
      <c r="MF2359" s="0"/>
      <c r="MG2359" s="0"/>
      <c r="MH2359" s="0"/>
      <c r="MI2359" s="0"/>
      <c r="MJ2359" s="0"/>
      <c r="MK2359" s="0"/>
      <c r="ML2359" s="0"/>
      <c r="MM2359" s="0"/>
      <c r="MN2359" s="0"/>
      <c r="MO2359" s="0"/>
      <c r="MP2359" s="0"/>
      <c r="MQ2359" s="0"/>
      <c r="MR2359" s="0"/>
      <c r="MS2359" s="0"/>
      <c r="MT2359" s="0"/>
      <c r="MU2359" s="0"/>
      <c r="MV2359" s="0"/>
      <c r="MW2359" s="0"/>
      <c r="MX2359" s="0"/>
      <c r="MY2359" s="0"/>
      <c r="MZ2359" s="0"/>
      <c r="NA2359" s="0"/>
      <c r="NB2359" s="0"/>
      <c r="NC2359" s="0"/>
      <c r="ND2359" s="0"/>
      <c r="NE2359" s="0"/>
      <c r="NF2359" s="0"/>
      <c r="NG2359" s="0"/>
      <c r="NH2359" s="0"/>
      <c r="NI2359" s="0"/>
      <c r="NJ2359" s="0"/>
      <c r="NK2359" s="0"/>
      <c r="NL2359" s="0"/>
      <c r="NM2359" s="0"/>
      <c r="NN2359" s="0"/>
      <c r="NO2359" s="0"/>
      <c r="NP2359" s="0"/>
      <c r="NQ2359" s="0"/>
      <c r="NR2359" s="0"/>
      <c r="NS2359" s="0"/>
      <c r="NT2359" s="0"/>
      <c r="NU2359" s="0"/>
      <c r="NV2359" s="0"/>
      <c r="NW2359" s="0"/>
      <c r="NX2359" s="0"/>
      <c r="NY2359" s="0"/>
      <c r="NZ2359" s="0"/>
      <c r="OA2359" s="0"/>
      <c r="OB2359" s="0"/>
      <c r="OC2359" s="0"/>
      <c r="OD2359" s="0"/>
      <c r="OE2359" s="0"/>
      <c r="OF2359" s="0"/>
      <c r="OG2359" s="0"/>
      <c r="OH2359" s="0"/>
      <c r="OI2359" s="0"/>
      <c r="OJ2359" s="0"/>
      <c r="OK2359" s="0"/>
      <c r="OL2359" s="0"/>
      <c r="OM2359" s="0"/>
      <c r="ON2359" s="0"/>
      <c r="OO2359" s="0"/>
      <c r="OP2359" s="0"/>
      <c r="OQ2359" s="0"/>
      <c r="OR2359" s="0"/>
      <c r="OS2359" s="0"/>
      <c r="OT2359" s="0"/>
      <c r="OU2359" s="0"/>
      <c r="OV2359" s="0"/>
      <c r="OW2359" s="0"/>
      <c r="OX2359" s="0"/>
      <c r="OY2359" s="0"/>
      <c r="OZ2359" s="0"/>
      <c r="PA2359" s="0"/>
      <c r="PB2359" s="0"/>
      <c r="PC2359" s="0"/>
      <c r="PD2359" s="0"/>
      <c r="PE2359" s="0"/>
      <c r="PF2359" s="0"/>
      <c r="PG2359" s="0"/>
      <c r="PH2359" s="0"/>
      <c r="PI2359" s="0"/>
      <c r="PJ2359" s="0"/>
      <c r="PK2359" s="0"/>
      <c r="PL2359" s="0"/>
      <c r="PM2359" s="0"/>
      <c r="PN2359" s="0"/>
      <c r="PO2359" s="0"/>
      <c r="PP2359" s="0"/>
      <c r="PQ2359" s="0"/>
      <c r="PR2359" s="0"/>
      <c r="PS2359" s="0"/>
      <c r="PT2359" s="0"/>
      <c r="PU2359" s="0"/>
      <c r="PV2359" s="0"/>
      <c r="PW2359" s="0"/>
      <c r="PX2359" s="0"/>
      <c r="PY2359" s="0"/>
      <c r="PZ2359" s="0"/>
      <c r="QA2359" s="0"/>
      <c r="QB2359" s="0"/>
      <c r="QC2359" s="0"/>
      <c r="QD2359" s="0"/>
      <c r="QE2359" s="0"/>
      <c r="QF2359" s="0"/>
      <c r="QG2359" s="0"/>
      <c r="QH2359" s="0"/>
      <c r="QI2359" s="0"/>
      <c r="QJ2359" s="0"/>
      <c r="QK2359" s="0"/>
      <c r="QL2359" s="0"/>
      <c r="QM2359" s="0"/>
      <c r="QN2359" s="0"/>
      <c r="QO2359" s="0"/>
      <c r="QP2359" s="0"/>
      <c r="QQ2359" s="0"/>
      <c r="QR2359" s="0"/>
      <c r="QS2359" s="0"/>
      <c r="QT2359" s="0"/>
      <c r="QU2359" s="0"/>
      <c r="QV2359" s="0"/>
      <c r="QW2359" s="0"/>
      <c r="QX2359" s="0"/>
      <c r="QY2359" s="0"/>
      <c r="QZ2359" s="0"/>
      <c r="RA2359" s="0"/>
      <c r="RB2359" s="0"/>
      <c r="RC2359" s="0"/>
      <c r="RD2359" s="0"/>
      <c r="RE2359" s="0"/>
      <c r="RF2359" s="0"/>
      <c r="RG2359" s="0"/>
      <c r="RH2359" s="0"/>
      <c r="RI2359" s="0"/>
      <c r="RJ2359" s="0"/>
      <c r="RK2359" s="0"/>
      <c r="RL2359" s="0"/>
      <c r="RM2359" s="0"/>
      <c r="RN2359" s="0"/>
      <c r="RO2359" s="0"/>
      <c r="RP2359" s="0"/>
      <c r="RQ2359" s="0"/>
      <c r="RR2359" s="0"/>
      <c r="RS2359" s="0"/>
      <c r="RT2359" s="0"/>
      <c r="RU2359" s="0"/>
      <c r="RV2359" s="0"/>
      <c r="RW2359" s="0"/>
      <c r="RX2359" s="0"/>
      <c r="RY2359" s="0"/>
      <c r="RZ2359" s="0"/>
      <c r="SA2359" s="0"/>
      <c r="SB2359" s="0"/>
      <c r="SC2359" s="0"/>
      <c r="SD2359" s="0"/>
      <c r="SE2359" s="0"/>
      <c r="SF2359" s="0"/>
      <c r="SG2359" s="0"/>
      <c r="SH2359" s="0"/>
      <c r="SI2359" s="0"/>
      <c r="SJ2359" s="0"/>
      <c r="SK2359" s="0"/>
      <c r="SL2359" s="0"/>
      <c r="SM2359" s="0"/>
      <c r="SN2359" s="0"/>
      <c r="SO2359" s="0"/>
      <c r="SP2359" s="0"/>
      <c r="SQ2359" s="0"/>
      <c r="SR2359" s="0"/>
      <c r="SS2359" s="0"/>
      <c r="ST2359" s="0"/>
      <c r="SU2359" s="0"/>
      <c r="SV2359" s="0"/>
      <c r="SW2359" s="0"/>
      <c r="SX2359" s="0"/>
      <c r="SY2359" s="0"/>
      <c r="SZ2359" s="0"/>
      <c r="TA2359" s="0"/>
      <c r="TB2359" s="0"/>
      <c r="TC2359" s="0"/>
      <c r="TD2359" s="0"/>
      <c r="TE2359" s="0"/>
      <c r="TF2359" s="0"/>
      <c r="TG2359" s="0"/>
      <c r="TH2359" s="0"/>
      <c r="TI2359" s="0"/>
      <c r="TJ2359" s="0"/>
      <c r="TK2359" s="0"/>
      <c r="TL2359" s="0"/>
      <c r="TM2359" s="0"/>
      <c r="TN2359" s="0"/>
      <c r="TO2359" s="0"/>
      <c r="TP2359" s="0"/>
      <c r="TQ2359" s="0"/>
      <c r="TR2359" s="0"/>
      <c r="TS2359" s="0"/>
      <c r="TT2359" s="0"/>
      <c r="TU2359" s="0"/>
      <c r="TV2359" s="0"/>
      <c r="TW2359" s="0"/>
      <c r="TX2359" s="0"/>
      <c r="TY2359" s="0"/>
      <c r="TZ2359" s="0"/>
      <c r="UA2359" s="0"/>
      <c r="UB2359" s="0"/>
      <c r="UC2359" s="0"/>
      <c r="UD2359" s="0"/>
      <c r="UE2359" s="0"/>
      <c r="UF2359" s="0"/>
      <c r="UG2359" s="0"/>
      <c r="UH2359" s="0"/>
      <c r="UI2359" s="0"/>
      <c r="UJ2359" s="0"/>
      <c r="UK2359" s="0"/>
      <c r="UL2359" s="0"/>
      <c r="UM2359" s="0"/>
      <c r="UN2359" s="0"/>
      <c r="UO2359" s="0"/>
      <c r="UP2359" s="0"/>
      <c r="UQ2359" s="0"/>
      <c r="UR2359" s="0"/>
      <c r="US2359" s="0"/>
      <c r="UT2359" s="0"/>
      <c r="UU2359" s="0"/>
      <c r="UV2359" s="0"/>
      <c r="UW2359" s="0"/>
      <c r="UX2359" s="0"/>
      <c r="UY2359" s="0"/>
      <c r="UZ2359" s="0"/>
      <c r="VA2359" s="0"/>
      <c r="VB2359" s="0"/>
      <c r="VC2359" s="0"/>
      <c r="VD2359" s="0"/>
      <c r="VE2359" s="0"/>
      <c r="VF2359" s="0"/>
      <c r="VG2359" s="0"/>
      <c r="VH2359" s="0"/>
      <c r="VI2359" s="0"/>
      <c r="VJ2359" s="0"/>
      <c r="VK2359" s="0"/>
      <c r="VL2359" s="0"/>
      <c r="VM2359" s="0"/>
      <c r="VN2359" s="0"/>
      <c r="VO2359" s="0"/>
      <c r="VP2359" s="0"/>
      <c r="VQ2359" s="0"/>
      <c r="VR2359" s="0"/>
      <c r="VS2359" s="0"/>
      <c r="VT2359" s="0"/>
      <c r="VU2359" s="0"/>
      <c r="VV2359" s="0"/>
      <c r="VW2359" s="0"/>
      <c r="VX2359" s="0"/>
      <c r="VY2359" s="0"/>
      <c r="VZ2359" s="0"/>
      <c r="WA2359" s="0"/>
      <c r="WB2359" s="0"/>
      <c r="WC2359" s="0"/>
      <c r="WD2359" s="0"/>
      <c r="WE2359" s="0"/>
      <c r="WF2359" s="0"/>
      <c r="WG2359" s="0"/>
      <c r="WH2359" s="0"/>
      <c r="WI2359" s="0"/>
      <c r="WJ2359" s="0"/>
      <c r="WK2359" s="0"/>
      <c r="WL2359" s="0"/>
      <c r="WM2359" s="0"/>
      <c r="WN2359" s="0"/>
      <c r="WO2359" s="0"/>
      <c r="WP2359" s="0"/>
      <c r="WQ2359" s="0"/>
      <c r="WR2359" s="0"/>
      <c r="WS2359" s="0"/>
      <c r="WT2359" s="0"/>
      <c r="WU2359" s="0"/>
      <c r="WV2359" s="0"/>
      <c r="WW2359" s="0"/>
      <c r="WX2359" s="0"/>
      <c r="WY2359" s="0"/>
      <c r="WZ2359" s="0"/>
      <c r="XA2359" s="0"/>
      <c r="XB2359" s="0"/>
      <c r="XC2359" s="0"/>
      <c r="XD2359" s="0"/>
      <c r="XE2359" s="0"/>
      <c r="XF2359" s="0"/>
      <c r="XG2359" s="0"/>
      <c r="XH2359" s="0"/>
      <c r="XI2359" s="0"/>
      <c r="XJ2359" s="0"/>
      <c r="XK2359" s="0"/>
      <c r="XL2359" s="0"/>
      <c r="XM2359" s="0"/>
      <c r="XN2359" s="0"/>
      <c r="XO2359" s="0"/>
      <c r="XP2359" s="0"/>
      <c r="XQ2359" s="0"/>
      <c r="XR2359" s="0"/>
      <c r="XS2359" s="0"/>
      <c r="XT2359" s="0"/>
      <c r="XU2359" s="0"/>
      <c r="XV2359" s="0"/>
      <c r="XW2359" s="0"/>
      <c r="XX2359" s="0"/>
      <c r="XY2359" s="0"/>
      <c r="XZ2359" s="0"/>
      <c r="YA2359" s="0"/>
      <c r="YB2359" s="0"/>
      <c r="YC2359" s="0"/>
      <c r="YD2359" s="0"/>
      <c r="YE2359" s="0"/>
      <c r="YF2359" s="0"/>
      <c r="YG2359" s="0"/>
      <c r="YH2359" s="0"/>
      <c r="YI2359" s="0"/>
      <c r="YJ2359" s="0"/>
      <c r="YK2359" s="0"/>
      <c r="YL2359" s="0"/>
      <c r="YM2359" s="0"/>
      <c r="YN2359" s="0"/>
      <c r="YO2359" s="0"/>
      <c r="YP2359" s="0"/>
      <c r="YQ2359" s="0"/>
      <c r="YR2359" s="0"/>
      <c r="YS2359" s="0"/>
      <c r="YT2359" s="0"/>
      <c r="YU2359" s="0"/>
      <c r="YV2359" s="0"/>
      <c r="YW2359" s="0"/>
      <c r="YX2359" s="0"/>
      <c r="YY2359" s="0"/>
      <c r="YZ2359" s="0"/>
      <c r="ZA2359" s="0"/>
      <c r="ZB2359" s="0"/>
      <c r="ZC2359" s="0"/>
      <c r="ZD2359" s="0"/>
      <c r="ZE2359" s="0"/>
      <c r="ZF2359" s="0"/>
      <c r="ZG2359" s="0"/>
      <c r="ZH2359" s="0"/>
      <c r="ZI2359" s="0"/>
      <c r="ZJ2359" s="0"/>
      <c r="ZK2359" s="0"/>
      <c r="ZL2359" s="0"/>
      <c r="ZM2359" s="0"/>
      <c r="ZN2359" s="0"/>
      <c r="ZO2359" s="0"/>
      <c r="ZP2359" s="0"/>
      <c r="ZQ2359" s="0"/>
      <c r="ZR2359" s="0"/>
      <c r="ZS2359" s="0"/>
      <c r="ZT2359" s="0"/>
      <c r="ZU2359" s="0"/>
      <c r="ZV2359" s="0"/>
      <c r="ZW2359" s="0"/>
      <c r="ZX2359" s="0"/>
      <c r="ZY2359" s="0"/>
      <c r="ZZ2359" s="0"/>
      <c r="AAA2359" s="0"/>
      <c r="AAB2359" s="0"/>
      <c r="AAC2359" s="0"/>
      <c r="AAD2359" s="0"/>
      <c r="AAE2359" s="0"/>
      <c r="AAF2359" s="0"/>
      <c r="AAG2359" s="0"/>
      <c r="AAH2359" s="0"/>
      <c r="AAI2359" s="0"/>
      <c r="AAJ2359" s="0"/>
      <c r="AAK2359" s="0"/>
      <c r="AAL2359" s="0"/>
      <c r="AAM2359" s="0"/>
      <c r="AAN2359" s="0"/>
      <c r="AAO2359" s="0"/>
      <c r="AAP2359" s="0"/>
      <c r="AAQ2359" s="0"/>
      <c r="AAR2359" s="0"/>
      <c r="AAS2359" s="0"/>
      <c r="AAT2359" s="0"/>
      <c r="AAU2359" s="0"/>
      <c r="AAV2359" s="0"/>
      <c r="AAW2359" s="0"/>
      <c r="AAX2359" s="0"/>
      <c r="AAY2359" s="0"/>
      <c r="AAZ2359" s="0"/>
      <c r="ABA2359" s="0"/>
      <c r="ABB2359" s="0"/>
      <c r="ABC2359" s="0"/>
      <c r="ABD2359" s="0"/>
      <c r="ABE2359" s="0"/>
      <c r="ABF2359" s="0"/>
      <c r="ABG2359" s="0"/>
      <c r="ABH2359" s="0"/>
      <c r="ABI2359" s="0"/>
      <c r="ABJ2359" s="0"/>
      <c r="ABK2359" s="0"/>
      <c r="ABL2359" s="0"/>
      <c r="ABM2359" s="0"/>
      <c r="ABN2359" s="0"/>
      <c r="ABO2359" s="0"/>
      <c r="ABP2359" s="0"/>
      <c r="ABQ2359" s="0"/>
      <c r="ABR2359" s="0"/>
      <c r="ABS2359" s="0"/>
      <c r="ABT2359" s="0"/>
      <c r="ABU2359" s="0"/>
      <c r="ABV2359" s="0"/>
      <c r="ABW2359" s="0"/>
      <c r="ABX2359" s="0"/>
      <c r="ABY2359" s="0"/>
      <c r="ABZ2359" s="0"/>
      <c r="ACA2359" s="0"/>
      <c r="ACB2359" s="0"/>
      <c r="ACC2359" s="0"/>
      <c r="ACD2359" s="0"/>
      <c r="ACE2359" s="0"/>
      <c r="ACF2359" s="0"/>
      <c r="ACG2359" s="0"/>
      <c r="ACH2359" s="0"/>
      <c r="ACI2359" s="0"/>
      <c r="ACJ2359" s="0"/>
      <c r="ACK2359" s="0"/>
      <c r="ACL2359" s="0"/>
      <c r="ACM2359" s="0"/>
      <c r="ACN2359" s="0"/>
      <c r="ACO2359" s="0"/>
      <c r="ACP2359" s="0"/>
      <c r="ACQ2359" s="0"/>
      <c r="ACR2359" s="0"/>
      <c r="ACS2359" s="0"/>
      <c r="ACT2359" s="0"/>
      <c r="ACU2359" s="0"/>
      <c r="ACV2359" s="0"/>
      <c r="ACW2359" s="0"/>
      <c r="ACX2359" s="0"/>
      <c r="ACY2359" s="0"/>
      <c r="ACZ2359" s="0"/>
      <c r="ADA2359" s="0"/>
      <c r="ADB2359" s="0"/>
      <c r="ADC2359" s="0"/>
      <c r="ADD2359" s="0"/>
      <c r="ADE2359" s="0"/>
      <c r="ADF2359" s="0"/>
      <c r="ADG2359" s="0"/>
      <c r="ADH2359" s="0"/>
      <c r="ADI2359" s="0"/>
      <c r="ADJ2359" s="0"/>
      <c r="ADK2359" s="0"/>
      <c r="ADL2359" s="0"/>
      <c r="ADM2359" s="0"/>
      <c r="ADN2359" s="0"/>
      <c r="ADO2359" s="0"/>
      <c r="ADP2359" s="0"/>
      <c r="ADQ2359" s="0"/>
      <c r="ADR2359" s="0"/>
      <c r="ADS2359" s="0"/>
      <c r="ADT2359" s="0"/>
      <c r="ADU2359" s="0"/>
      <c r="ADV2359" s="0"/>
      <c r="ADW2359" s="0"/>
      <c r="ADX2359" s="0"/>
      <c r="ADY2359" s="0"/>
      <c r="ADZ2359" s="0"/>
      <c r="AEA2359" s="0"/>
      <c r="AEB2359" s="0"/>
      <c r="AEC2359" s="0"/>
      <c r="AED2359" s="0"/>
      <c r="AEE2359" s="0"/>
      <c r="AEF2359" s="0"/>
      <c r="AEG2359" s="0"/>
      <c r="AEH2359" s="0"/>
      <c r="AEI2359" s="0"/>
      <c r="AEJ2359" s="0"/>
      <c r="AEK2359" s="0"/>
      <c r="AEL2359" s="0"/>
      <c r="AEM2359" s="0"/>
      <c r="AEN2359" s="0"/>
      <c r="AEO2359" s="0"/>
      <c r="AEP2359" s="0"/>
      <c r="AEQ2359" s="0"/>
      <c r="AER2359" s="0"/>
      <c r="AES2359" s="0"/>
      <c r="AET2359" s="0"/>
      <c r="AEU2359" s="0"/>
      <c r="AEV2359" s="0"/>
      <c r="AEW2359" s="0"/>
      <c r="AEX2359" s="0"/>
      <c r="AEY2359" s="0"/>
      <c r="AEZ2359" s="0"/>
      <c r="AFA2359" s="0"/>
      <c r="AFB2359" s="0"/>
      <c r="AFC2359" s="0"/>
      <c r="AFD2359" s="0"/>
      <c r="AFE2359" s="0"/>
      <c r="AFF2359" s="0"/>
      <c r="AFG2359" s="0"/>
      <c r="AFH2359" s="0"/>
      <c r="AFI2359" s="0"/>
      <c r="AFJ2359" s="0"/>
      <c r="AFK2359" s="0"/>
      <c r="AFL2359" s="0"/>
      <c r="AFM2359" s="0"/>
      <c r="AFN2359" s="0"/>
      <c r="AFO2359" s="0"/>
      <c r="AFP2359" s="0"/>
      <c r="AFQ2359" s="0"/>
      <c r="AFR2359" s="0"/>
      <c r="AFS2359" s="0"/>
      <c r="AFT2359" s="0"/>
      <c r="AFU2359" s="0"/>
      <c r="AFV2359" s="0"/>
      <c r="AFW2359" s="0"/>
      <c r="AFX2359" s="0"/>
      <c r="AFY2359" s="0"/>
      <c r="AFZ2359" s="0"/>
      <c r="AGA2359" s="0"/>
      <c r="AGB2359" s="0"/>
      <c r="AGC2359" s="0"/>
      <c r="AGD2359" s="0"/>
      <c r="AGE2359" s="0"/>
      <c r="AGF2359" s="0"/>
      <c r="AGG2359" s="0"/>
      <c r="AGH2359" s="0"/>
      <c r="AGI2359" s="0"/>
      <c r="AGJ2359" s="0"/>
      <c r="AGK2359" s="0"/>
      <c r="AGL2359" s="0"/>
      <c r="AGM2359" s="0"/>
      <c r="AGN2359" s="0"/>
      <c r="AGO2359" s="0"/>
      <c r="AGP2359" s="0"/>
      <c r="AGQ2359" s="0"/>
      <c r="AGR2359" s="0"/>
      <c r="AGS2359" s="0"/>
      <c r="AGT2359" s="0"/>
      <c r="AGU2359" s="0"/>
      <c r="AGV2359" s="0"/>
      <c r="AGW2359" s="0"/>
      <c r="AGX2359" s="0"/>
      <c r="AGY2359" s="0"/>
      <c r="AGZ2359" s="0"/>
      <c r="AHA2359" s="0"/>
      <c r="AHB2359" s="0"/>
      <c r="AHC2359" s="0"/>
      <c r="AHD2359" s="0"/>
      <c r="AHE2359" s="0"/>
      <c r="AHF2359" s="0"/>
      <c r="AHG2359" s="0"/>
      <c r="AHH2359" s="0"/>
      <c r="AHI2359" s="0"/>
      <c r="AHJ2359" s="0"/>
      <c r="AHK2359" s="0"/>
      <c r="AHL2359" s="0"/>
      <c r="AHM2359" s="0"/>
      <c r="AHN2359" s="0"/>
      <c r="AHO2359" s="0"/>
      <c r="AHP2359" s="0"/>
      <c r="AHQ2359" s="0"/>
      <c r="AHR2359" s="0"/>
      <c r="AHS2359" s="0"/>
      <c r="AHT2359" s="0"/>
      <c r="AHU2359" s="0"/>
      <c r="AHV2359" s="0"/>
      <c r="AHW2359" s="0"/>
      <c r="AHX2359" s="0"/>
      <c r="AHY2359" s="0"/>
      <c r="AHZ2359" s="0"/>
      <c r="AIA2359" s="0"/>
      <c r="AIB2359" s="0"/>
      <c r="AIC2359" s="0"/>
      <c r="AID2359" s="0"/>
      <c r="AIE2359" s="0"/>
      <c r="AIF2359" s="0"/>
      <c r="AIG2359" s="0"/>
      <c r="AIH2359" s="0"/>
      <c r="AII2359" s="0"/>
      <c r="AIJ2359" s="0"/>
      <c r="AIK2359" s="0"/>
      <c r="AIL2359" s="0"/>
      <c r="AIM2359" s="0"/>
      <c r="AIN2359" s="0"/>
      <c r="AIO2359" s="0"/>
      <c r="AIP2359" s="0"/>
      <c r="AIQ2359" s="0"/>
      <c r="AIR2359" s="0"/>
      <c r="AIS2359" s="0"/>
      <c r="AIT2359" s="0"/>
      <c r="AIU2359" s="0"/>
      <c r="AIV2359" s="0"/>
      <c r="AIW2359" s="0"/>
      <c r="AIX2359" s="0"/>
      <c r="AIY2359" s="0"/>
      <c r="AIZ2359" s="0"/>
      <c r="AJA2359" s="0"/>
      <c r="AJB2359" s="0"/>
      <c r="AJC2359" s="0"/>
      <c r="AJD2359" s="0"/>
      <c r="AJE2359" s="0"/>
      <c r="AJF2359" s="0"/>
      <c r="AJG2359" s="0"/>
      <c r="AJH2359" s="0"/>
      <c r="AJI2359" s="0"/>
      <c r="AJJ2359" s="0"/>
      <c r="AJK2359" s="0"/>
      <c r="AJL2359" s="0"/>
      <c r="AJM2359" s="0"/>
      <c r="AJN2359" s="0"/>
      <c r="AJO2359" s="0"/>
      <c r="AJP2359" s="0"/>
      <c r="AJQ2359" s="0"/>
      <c r="AJR2359" s="0"/>
      <c r="AJS2359" s="0"/>
      <c r="AJT2359" s="0"/>
      <c r="AJU2359" s="0"/>
      <c r="AJV2359" s="0"/>
      <c r="AJW2359" s="0"/>
      <c r="AJX2359" s="0"/>
      <c r="AJY2359" s="0"/>
      <c r="AJZ2359" s="0"/>
      <c r="AKA2359" s="0"/>
      <c r="AKB2359" s="0"/>
      <c r="AKC2359" s="0"/>
      <c r="AKD2359" s="0"/>
      <c r="AKE2359" s="0"/>
      <c r="AKF2359" s="0"/>
      <c r="AKG2359" s="0"/>
      <c r="AKH2359" s="0"/>
      <c r="AKI2359" s="0"/>
      <c r="AKJ2359" s="0"/>
      <c r="AKK2359" s="0"/>
      <c r="AKL2359" s="0"/>
      <c r="AKM2359" s="0"/>
      <c r="AKN2359" s="0"/>
      <c r="AKO2359" s="0"/>
      <c r="AKP2359" s="0"/>
      <c r="AKQ2359" s="0"/>
      <c r="AKR2359" s="0"/>
      <c r="AKS2359" s="0"/>
      <c r="AKT2359" s="0"/>
      <c r="AKU2359" s="0"/>
      <c r="AKV2359" s="0"/>
      <c r="AKW2359" s="0"/>
      <c r="AKX2359" s="0"/>
      <c r="AKY2359" s="0"/>
      <c r="AKZ2359" s="0"/>
      <c r="ALA2359" s="0"/>
      <c r="ALB2359" s="0"/>
      <c r="ALC2359" s="0"/>
      <c r="ALD2359" s="0"/>
      <c r="ALE2359" s="0"/>
      <c r="ALF2359" s="0"/>
      <c r="ALG2359" s="0"/>
      <c r="ALH2359" s="0"/>
      <c r="ALI2359" s="0"/>
      <c r="ALJ2359" s="0"/>
      <c r="ALK2359" s="0"/>
      <c r="ALL2359" s="0"/>
      <c r="ALM2359" s="0"/>
      <c r="ALN2359" s="0"/>
      <c r="ALO2359" s="0"/>
      <c r="ALP2359" s="0"/>
      <c r="ALQ2359" s="0"/>
      <c r="ALR2359" s="0"/>
      <c r="ALS2359" s="0"/>
      <c r="ALT2359" s="0"/>
      <c r="ALU2359" s="0"/>
      <c r="ALV2359" s="0"/>
      <c r="ALW2359" s="0"/>
      <c r="ALX2359" s="0"/>
      <c r="ALY2359" s="0"/>
      <c r="ALZ2359" s="0"/>
      <c r="AMA2359" s="0"/>
      <c r="AMB2359" s="0"/>
      <c r="AMC2359" s="0"/>
      <c r="AMD2359" s="0"/>
      <c r="AME2359" s="0"/>
      <c r="AMF2359" s="0"/>
      <c r="AMG2359" s="0"/>
      <c r="AMH2359" s="0"/>
      <c r="AMI2359" s="0"/>
      <c r="AMJ2359" s="0"/>
    </row>
    <row r="2360" customFormat="false" ht="13.8" hidden="false" customHeight="false" outlineLevel="0" collapsed="false">
      <c r="A2360" s="4"/>
      <c r="B2360" s="7"/>
      <c r="C2360" s="7"/>
      <c r="D2360" s="7"/>
      <c r="E2360" s="7"/>
      <c r="F2360" s="4"/>
      <c r="G2360" s="7"/>
      <c r="H2360" s="13"/>
      <c r="I2360" s="13"/>
      <c r="J2360" s="13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  <c r="AJ2360" s="13"/>
      <c r="AK2360" s="13"/>
      <c r="AL2360" s="13"/>
      <c r="AM2360" s="13"/>
      <c r="AN2360" s="13"/>
      <c r="AO2360" s="13"/>
      <c r="AP2360" s="13"/>
      <c r="AQ2360" s="13"/>
      <c r="AR2360" s="13"/>
      <c r="AS2360" s="13"/>
      <c r="AT2360" s="13"/>
      <c r="AU2360" s="13"/>
      <c r="AV2360" s="0"/>
      <c r="AW2360" s="0"/>
      <c r="AX2360" s="0"/>
      <c r="AY2360" s="0"/>
      <c r="AZ2360" s="0"/>
      <c r="BA2360" s="0"/>
      <c r="BB2360" s="0"/>
      <c r="BC2360" s="0"/>
      <c r="BD2360" s="0"/>
      <c r="BE2360" s="0"/>
      <c r="BF2360" s="0"/>
      <c r="BG2360" s="0"/>
      <c r="BH2360" s="0"/>
      <c r="BI2360" s="0"/>
      <c r="BJ2360" s="0"/>
      <c r="BK2360" s="0"/>
      <c r="BL2360" s="0"/>
      <c r="BM2360" s="0"/>
      <c r="BN2360" s="0"/>
      <c r="BO2360" s="0"/>
      <c r="BP2360" s="0"/>
      <c r="BQ2360" s="0"/>
      <c r="BR2360" s="0"/>
      <c r="BS2360" s="0"/>
      <c r="BT2360" s="0"/>
      <c r="BU2360" s="0"/>
      <c r="BV2360" s="0"/>
      <c r="BW2360" s="0"/>
      <c r="BX2360" s="0"/>
      <c r="BY2360" s="0"/>
      <c r="BZ2360" s="0"/>
      <c r="CA2360" s="0"/>
      <c r="CB2360" s="0"/>
      <c r="CC2360" s="0"/>
      <c r="CD2360" s="0"/>
      <c r="CE2360" s="0"/>
      <c r="CF2360" s="0"/>
      <c r="CG2360" s="0"/>
      <c r="CH2360" s="0"/>
      <c r="CI2360" s="0"/>
      <c r="CJ2360" s="0"/>
      <c r="CK2360" s="0"/>
      <c r="CL2360" s="0"/>
      <c r="CM2360" s="0"/>
      <c r="CN2360" s="0"/>
      <c r="CO2360" s="0"/>
      <c r="CP2360" s="0"/>
      <c r="CQ2360" s="0"/>
      <c r="CR2360" s="0"/>
      <c r="CS2360" s="0"/>
      <c r="CT2360" s="0"/>
      <c r="CU2360" s="0"/>
      <c r="CV2360" s="0"/>
      <c r="CW2360" s="0"/>
      <c r="CX2360" s="0"/>
      <c r="CY2360" s="0"/>
      <c r="CZ2360" s="0"/>
      <c r="DA2360" s="0"/>
      <c r="DB2360" s="0"/>
      <c r="DC2360" s="0"/>
      <c r="DD2360" s="0"/>
      <c r="DE2360" s="0"/>
      <c r="DF2360" s="0"/>
      <c r="DG2360" s="0"/>
      <c r="DH2360" s="0"/>
      <c r="DI2360" s="0"/>
      <c r="DJ2360" s="0"/>
      <c r="DK2360" s="0"/>
      <c r="DL2360" s="0"/>
      <c r="DM2360" s="0"/>
      <c r="DN2360" s="0"/>
      <c r="DO2360" s="0"/>
      <c r="DP2360" s="0"/>
      <c r="DQ2360" s="0"/>
      <c r="DR2360" s="0"/>
      <c r="DS2360" s="0"/>
      <c r="DT2360" s="0"/>
      <c r="DU2360" s="0"/>
      <c r="DV2360" s="0"/>
      <c r="DW2360" s="0"/>
      <c r="DX2360" s="0"/>
      <c r="DY2360" s="0"/>
      <c r="DZ2360" s="0"/>
      <c r="EA2360" s="0"/>
      <c r="EB2360" s="0"/>
      <c r="EC2360" s="0"/>
      <c r="ED2360" s="0"/>
      <c r="EE2360" s="0"/>
      <c r="EF2360" s="0"/>
      <c r="EG2360" s="0"/>
      <c r="EH2360" s="0"/>
      <c r="EI2360" s="0"/>
      <c r="EJ2360" s="0"/>
      <c r="EK2360" s="0"/>
      <c r="EL2360" s="0"/>
      <c r="EM2360" s="0"/>
      <c r="EN2360" s="0"/>
      <c r="EO2360" s="0"/>
      <c r="EP2360" s="0"/>
      <c r="EQ2360" s="0"/>
      <c r="ER2360" s="0"/>
      <c r="ES2360" s="0"/>
      <c r="ET2360" s="0"/>
      <c r="EU2360" s="0"/>
      <c r="EV2360" s="0"/>
      <c r="EW2360" s="0"/>
      <c r="EX2360" s="0"/>
      <c r="EY2360" s="0"/>
      <c r="EZ2360" s="0"/>
      <c r="FA2360" s="0"/>
      <c r="FB2360" s="0"/>
      <c r="FC2360" s="0"/>
      <c r="FD2360" s="0"/>
      <c r="FE2360" s="0"/>
      <c r="FF2360" s="0"/>
      <c r="FG2360" s="0"/>
      <c r="FH2360" s="0"/>
      <c r="FI2360" s="0"/>
      <c r="FJ2360" s="0"/>
      <c r="FK2360" s="0"/>
      <c r="FL2360" s="0"/>
      <c r="FM2360" s="0"/>
      <c r="FN2360" s="0"/>
      <c r="FO2360" s="0"/>
      <c r="FP2360" s="0"/>
      <c r="FQ2360" s="0"/>
      <c r="FR2360" s="0"/>
      <c r="FS2360" s="0"/>
      <c r="FT2360" s="0"/>
      <c r="FU2360" s="0"/>
      <c r="FV2360" s="0"/>
      <c r="FW2360" s="0"/>
      <c r="FX2360" s="0"/>
      <c r="FY2360" s="0"/>
      <c r="FZ2360" s="0"/>
      <c r="GA2360" s="0"/>
      <c r="GB2360" s="0"/>
      <c r="GC2360" s="0"/>
      <c r="GD2360" s="0"/>
      <c r="GE2360" s="0"/>
      <c r="GF2360" s="0"/>
      <c r="GG2360" s="0"/>
      <c r="GH2360" s="0"/>
      <c r="GI2360" s="0"/>
      <c r="GJ2360" s="0"/>
      <c r="GK2360" s="0"/>
      <c r="GL2360" s="0"/>
      <c r="GM2360" s="0"/>
      <c r="GN2360" s="0"/>
      <c r="GO2360" s="0"/>
      <c r="GP2360" s="0"/>
      <c r="GQ2360" s="0"/>
      <c r="GR2360" s="0"/>
      <c r="GS2360" s="0"/>
      <c r="GT2360" s="0"/>
      <c r="GU2360" s="0"/>
      <c r="GV2360" s="0"/>
      <c r="GW2360" s="0"/>
      <c r="GX2360" s="0"/>
      <c r="GY2360" s="0"/>
      <c r="GZ2360" s="0"/>
      <c r="HA2360" s="0"/>
      <c r="HB2360" s="0"/>
      <c r="HC2360" s="0"/>
      <c r="HD2360" s="0"/>
      <c r="HE2360" s="0"/>
      <c r="HF2360" s="0"/>
      <c r="HG2360" s="0"/>
      <c r="HH2360" s="0"/>
      <c r="HI2360" s="0"/>
      <c r="HJ2360" s="0"/>
      <c r="HK2360" s="0"/>
      <c r="HL2360" s="0"/>
      <c r="HM2360" s="0"/>
      <c r="HN2360" s="0"/>
      <c r="HO2360" s="0"/>
      <c r="HP2360" s="0"/>
      <c r="HQ2360" s="0"/>
      <c r="HR2360" s="0"/>
      <c r="HS2360" s="0"/>
      <c r="HT2360" s="0"/>
      <c r="HU2360" s="0"/>
      <c r="HV2360" s="0"/>
      <c r="HW2360" s="0"/>
      <c r="HX2360" s="0"/>
      <c r="HY2360" s="0"/>
      <c r="HZ2360" s="0"/>
      <c r="IA2360" s="0"/>
      <c r="IB2360" s="0"/>
      <c r="IC2360" s="0"/>
      <c r="ID2360" s="0"/>
      <c r="IE2360" s="0"/>
      <c r="IF2360" s="0"/>
      <c r="IG2360" s="0"/>
      <c r="IH2360" s="0"/>
      <c r="II2360" s="0"/>
      <c r="IJ2360" s="0"/>
      <c r="IK2360" s="0"/>
      <c r="IL2360" s="0"/>
      <c r="IM2360" s="0"/>
      <c r="IN2360" s="0"/>
      <c r="IO2360" s="0"/>
      <c r="IP2360" s="0"/>
      <c r="IQ2360" s="0"/>
      <c r="IR2360" s="0"/>
      <c r="IS2360" s="0"/>
      <c r="IT2360" s="0"/>
      <c r="IU2360" s="0"/>
      <c r="IV2360" s="0"/>
      <c r="IW2360" s="0"/>
      <c r="IX2360" s="0"/>
      <c r="IY2360" s="0"/>
      <c r="IZ2360" s="0"/>
      <c r="JA2360" s="0"/>
      <c r="JB2360" s="0"/>
      <c r="JC2360" s="0"/>
      <c r="JD2360" s="0"/>
      <c r="JE2360" s="0"/>
      <c r="JF2360" s="0"/>
      <c r="JG2360" s="0"/>
      <c r="JH2360" s="0"/>
      <c r="JI2360" s="0"/>
      <c r="JJ2360" s="0"/>
      <c r="JK2360" s="0"/>
      <c r="JL2360" s="0"/>
      <c r="JM2360" s="0"/>
      <c r="JN2360" s="0"/>
      <c r="JO2360" s="0"/>
      <c r="JP2360" s="0"/>
      <c r="JQ2360" s="0"/>
      <c r="JR2360" s="0"/>
      <c r="JS2360" s="0"/>
      <c r="JT2360" s="0"/>
      <c r="JU2360" s="0"/>
      <c r="JV2360" s="0"/>
      <c r="JW2360" s="0"/>
      <c r="JX2360" s="0"/>
      <c r="JY2360" s="0"/>
      <c r="JZ2360" s="0"/>
      <c r="KA2360" s="0"/>
      <c r="KB2360" s="0"/>
      <c r="KC2360" s="0"/>
      <c r="KD2360" s="0"/>
      <c r="KE2360" s="0"/>
      <c r="KF2360" s="0"/>
      <c r="KG2360" s="0"/>
      <c r="KH2360" s="0"/>
      <c r="KI2360" s="0"/>
      <c r="KJ2360" s="0"/>
      <c r="KK2360" s="0"/>
      <c r="KL2360" s="0"/>
      <c r="KM2360" s="0"/>
      <c r="KN2360" s="0"/>
      <c r="KO2360" s="0"/>
      <c r="KP2360" s="0"/>
      <c r="KQ2360" s="0"/>
      <c r="KR2360" s="0"/>
      <c r="KS2360" s="0"/>
      <c r="KT2360" s="0"/>
      <c r="KU2360" s="0"/>
      <c r="KV2360" s="0"/>
      <c r="KW2360" s="0"/>
      <c r="KX2360" s="0"/>
      <c r="KY2360" s="0"/>
      <c r="KZ2360" s="0"/>
      <c r="LA2360" s="0"/>
      <c r="LB2360" s="0"/>
      <c r="LC2360" s="0"/>
      <c r="LD2360" s="0"/>
      <c r="LE2360" s="0"/>
      <c r="LF2360" s="0"/>
      <c r="LG2360" s="0"/>
      <c r="LH2360" s="0"/>
      <c r="LI2360" s="0"/>
      <c r="LJ2360" s="0"/>
      <c r="LK2360" s="0"/>
      <c r="LL2360" s="0"/>
      <c r="LM2360" s="0"/>
      <c r="LN2360" s="0"/>
      <c r="LO2360" s="0"/>
      <c r="LP2360" s="0"/>
      <c r="LQ2360" s="0"/>
      <c r="LR2360" s="0"/>
      <c r="LS2360" s="0"/>
      <c r="LT2360" s="0"/>
      <c r="LU2360" s="0"/>
      <c r="LV2360" s="0"/>
      <c r="LW2360" s="0"/>
      <c r="LX2360" s="0"/>
      <c r="LY2360" s="0"/>
      <c r="LZ2360" s="0"/>
      <c r="MA2360" s="0"/>
      <c r="MB2360" s="0"/>
      <c r="MC2360" s="0"/>
      <c r="MD2360" s="0"/>
      <c r="ME2360" s="0"/>
      <c r="MF2360" s="0"/>
      <c r="MG2360" s="0"/>
      <c r="MH2360" s="0"/>
      <c r="MI2360" s="0"/>
      <c r="MJ2360" s="0"/>
      <c r="MK2360" s="0"/>
      <c r="ML2360" s="0"/>
      <c r="MM2360" s="0"/>
      <c r="MN2360" s="0"/>
      <c r="MO2360" s="0"/>
      <c r="MP2360" s="0"/>
      <c r="MQ2360" s="0"/>
      <c r="MR2360" s="0"/>
      <c r="MS2360" s="0"/>
      <c r="MT2360" s="0"/>
      <c r="MU2360" s="0"/>
      <c r="MV2360" s="0"/>
      <c r="MW2360" s="0"/>
      <c r="MX2360" s="0"/>
      <c r="MY2360" s="0"/>
      <c r="MZ2360" s="0"/>
      <c r="NA2360" s="0"/>
      <c r="NB2360" s="0"/>
      <c r="NC2360" s="0"/>
      <c r="ND2360" s="0"/>
      <c r="NE2360" s="0"/>
      <c r="NF2360" s="0"/>
      <c r="NG2360" s="0"/>
      <c r="NH2360" s="0"/>
      <c r="NI2360" s="0"/>
      <c r="NJ2360" s="0"/>
      <c r="NK2360" s="0"/>
      <c r="NL2360" s="0"/>
      <c r="NM2360" s="0"/>
      <c r="NN2360" s="0"/>
      <c r="NO2360" s="0"/>
      <c r="NP2360" s="0"/>
      <c r="NQ2360" s="0"/>
      <c r="NR2360" s="0"/>
      <c r="NS2360" s="0"/>
      <c r="NT2360" s="0"/>
      <c r="NU2360" s="0"/>
      <c r="NV2360" s="0"/>
      <c r="NW2360" s="0"/>
      <c r="NX2360" s="0"/>
      <c r="NY2360" s="0"/>
      <c r="NZ2360" s="0"/>
      <c r="OA2360" s="0"/>
      <c r="OB2360" s="0"/>
      <c r="OC2360" s="0"/>
      <c r="OD2360" s="0"/>
      <c r="OE2360" s="0"/>
      <c r="OF2360" s="0"/>
      <c r="OG2360" s="0"/>
      <c r="OH2360" s="0"/>
      <c r="OI2360" s="0"/>
      <c r="OJ2360" s="0"/>
      <c r="OK2360" s="0"/>
      <c r="OL2360" s="0"/>
      <c r="OM2360" s="0"/>
      <c r="ON2360" s="0"/>
      <c r="OO2360" s="0"/>
      <c r="OP2360" s="0"/>
      <c r="OQ2360" s="0"/>
      <c r="OR2360" s="0"/>
      <c r="OS2360" s="0"/>
      <c r="OT2360" s="0"/>
      <c r="OU2360" s="0"/>
      <c r="OV2360" s="0"/>
      <c r="OW2360" s="0"/>
      <c r="OX2360" s="0"/>
      <c r="OY2360" s="0"/>
      <c r="OZ2360" s="0"/>
      <c r="PA2360" s="0"/>
      <c r="PB2360" s="0"/>
      <c r="PC2360" s="0"/>
      <c r="PD2360" s="0"/>
      <c r="PE2360" s="0"/>
      <c r="PF2360" s="0"/>
      <c r="PG2360" s="0"/>
      <c r="PH2360" s="0"/>
      <c r="PI2360" s="0"/>
      <c r="PJ2360" s="0"/>
      <c r="PK2360" s="0"/>
      <c r="PL2360" s="0"/>
      <c r="PM2360" s="0"/>
      <c r="PN2360" s="0"/>
      <c r="PO2360" s="0"/>
      <c r="PP2360" s="0"/>
      <c r="PQ2360" s="0"/>
      <c r="PR2360" s="0"/>
      <c r="PS2360" s="0"/>
      <c r="PT2360" s="0"/>
      <c r="PU2360" s="0"/>
      <c r="PV2360" s="0"/>
      <c r="PW2360" s="0"/>
      <c r="PX2360" s="0"/>
      <c r="PY2360" s="0"/>
      <c r="PZ2360" s="0"/>
      <c r="QA2360" s="0"/>
      <c r="QB2360" s="0"/>
      <c r="QC2360" s="0"/>
      <c r="QD2360" s="0"/>
      <c r="QE2360" s="0"/>
      <c r="QF2360" s="0"/>
      <c r="QG2360" s="0"/>
      <c r="QH2360" s="0"/>
      <c r="QI2360" s="0"/>
      <c r="QJ2360" s="0"/>
      <c r="QK2360" s="0"/>
      <c r="QL2360" s="0"/>
      <c r="QM2360" s="0"/>
      <c r="QN2360" s="0"/>
      <c r="QO2360" s="0"/>
      <c r="QP2360" s="0"/>
      <c r="QQ2360" s="0"/>
      <c r="QR2360" s="0"/>
      <c r="QS2360" s="0"/>
      <c r="QT2360" s="0"/>
      <c r="QU2360" s="0"/>
      <c r="QV2360" s="0"/>
      <c r="QW2360" s="0"/>
      <c r="QX2360" s="0"/>
      <c r="QY2360" s="0"/>
      <c r="QZ2360" s="0"/>
      <c r="RA2360" s="0"/>
      <c r="RB2360" s="0"/>
      <c r="RC2360" s="0"/>
      <c r="RD2360" s="0"/>
      <c r="RE2360" s="0"/>
      <c r="RF2360" s="0"/>
      <c r="RG2360" s="0"/>
      <c r="RH2360" s="0"/>
      <c r="RI2360" s="0"/>
      <c r="RJ2360" s="0"/>
      <c r="RK2360" s="0"/>
      <c r="RL2360" s="0"/>
      <c r="RM2360" s="0"/>
      <c r="RN2360" s="0"/>
      <c r="RO2360" s="0"/>
      <c r="RP2360" s="0"/>
      <c r="RQ2360" s="0"/>
      <c r="RR2360" s="0"/>
      <c r="RS2360" s="0"/>
      <c r="RT2360" s="0"/>
      <c r="RU2360" s="0"/>
      <c r="RV2360" s="0"/>
      <c r="RW2360" s="0"/>
      <c r="RX2360" s="0"/>
      <c r="RY2360" s="0"/>
      <c r="RZ2360" s="0"/>
      <c r="SA2360" s="0"/>
      <c r="SB2360" s="0"/>
      <c r="SC2360" s="0"/>
      <c r="SD2360" s="0"/>
      <c r="SE2360" s="0"/>
      <c r="SF2360" s="0"/>
      <c r="SG2360" s="0"/>
      <c r="SH2360" s="0"/>
      <c r="SI2360" s="0"/>
      <c r="SJ2360" s="0"/>
      <c r="SK2360" s="0"/>
      <c r="SL2360" s="0"/>
      <c r="SM2360" s="0"/>
      <c r="SN2360" s="0"/>
      <c r="SO2360" s="0"/>
      <c r="SP2360" s="0"/>
      <c r="SQ2360" s="0"/>
      <c r="SR2360" s="0"/>
      <c r="SS2360" s="0"/>
      <c r="ST2360" s="0"/>
      <c r="SU2360" s="0"/>
      <c r="SV2360" s="0"/>
      <c r="SW2360" s="0"/>
      <c r="SX2360" s="0"/>
      <c r="SY2360" s="0"/>
      <c r="SZ2360" s="0"/>
      <c r="TA2360" s="0"/>
      <c r="TB2360" s="0"/>
      <c r="TC2360" s="0"/>
      <c r="TD2360" s="0"/>
      <c r="TE2360" s="0"/>
      <c r="TF2360" s="0"/>
      <c r="TG2360" s="0"/>
      <c r="TH2360" s="0"/>
      <c r="TI2360" s="0"/>
      <c r="TJ2360" s="0"/>
      <c r="TK2360" s="0"/>
      <c r="TL2360" s="0"/>
      <c r="TM2360" s="0"/>
      <c r="TN2360" s="0"/>
      <c r="TO2360" s="0"/>
      <c r="TP2360" s="0"/>
      <c r="TQ2360" s="0"/>
      <c r="TR2360" s="0"/>
      <c r="TS2360" s="0"/>
      <c r="TT2360" s="0"/>
      <c r="TU2360" s="0"/>
      <c r="TV2360" s="0"/>
      <c r="TW2360" s="0"/>
      <c r="TX2360" s="0"/>
      <c r="TY2360" s="0"/>
      <c r="TZ2360" s="0"/>
      <c r="UA2360" s="0"/>
      <c r="UB2360" s="0"/>
      <c r="UC2360" s="0"/>
      <c r="UD2360" s="0"/>
      <c r="UE2360" s="0"/>
      <c r="UF2360" s="0"/>
      <c r="UG2360" s="0"/>
      <c r="UH2360" s="0"/>
      <c r="UI2360" s="0"/>
      <c r="UJ2360" s="0"/>
      <c r="UK2360" s="0"/>
      <c r="UL2360" s="0"/>
      <c r="UM2360" s="0"/>
      <c r="UN2360" s="0"/>
      <c r="UO2360" s="0"/>
      <c r="UP2360" s="0"/>
      <c r="UQ2360" s="0"/>
      <c r="UR2360" s="0"/>
      <c r="US2360" s="0"/>
      <c r="UT2360" s="0"/>
      <c r="UU2360" s="0"/>
      <c r="UV2360" s="0"/>
      <c r="UW2360" s="0"/>
      <c r="UX2360" s="0"/>
      <c r="UY2360" s="0"/>
      <c r="UZ2360" s="0"/>
      <c r="VA2360" s="0"/>
      <c r="VB2360" s="0"/>
      <c r="VC2360" s="0"/>
      <c r="VD2360" s="0"/>
      <c r="VE2360" s="0"/>
      <c r="VF2360" s="0"/>
      <c r="VG2360" s="0"/>
      <c r="VH2360" s="0"/>
      <c r="VI2360" s="0"/>
      <c r="VJ2360" s="0"/>
      <c r="VK2360" s="0"/>
      <c r="VL2360" s="0"/>
      <c r="VM2360" s="0"/>
      <c r="VN2360" s="0"/>
      <c r="VO2360" s="0"/>
      <c r="VP2360" s="0"/>
      <c r="VQ2360" s="0"/>
      <c r="VR2360" s="0"/>
      <c r="VS2360" s="0"/>
      <c r="VT2360" s="0"/>
      <c r="VU2360" s="0"/>
      <c r="VV2360" s="0"/>
      <c r="VW2360" s="0"/>
      <c r="VX2360" s="0"/>
      <c r="VY2360" s="0"/>
      <c r="VZ2360" s="0"/>
      <c r="WA2360" s="0"/>
      <c r="WB2360" s="0"/>
      <c r="WC2360" s="0"/>
      <c r="WD2360" s="0"/>
      <c r="WE2360" s="0"/>
      <c r="WF2360" s="0"/>
      <c r="WG2360" s="0"/>
      <c r="WH2360" s="0"/>
      <c r="WI2360" s="0"/>
      <c r="WJ2360" s="0"/>
      <c r="WK2360" s="0"/>
      <c r="WL2360" s="0"/>
      <c r="WM2360" s="0"/>
      <c r="WN2360" s="0"/>
      <c r="WO2360" s="0"/>
      <c r="WP2360" s="0"/>
      <c r="WQ2360" s="0"/>
      <c r="WR2360" s="0"/>
      <c r="WS2360" s="0"/>
      <c r="WT2360" s="0"/>
      <c r="WU2360" s="0"/>
      <c r="WV2360" s="0"/>
      <c r="WW2360" s="0"/>
      <c r="WX2360" s="0"/>
      <c r="WY2360" s="0"/>
      <c r="WZ2360" s="0"/>
      <c r="XA2360" s="0"/>
      <c r="XB2360" s="0"/>
      <c r="XC2360" s="0"/>
      <c r="XD2360" s="0"/>
      <c r="XE2360" s="0"/>
      <c r="XF2360" s="0"/>
      <c r="XG2360" s="0"/>
      <c r="XH2360" s="0"/>
      <c r="XI2360" s="0"/>
      <c r="XJ2360" s="0"/>
      <c r="XK2360" s="0"/>
      <c r="XL2360" s="0"/>
      <c r="XM2360" s="0"/>
      <c r="XN2360" s="0"/>
      <c r="XO2360" s="0"/>
      <c r="XP2360" s="0"/>
      <c r="XQ2360" s="0"/>
      <c r="XR2360" s="0"/>
      <c r="XS2360" s="0"/>
      <c r="XT2360" s="0"/>
      <c r="XU2360" s="0"/>
      <c r="XV2360" s="0"/>
      <c r="XW2360" s="0"/>
      <c r="XX2360" s="0"/>
      <c r="XY2360" s="0"/>
      <c r="XZ2360" s="0"/>
      <c r="YA2360" s="0"/>
      <c r="YB2360" s="0"/>
      <c r="YC2360" s="0"/>
      <c r="YD2360" s="0"/>
      <c r="YE2360" s="0"/>
      <c r="YF2360" s="0"/>
      <c r="YG2360" s="0"/>
      <c r="YH2360" s="0"/>
      <c r="YI2360" s="0"/>
      <c r="YJ2360" s="0"/>
      <c r="YK2360" s="0"/>
      <c r="YL2360" s="0"/>
      <c r="YM2360" s="0"/>
      <c r="YN2360" s="0"/>
      <c r="YO2360" s="0"/>
      <c r="YP2360" s="0"/>
      <c r="YQ2360" s="0"/>
      <c r="YR2360" s="0"/>
      <c r="YS2360" s="0"/>
      <c r="YT2360" s="0"/>
      <c r="YU2360" s="0"/>
      <c r="YV2360" s="0"/>
      <c r="YW2360" s="0"/>
      <c r="YX2360" s="0"/>
      <c r="YY2360" s="0"/>
      <c r="YZ2360" s="0"/>
      <c r="ZA2360" s="0"/>
      <c r="ZB2360" s="0"/>
      <c r="ZC2360" s="0"/>
      <c r="ZD2360" s="0"/>
      <c r="ZE2360" s="0"/>
      <c r="ZF2360" s="0"/>
      <c r="ZG2360" s="0"/>
      <c r="ZH2360" s="0"/>
      <c r="ZI2360" s="0"/>
      <c r="ZJ2360" s="0"/>
      <c r="ZK2360" s="0"/>
      <c r="ZL2360" s="0"/>
      <c r="ZM2360" s="0"/>
      <c r="ZN2360" s="0"/>
      <c r="ZO2360" s="0"/>
      <c r="ZP2360" s="0"/>
      <c r="ZQ2360" s="0"/>
      <c r="ZR2360" s="0"/>
      <c r="ZS2360" s="0"/>
      <c r="ZT2360" s="0"/>
      <c r="ZU2360" s="0"/>
      <c r="ZV2360" s="0"/>
      <c r="ZW2360" s="0"/>
      <c r="ZX2360" s="0"/>
      <c r="ZY2360" s="0"/>
      <c r="ZZ2360" s="0"/>
      <c r="AAA2360" s="0"/>
      <c r="AAB2360" s="0"/>
      <c r="AAC2360" s="0"/>
      <c r="AAD2360" s="0"/>
      <c r="AAE2360" s="0"/>
      <c r="AAF2360" s="0"/>
      <c r="AAG2360" s="0"/>
      <c r="AAH2360" s="0"/>
      <c r="AAI2360" s="0"/>
      <c r="AAJ2360" s="0"/>
      <c r="AAK2360" s="0"/>
      <c r="AAL2360" s="0"/>
      <c r="AAM2360" s="0"/>
      <c r="AAN2360" s="0"/>
      <c r="AAO2360" s="0"/>
      <c r="AAP2360" s="0"/>
      <c r="AAQ2360" s="0"/>
      <c r="AAR2360" s="0"/>
      <c r="AAS2360" s="0"/>
      <c r="AAT2360" s="0"/>
      <c r="AAU2360" s="0"/>
      <c r="AAV2360" s="0"/>
      <c r="AAW2360" s="0"/>
      <c r="AAX2360" s="0"/>
      <c r="AAY2360" s="0"/>
      <c r="AAZ2360" s="0"/>
      <c r="ABA2360" s="0"/>
      <c r="ABB2360" s="0"/>
      <c r="ABC2360" s="0"/>
      <c r="ABD2360" s="0"/>
      <c r="ABE2360" s="0"/>
      <c r="ABF2360" s="0"/>
      <c r="ABG2360" s="0"/>
      <c r="ABH2360" s="0"/>
      <c r="ABI2360" s="0"/>
      <c r="ABJ2360" s="0"/>
      <c r="ABK2360" s="0"/>
      <c r="ABL2360" s="0"/>
      <c r="ABM2360" s="0"/>
      <c r="ABN2360" s="0"/>
      <c r="ABO2360" s="0"/>
      <c r="ABP2360" s="0"/>
      <c r="ABQ2360" s="0"/>
      <c r="ABR2360" s="0"/>
      <c r="ABS2360" s="0"/>
      <c r="ABT2360" s="0"/>
      <c r="ABU2360" s="0"/>
      <c r="ABV2360" s="0"/>
      <c r="ABW2360" s="0"/>
      <c r="ABX2360" s="0"/>
      <c r="ABY2360" s="0"/>
      <c r="ABZ2360" s="0"/>
      <c r="ACA2360" s="0"/>
      <c r="ACB2360" s="0"/>
      <c r="ACC2360" s="0"/>
      <c r="ACD2360" s="0"/>
      <c r="ACE2360" s="0"/>
      <c r="ACF2360" s="0"/>
      <c r="ACG2360" s="0"/>
      <c r="ACH2360" s="0"/>
      <c r="ACI2360" s="0"/>
      <c r="ACJ2360" s="0"/>
      <c r="ACK2360" s="0"/>
      <c r="ACL2360" s="0"/>
      <c r="ACM2360" s="0"/>
      <c r="ACN2360" s="0"/>
      <c r="ACO2360" s="0"/>
      <c r="ACP2360" s="0"/>
      <c r="ACQ2360" s="0"/>
      <c r="ACR2360" s="0"/>
      <c r="ACS2360" s="0"/>
      <c r="ACT2360" s="0"/>
      <c r="ACU2360" s="0"/>
      <c r="ACV2360" s="0"/>
      <c r="ACW2360" s="0"/>
      <c r="ACX2360" s="0"/>
      <c r="ACY2360" s="0"/>
      <c r="ACZ2360" s="0"/>
      <c r="ADA2360" s="0"/>
      <c r="ADB2360" s="0"/>
      <c r="ADC2360" s="0"/>
      <c r="ADD2360" s="0"/>
      <c r="ADE2360" s="0"/>
      <c r="ADF2360" s="0"/>
      <c r="ADG2360" s="0"/>
      <c r="ADH2360" s="0"/>
      <c r="ADI2360" s="0"/>
      <c r="ADJ2360" s="0"/>
      <c r="ADK2360" s="0"/>
      <c r="ADL2360" s="0"/>
      <c r="ADM2360" s="0"/>
      <c r="ADN2360" s="0"/>
      <c r="ADO2360" s="0"/>
      <c r="ADP2360" s="0"/>
      <c r="ADQ2360" s="0"/>
      <c r="ADR2360" s="0"/>
      <c r="ADS2360" s="0"/>
      <c r="ADT2360" s="0"/>
      <c r="ADU2360" s="0"/>
      <c r="ADV2360" s="0"/>
      <c r="ADW2360" s="0"/>
      <c r="ADX2360" s="0"/>
      <c r="ADY2360" s="0"/>
      <c r="ADZ2360" s="0"/>
      <c r="AEA2360" s="0"/>
      <c r="AEB2360" s="0"/>
      <c r="AEC2360" s="0"/>
      <c r="AED2360" s="0"/>
      <c r="AEE2360" s="0"/>
      <c r="AEF2360" s="0"/>
      <c r="AEG2360" s="0"/>
      <c r="AEH2360" s="0"/>
      <c r="AEI2360" s="0"/>
      <c r="AEJ2360" s="0"/>
      <c r="AEK2360" s="0"/>
      <c r="AEL2360" s="0"/>
      <c r="AEM2360" s="0"/>
      <c r="AEN2360" s="0"/>
      <c r="AEO2360" s="0"/>
      <c r="AEP2360" s="0"/>
      <c r="AEQ2360" s="0"/>
      <c r="AER2360" s="0"/>
      <c r="AES2360" s="0"/>
      <c r="AET2360" s="0"/>
      <c r="AEU2360" s="0"/>
      <c r="AEV2360" s="0"/>
      <c r="AEW2360" s="0"/>
      <c r="AEX2360" s="0"/>
      <c r="AEY2360" s="0"/>
      <c r="AEZ2360" s="0"/>
      <c r="AFA2360" s="0"/>
      <c r="AFB2360" s="0"/>
      <c r="AFC2360" s="0"/>
      <c r="AFD2360" s="0"/>
      <c r="AFE2360" s="0"/>
      <c r="AFF2360" s="0"/>
      <c r="AFG2360" s="0"/>
      <c r="AFH2360" s="0"/>
      <c r="AFI2360" s="0"/>
      <c r="AFJ2360" s="0"/>
      <c r="AFK2360" s="0"/>
      <c r="AFL2360" s="0"/>
      <c r="AFM2360" s="0"/>
      <c r="AFN2360" s="0"/>
      <c r="AFO2360" s="0"/>
      <c r="AFP2360" s="0"/>
      <c r="AFQ2360" s="0"/>
      <c r="AFR2360" s="0"/>
      <c r="AFS2360" s="0"/>
      <c r="AFT2360" s="0"/>
      <c r="AFU2360" s="0"/>
      <c r="AFV2360" s="0"/>
      <c r="AFW2360" s="0"/>
      <c r="AFX2360" s="0"/>
      <c r="AFY2360" s="0"/>
      <c r="AFZ2360" s="0"/>
      <c r="AGA2360" s="0"/>
      <c r="AGB2360" s="0"/>
      <c r="AGC2360" s="0"/>
      <c r="AGD2360" s="0"/>
      <c r="AGE2360" s="0"/>
      <c r="AGF2360" s="0"/>
      <c r="AGG2360" s="0"/>
      <c r="AGH2360" s="0"/>
      <c r="AGI2360" s="0"/>
      <c r="AGJ2360" s="0"/>
      <c r="AGK2360" s="0"/>
      <c r="AGL2360" s="0"/>
      <c r="AGM2360" s="0"/>
      <c r="AGN2360" s="0"/>
      <c r="AGO2360" s="0"/>
      <c r="AGP2360" s="0"/>
      <c r="AGQ2360" s="0"/>
      <c r="AGR2360" s="0"/>
      <c r="AGS2360" s="0"/>
      <c r="AGT2360" s="0"/>
      <c r="AGU2360" s="0"/>
      <c r="AGV2360" s="0"/>
      <c r="AGW2360" s="0"/>
      <c r="AGX2360" s="0"/>
      <c r="AGY2360" s="0"/>
      <c r="AGZ2360" s="0"/>
      <c r="AHA2360" s="0"/>
      <c r="AHB2360" s="0"/>
      <c r="AHC2360" s="0"/>
      <c r="AHD2360" s="0"/>
      <c r="AHE2360" s="0"/>
      <c r="AHF2360" s="0"/>
      <c r="AHG2360" s="0"/>
      <c r="AHH2360" s="0"/>
      <c r="AHI2360" s="0"/>
      <c r="AHJ2360" s="0"/>
      <c r="AHK2360" s="0"/>
      <c r="AHL2360" s="0"/>
      <c r="AHM2360" s="0"/>
      <c r="AHN2360" s="0"/>
      <c r="AHO2360" s="0"/>
      <c r="AHP2360" s="0"/>
      <c r="AHQ2360" s="0"/>
      <c r="AHR2360" s="0"/>
      <c r="AHS2360" s="0"/>
      <c r="AHT2360" s="0"/>
      <c r="AHU2360" s="0"/>
      <c r="AHV2360" s="0"/>
      <c r="AHW2360" s="0"/>
      <c r="AHX2360" s="0"/>
      <c r="AHY2360" s="0"/>
      <c r="AHZ2360" s="0"/>
      <c r="AIA2360" s="0"/>
      <c r="AIB2360" s="0"/>
      <c r="AIC2360" s="0"/>
      <c r="AID2360" s="0"/>
      <c r="AIE2360" s="0"/>
      <c r="AIF2360" s="0"/>
      <c r="AIG2360" s="0"/>
      <c r="AIH2360" s="0"/>
      <c r="AII2360" s="0"/>
      <c r="AIJ2360" s="0"/>
      <c r="AIK2360" s="0"/>
      <c r="AIL2360" s="0"/>
      <c r="AIM2360" s="0"/>
      <c r="AIN2360" s="0"/>
      <c r="AIO2360" s="0"/>
      <c r="AIP2360" s="0"/>
      <c r="AIQ2360" s="0"/>
      <c r="AIR2360" s="0"/>
      <c r="AIS2360" s="0"/>
      <c r="AIT2360" s="0"/>
      <c r="AIU2360" s="0"/>
      <c r="AIV2360" s="0"/>
      <c r="AIW2360" s="0"/>
      <c r="AIX2360" s="0"/>
      <c r="AIY2360" s="0"/>
      <c r="AIZ2360" s="0"/>
      <c r="AJA2360" s="0"/>
      <c r="AJB2360" s="0"/>
      <c r="AJC2360" s="0"/>
      <c r="AJD2360" s="0"/>
      <c r="AJE2360" s="0"/>
      <c r="AJF2360" s="0"/>
      <c r="AJG2360" s="0"/>
      <c r="AJH2360" s="0"/>
      <c r="AJI2360" s="0"/>
      <c r="AJJ2360" s="0"/>
      <c r="AJK2360" s="0"/>
      <c r="AJL2360" s="0"/>
      <c r="AJM2360" s="0"/>
      <c r="AJN2360" s="0"/>
      <c r="AJO2360" s="0"/>
      <c r="AJP2360" s="0"/>
      <c r="AJQ2360" s="0"/>
      <c r="AJR2360" s="0"/>
      <c r="AJS2360" s="0"/>
      <c r="AJT2360" s="0"/>
      <c r="AJU2360" s="0"/>
      <c r="AJV2360" s="0"/>
      <c r="AJW2360" s="0"/>
      <c r="AJX2360" s="0"/>
      <c r="AJY2360" s="0"/>
      <c r="AJZ2360" s="0"/>
      <c r="AKA2360" s="0"/>
      <c r="AKB2360" s="0"/>
      <c r="AKC2360" s="0"/>
      <c r="AKD2360" s="0"/>
      <c r="AKE2360" s="0"/>
      <c r="AKF2360" s="0"/>
      <c r="AKG2360" s="0"/>
      <c r="AKH2360" s="0"/>
      <c r="AKI2360" s="0"/>
      <c r="AKJ2360" s="0"/>
      <c r="AKK2360" s="0"/>
      <c r="AKL2360" s="0"/>
      <c r="AKM2360" s="0"/>
      <c r="AKN2360" s="0"/>
      <c r="AKO2360" s="0"/>
      <c r="AKP2360" s="0"/>
      <c r="AKQ2360" s="0"/>
      <c r="AKR2360" s="0"/>
      <c r="AKS2360" s="0"/>
      <c r="AKT2360" s="0"/>
      <c r="AKU2360" s="0"/>
      <c r="AKV2360" s="0"/>
      <c r="AKW2360" s="0"/>
      <c r="AKX2360" s="0"/>
      <c r="AKY2360" s="0"/>
      <c r="AKZ2360" s="0"/>
      <c r="ALA2360" s="0"/>
      <c r="ALB2360" s="0"/>
      <c r="ALC2360" s="0"/>
      <c r="ALD2360" s="0"/>
      <c r="ALE2360" s="0"/>
      <c r="ALF2360" s="0"/>
      <c r="ALG2360" s="0"/>
      <c r="ALH2360" s="0"/>
      <c r="ALI2360" s="0"/>
      <c r="ALJ2360" s="0"/>
      <c r="ALK2360" s="0"/>
      <c r="ALL2360" s="0"/>
      <c r="ALM2360" s="0"/>
      <c r="ALN2360" s="0"/>
      <c r="ALO2360" s="0"/>
      <c r="ALP2360" s="0"/>
      <c r="ALQ2360" s="0"/>
      <c r="ALR2360" s="0"/>
      <c r="ALS2360" s="0"/>
      <c r="ALT2360" s="0"/>
      <c r="ALU2360" s="0"/>
      <c r="ALV2360" s="0"/>
      <c r="ALW2360" s="0"/>
      <c r="ALX2360" s="0"/>
      <c r="ALY2360" s="0"/>
      <c r="ALZ2360" s="0"/>
      <c r="AMA2360" s="0"/>
      <c r="AMB2360" s="0"/>
      <c r="AMC2360" s="0"/>
      <c r="AMD2360" s="0"/>
      <c r="AME2360" s="0"/>
      <c r="AMF2360" s="0"/>
      <c r="AMG2360" s="0"/>
      <c r="AMH2360" s="0"/>
      <c r="AMI2360" s="0"/>
      <c r="AMJ2360" s="0"/>
    </row>
    <row r="2361" customFormat="false" ht="13.8" hidden="false" customHeight="false" outlineLevel="0" collapsed="false">
      <c r="A2361" s="4" t="s">
        <v>52</v>
      </c>
      <c r="B2361" s="7" t="s">
        <v>4518</v>
      </c>
      <c r="C2361" s="7" t="s">
        <v>4519</v>
      </c>
      <c r="D2361" s="7" t="s">
        <v>467</v>
      </c>
      <c r="E2361" s="7" t="s">
        <v>4520</v>
      </c>
      <c r="F2361" s="4" t="n">
        <v>2009</v>
      </c>
      <c r="G2361" s="7" t="s">
        <v>4521</v>
      </c>
      <c r="H2361" s="13"/>
      <c r="I2361" s="13"/>
      <c r="J2361" s="13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3"/>
      <c r="AI2361" s="13"/>
      <c r="AJ2361" s="13"/>
      <c r="AK2361" s="13"/>
      <c r="AL2361" s="13"/>
      <c r="AM2361" s="13"/>
      <c r="AN2361" s="13"/>
      <c r="AO2361" s="13"/>
      <c r="AP2361" s="13"/>
      <c r="AQ2361" s="13"/>
      <c r="AR2361" s="13"/>
      <c r="AS2361" s="13"/>
      <c r="AT2361" s="13"/>
      <c r="AU2361" s="13"/>
      <c r="AV2361" s="0"/>
      <c r="AW2361" s="0"/>
      <c r="AX2361" s="0"/>
      <c r="AY2361" s="0"/>
      <c r="AZ2361" s="0"/>
      <c r="BA2361" s="0"/>
      <c r="BB2361" s="0"/>
      <c r="BC2361" s="0"/>
      <c r="BD2361" s="0"/>
      <c r="BE2361" s="0"/>
      <c r="BF2361" s="0"/>
      <c r="BG2361" s="0"/>
      <c r="BH2361" s="0"/>
      <c r="BI2361" s="0"/>
      <c r="BJ2361" s="0"/>
      <c r="BK2361" s="0"/>
      <c r="BL2361" s="0"/>
      <c r="BM2361" s="0"/>
      <c r="BN2361" s="0"/>
      <c r="BO2361" s="0"/>
      <c r="BP2361" s="0"/>
      <c r="BQ2361" s="0"/>
      <c r="BR2361" s="0"/>
      <c r="BS2361" s="0"/>
      <c r="BT2361" s="0"/>
      <c r="BU2361" s="0"/>
      <c r="BV2361" s="0"/>
      <c r="BW2361" s="0"/>
      <c r="BX2361" s="0"/>
      <c r="BY2361" s="0"/>
      <c r="BZ2361" s="0"/>
      <c r="CA2361" s="0"/>
      <c r="CB2361" s="0"/>
      <c r="CC2361" s="0"/>
      <c r="CD2361" s="0"/>
      <c r="CE2361" s="0"/>
      <c r="CF2361" s="0"/>
      <c r="CG2361" s="0"/>
      <c r="CH2361" s="0"/>
      <c r="CI2361" s="0"/>
      <c r="CJ2361" s="0"/>
      <c r="CK2361" s="0"/>
      <c r="CL2361" s="0"/>
      <c r="CM2361" s="0"/>
      <c r="CN2361" s="0"/>
      <c r="CO2361" s="0"/>
      <c r="CP2361" s="0"/>
      <c r="CQ2361" s="0"/>
      <c r="CR2361" s="0"/>
      <c r="CS2361" s="0"/>
      <c r="CT2361" s="0"/>
      <c r="CU2361" s="0"/>
      <c r="CV2361" s="0"/>
      <c r="CW2361" s="0"/>
      <c r="CX2361" s="0"/>
      <c r="CY2361" s="0"/>
      <c r="CZ2361" s="0"/>
      <c r="DA2361" s="0"/>
      <c r="DB2361" s="0"/>
      <c r="DC2361" s="0"/>
      <c r="DD2361" s="0"/>
      <c r="DE2361" s="0"/>
      <c r="DF2361" s="0"/>
      <c r="DG2361" s="0"/>
      <c r="DH2361" s="0"/>
      <c r="DI2361" s="0"/>
      <c r="DJ2361" s="0"/>
      <c r="DK2361" s="0"/>
      <c r="DL2361" s="0"/>
      <c r="DM2361" s="0"/>
      <c r="DN2361" s="0"/>
      <c r="DO2361" s="0"/>
      <c r="DP2361" s="0"/>
      <c r="DQ2361" s="0"/>
      <c r="DR2361" s="0"/>
      <c r="DS2361" s="0"/>
      <c r="DT2361" s="0"/>
      <c r="DU2361" s="0"/>
      <c r="DV2361" s="0"/>
      <c r="DW2361" s="0"/>
      <c r="DX2361" s="0"/>
      <c r="DY2361" s="0"/>
      <c r="DZ2361" s="0"/>
      <c r="EA2361" s="0"/>
      <c r="EB2361" s="0"/>
      <c r="EC2361" s="0"/>
      <c r="ED2361" s="0"/>
      <c r="EE2361" s="0"/>
      <c r="EF2361" s="0"/>
      <c r="EG2361" s="0"/>
      <c r="EH2361" s="0"/>
      <c r="EI2361" s="0"/>
      <c r="EJ2361" s="0"/>
      <c r="EK2361" s="0"/>
      <c r="EL2361" s="0"/>
      <c r="EM2361" s="0"/>
      <c r="EN2361" s="0"/>
      <c r="EO2361" s="0"/>
      <c r="EP2361" s="0"/>
      <c r="EQ2361" s="0"/>
      <c r="ER2361" s="0"/>
      <c r="ES2361" s="0"/>
      <c r="ET2361" s="0"/>
      <c r="EU2361" s="0"/>
      <c r="EV2361" s="0"/>
      <c r="EW2361" s="0"/>
      <c r="EX2361" s="0"/>
      <c r="EY2361" s="0"/>
      <c r="EZ2361" s="0"/>
      <c r="FA2361" s="0"/>
      <c r="FB2361" s="0"/>
      <c r="FC2361" s="0"/>
      <c r="FD2361" s="0"/>
      <c r="FE2361" s="0"/>
      <c r="FF2361" s="0"/>
      <c r="FG2361" s="0"/>
      <c r="FH2361" s="0"/>
      <c r="FI2361" s="0"/>
      <c r="FJ2361" s="0"/>
      <c r="FK2361" s="0"/>
      <c r="FL2361" s="0"/>
      <c r="FM2361" s="0"/>
      <c r="FN2361" s="0"/>
      <c r="FO2361" s="0"/>
      <c r="FP2361" s="0"/>
      <c r="FQ2361" s="0"/>
      <c r="FR2361" s="0"/>
      <c r="FS2361" s="0"/>
      <c r="FT2361" s="0"/>
      <c r="FU2361" s="0"/>
      <c r="FV2361" s="0"/>
      <c r="FW2361" s="0"/>
      <c r="FX2361" s="0"/>
      <c r="FY2361" s="0"/>
      <c r="FZ2361" s="0"/>
      <c r="GA2361" s="0"/>
      <c r="GB2361" s="0"/>
      <c r="GC2361" s="0"/>
      <c r="GD2361" s="0"/>
      <c r="GE2361" s="0"/>
      <c r="GF2361" s="0"/>
      <c r="GG2361" s="0"/>
      <c r="GH2361" s="0"/>
      <c r="GI2361" s="0"/>
      <c r="GJ2361" s="0"/>
      <c r="GK2361" s="0"/>
      <c r="GL2361" s="0"/>
      <c r="GM2361" s="0"/>
      <c r="GN2361" s="0"/>
      <c r="GO2361" s="0"/>
      <c r="GP2361" s="0"/>
      <c r="GQ2361" s="0"/>
      <c r="GR2361" s="0"/>
      <c r="GS2361" s="0"/>
      <c r="GT2361" s="0"/>
      <c r="GU2361" s="0"/>
      <c r="GV2361" s="0"/>
      <c r="GW2361" s="0"/>
      <c r="GX2361" s="0"/>
      <c r="GY2361" s="0"/>
      <c r="GZ2361" s="0"/>
      <c r="HA2361" s="0"/>
      <c r="HB2361" s="0"/>
      <c r="HC2361" s="0"/>
      <c r="HD2361" s="0"/>
      <c r="HE2361" s="0"/>
      <c r="HF2361" s="0"/>
      <c r="HG2361" s="0"/>
      <c r="HH2361" s="0"/>
      <c r="HI2361" s="0"/>
      <c r="HJ2361" s="0"/>
      <c r="HK2361" s="0"/>
      <c r="HL2361" s="0"/>
      <c r="HM2361" s="0"/>
      <c r="HN2361" s="0"/>
      <c r="HO2361" s="0"/>
      <c r="HP2361" s="0"/>
      <c r="HQ2361" s="0"/>
      <c r="HR2361" s="0"/>
      <c r="HS2361" s="0"/>
      <c r="HT2361" s="0"/>
      <c r="HU2361" s="0"/>
      <c r="HV2361" s="0"/>
      <c r="HW2361" s="0"/>
      <c r="HX2361" s="0"/>
      <c r="HY2361" s="0"/>
      <c r="HZ2361" s="0"/>
      <c r="IA2361" s="0"/>
      <c r="IB2361" s="0"/>
      <c r="IC2361" s="0"/>
      <c r="ID2361" s="0"/>
      <c r="IE2361" s="0"/>
      <c r="IF2361" s="0"/>
      <c r="IG2361" s="0"/>
      <c r="IH2361" s="0"/>
      <c r="II2361" s="0"/>
      <c r="IJ2361" s="0"/>
      <c r="IK2361" s="0"/>
      <c r="IL2361" s="0"/>
      <c r="IM2361" s="0"/>
      <c r="IN2361" s="0"/>
      <c r="IO2361" s="0"/>
      <c r="IP2361" s="0"/>
      <c r="IQ2361" s="0"/>
      <c r="IR2361" s="0"/>
      <c r="IS2361" s="0"/>
      <c r="IT2361" s="0"/>
      <c r="IU2361" s="0"/>
      <c r="IV2361" s="0"/>
      <c r="IW2361" s="0"/>
      <c r="IX2361" s="0"/>
      <c r="IY2361" s="0"/>
      <c r="IZ2361" s="0"/>
      <c r="JA2361" s="0"/>
      <c r="JB2361" s="0"/>
      <c r="JC2361" s="0"/>
      <c r="JD2361" s="0"/>
      <c r="JE2361" s="0"/>
      <c r="JF2361" s="0"/>
      <c r="JG2361" s="0"/>
      <c r="JH2361" s="0"/>
      <c r="JI2361" s="0"/>
      <c r="JJ2361" s="0"/>
      <c r="JK2361" s="0"/>
      <c r="JL2361" s="0"/>
      <c r="JM2361" s="0"/>
      <c r="JN2361" s="0"/>
      <c r="JO2361" s="0"/>
      <c r="JP2361" s="0"/>
      <c r="JQ2361" s="0"/>
      <c r="JR2361" s="0"/>
      <c r="JS2361" s="0"/>
      <c r="JT2361" s="0"/>
      <c r="JU2361" s="0"/>
      <c r="JV2361" s="0"/>
      <c r="JW2361" s="0"/>
      <c r="JX2361" s="0"/>
      <c r="JY2361" s="0"/>
      <c r="JZ2361" s="0"/>
      <c r="KA2361" s="0"/>
      <c r="KB2361" s="0"/>
      <c r="KC2361" s="0"/>
      <c r="KD2361" s="0"/>
      <c r="KE2361" s="0"/>
      <c r="KF2361" s="0"/>
      <c r="KG2361" s="0"/>
      <c r="KH2361" s="0"/>
      <c r="KI2361" s="0"/>
      <c r="KJ2361" s="0"/>
      <c r="KK2361" s="0"/>
      <c r="KL2361" s="0"/>
      <c r="KM2361" s="0"/>
      <c r="KN2361" s="0"/>
      <c r="KO2361" s="0"/>
      <c r="KP2361" s="0"/>
      <c r="KQ2361" s="0"/>
      <c r="KR2361" s="0"/>
      <c r="KS2361" s="0"/>
      <c r="KT2361" s="0"/>
      <c r="KU2361" s="0"/>
      <c r="KV2361" s="0"/>
      <c r="KW2361" s="0"/>
      <c r="KX2361" s="0"/>
      <c r="KY2361" s="0"/>
      <c r="KZ2361" s="0"/>
      <c r="LA2361" s="0"/>
      <c r="LB2361" s="0"/>
      <c r="LC2361" s="0"/>
      <c r="LD2361" s="0"/>
      <c r="LE2361" s="0"/>
      <c r="LF2361" s="0"/>
      <c r="LG2361" s="0"/>
      <c r="LH2361" s="0"/>
      <c r="LI2361" s="0"/>
      <c r="LJ2361" s="0"/>
      <c r="LK2361" s="0"/>
      <c r="LL2361" s="0"/>
      <c r="LM2361" s="0"/>
      <c r="LN2361" s="0"/>
      <c r="LO2361" s="0"/>
      <c r="LP2361" s="0"/>
      <c r="LQ2361" s="0"/>
      <c r="LR2361" s="0"/>
      <c r="LS2361" s="0"/>
      <c r="LT2361" s="0"/>
      <c r="LU2361" s="0"/>
      <c r="LV2361" s="0"/>
      <c r="LW2361" s="0"/>
      <c r="LX2361" s="0"/>
      <c r="LY2361" s="0"/>
      <c r="LZ2361" s="0"/>
      <c r="MA2361" s="0"/>
      <c r="MB2361" s="0"/>
      <c r="MC2361" s="0"/>
      <c r="MD2361" s="0"/>
      <c r="ME2361" s="0"/>
      <c r="MF2361" s="0"/>
      <c r="MG2361" s="0"/>
      <c r="MH2361" s="0"/>
      <c r="MI2361" s="0"/>
      <c r="MJ2361" s="0"/>
      <c r="MK2361" s="0"/>
      <c r="ML2361" s="0"/>
      <c r="MM2361" s="0"/>
      <c r="MN2361" s="0"/>
      <c r="MO2361" s="0"/>
      <c r="MP2361" s="0"/>
      <c r="MQ2361" s="0"/>
      <c r="MR2361" s="0"/>
      <c r="MS2361" s="0"/>
      <c r="MT2361" s="0"/>
      <c r="MU2361" s="0"/>
      <c r="MV2361" s="0"/>
      <c r="MW2361" s="0"/>
      <c r="MX2361" s="0"/>
      <c r="MY2361" s="0"/>
      <c r="MZ2361" s="0"/>
      <c r="NA2361" s="0"/>
      <c r="NB2361" s="0"/>
      <c r="NC2361" s="0"/>
      <c r="ND2361" s="0"/>
      <c r="NE2361" s="0"/>
      <c r="NF2361" s="0"/>
      <c r="NG2361" s="0"/>
      <c r="NH2361" s="0"/>
      <c r="NI2361" s="0"/>
      <c r="NJ2361" s="0"/>
      <c r="NK2361" s="0"/>
      <c r="NL2361" s="0"/>
      <c r="NM2361" s="0"/>
      <c r="NN2361" s="0"/>
      <c r="NO2361" s="0"/>
      <c r="NP2361" s="0"/>
      <c r="NQ2361" s="0"/>
      <c r="NR2361" s="0"/>
      <c r="NS2361" s="0"/>
      <c r="NT2361" s="0"/>
      <c r="NU2361" s="0"/>
      <c r="NV2361" s="0"/>
      <c r="NW2361" s="0"/>
      <c r="NX2361" s="0"/>
      <c r="NY2361" s="0"/>
      <c r="NZ2361" s="0"/>
      <c r="OA2361" s="0"/>
      <c r="OB2361" s="0"/>
      <c r="OC2361" s="0"/>
      <c r="OD2361" s="0"/>
      <c r="OE2361" s="0"/>
      <c r="OF2361" s="0"/>
      <c r="OG2361" s="0"/>
      <c r="OH2361" s="0"/>
      <c r="OI2361" s="0"/>
      <c r="OJ2361" s="0"/>
      <c r="OK2361" s="0"/>
      <c r="OL2361" s="0"/>
      <c r="OM2361" s="0"/>
      <c r="ON2361" s="0"/>
      <c r="OO2361" s="0"/>
      <c r="OP2361" s="0"/>
      <c r="OQ2361" s="0"/>
      <c r="OR2361" s="0"/>
      <c r="OS2361" s="0"/>
      <c r="OT2361" s="0"/>
      <c r="OU2361" s="0"/>
      <c r="OV2361" s="0"/>
      <c r="OW2361" s="0"/>
      <c r="OX2361" s="0"/>
      <c r="OY2361" s="0"/>
      <c r="OZ2361" s="0"/>
      <c r="PA2361" s="0"/>
      <c r="PB2361" s="0"/>
      <c r="PC2361" s="0"/>
      <c r="PD2361" s="0"/>
      <c r="PE2361" s="0"/>
      <c r="PF2361" s="0"/>
      <c r="PG2361" s="0"/>
      <c r="PH2361" s="0"/>
      <c r="PI2361" s="0"/>
      <c r="PJ2361" s="0"/>
      <c r="PK2361" s="0"/>
      <c r="PL2361" s="0"/>
      <c r="PM2361" s="0"/>
      <c r="PN2361" s="0"/>
      <c r="PO2361" s="0"/>
      <c r="PP2361" s="0"/>
      <c r="PQ2361" s="0"/>
      <c r="PR2361" s="0"/>
      <c r="PS2361" s="0"/>
      <c r="PT2361" s="0"/>
      <c r="PU2361" s="0"/>
      <c r="PV2361" s="0"/>
      <c r="PW2361" s="0"/>
      <c r="PX2361" s="0"/>
      <c r="PY2361" s="0"/>
      <c r="PZ2361" s="0"/>
      <c r="QA2361" s="0"/>
      <c r="QB2361" s="0"/>
      <c r="QC2361" s="0"/>
      <c r="QD2361" s="0"/>
      <c r="QE2361" s="0"/>
      <c r="QF2361" s="0"/>
      <c r="QG2361" s="0"/>
      <c r="QH2361" s="0"/>
      <c r="QI2361" s="0"/>
      <c r="QJ2361" s="0"/>
      <c r="QK2361" s="0"/>
      <c r="QL2361" s="0"/>
      <c r="QM2361" s="0"/>
      <c r="QN2361" s="0"/>
      <c r="QO2361" s="0"/>
      <c r="QP2361" s="0"/>
      <c r="QQ2361" s="0"/>
      <c r="QR2361" s="0"/>
      <c r="QS2361" s="0"/>
      <c r="QT2361" s="0"/>
      <c r="QU2361" s="0"/>
      <c r="QV2361" s="0"/>
      <c r="QW2361" s="0"/>
      <c r="QX2361" s="0"/>
      <c r="QY2361" s="0"/>
      <c r="QZ2361" s="0"/>
      <c r="RA2361" s="0"/>
      <c r="RB2361" s="0"/>
      <c r="RC2361" s="0"/>
      <c r="RD2361" s="0"/>
      <c r="RE2361" s="0"/>
      <c r="RF2361" s="0"/>
      <c r="RG2361" s="0"/>
      <c r="RH2361" s="0"/>
      <c r="RI2361" s="0"/>
      <c r="RJ2361" s="0"/>
      <c r="RK2361" s="0"/>
      <c r="RL2361" s="0"/>
      <c r="RM2361" s="0"/>
      <c r="RN2361" s="0"/>
      <c r="RO2361" s="0"/>
      <c r="RP2361" s="0"/>
      <c r="RQ2361" s="0"/>
      <c r="RR2361" s="0"/>
      <c r="RS2361" s="0"/>
      <c r="RT2361" s="0"/>
      <c r="RU2361" s="0"/>
      <c r="RV2361" s="0"/>
      <c r="RW2361" s="0"/>
      <c r="RX2361" s="0"/>
      <c r="RY2361" s="0"/>
      <c r="RZ2361" s="0"/>
      <c r="SA2361" s="0"/>
      <c r="SB2361" s="0"/>
      <c r="SC2361" s="0"/>
      <c r="SD2361" s="0"/>
      <c r="SE2361" s="0"/>
      <c r="SF2361" s="0"/>
      <c r="SG2361" s="0"/>
      <c r="SH2361" s="0"/>
      <c r="SI2361" s="0"/>
      <c r="SJ2361" s="0"/>
      <c r="SK2361" s="0"/>
      <c r="SL2361" s="0"/>
      <c r="SM2361" s="0"/>
      <c r="SN2361" s="0"/>
      <c r="SO2361" s="0"/>
      <c r="SP2361" s="0"/>
      <c r="SQ2361" s="0"/>
      <c r="SR2361" s="0"/>
      <c r="SS2361" s="0"/>
      <c r="ST2361" s="0"/>
      <c r="SU2361" s="0"/>
      <c r="SV2361" s="0"/>
      <c r="SW2361" s="0"/>
      <c r="SX2361" s="0"/>
      <c r="SY2361" s="0"/>
      <c r="SZ2361" s="0"/>
      <c r="TA2361" s="0"/>
      <c r="TB2361" s="0"/>
      <c r="TC2361" s="0"/>
      <c r="TD2361" s="0"/>
      <c r="TE2361" s="0"/>
      <c r="TF2361" s="0"/>
      <c r="TG2361" s="0"/>
      <c r="TH2361" s="0"/>
      <c r="TI2361" s="0"/>
      <c r="TJ2361" s="0"/>
      <c r="TK2361" s="0"/>
      <c r="TL2361" s="0"/>
      <c r="TM2361" s="0"/>
      <c r="TN2361" s="0"/>
      <c r="TO2361" s="0"/>
      <c r="TP2361" s="0"/>
      <c r="TQ2361" s="0"/>
      <c r="TR2361" s="0"/>
      <c r="TS2361" s="0"/>
      <c r="TT2361" s="0"/>
      <c r="TU2361" s="0"/>
      <c r="TV2361" s="0"/>
      <c r="TW2361" s="0"/>
      <c r="TX2361" s="0"/>
      <c r="TY2361" s="0"/>
      <c r="TZ2361" s="0"/>
      <c r="UA2361" s="0"/>
      <c r="UB2361" s="0"/>
      <c r="UC2361" s="0"/>
      <c r="UD2361" s="0"/>
      <c r="UE2361" s="0"/>
      <c r="UF2361" s="0"/>
      <c r="UG2361" s="0"/>
      <c r="UH2361" s="0"/>
      <c r="UI2361" s="0"/>
      <c r="UJ2361" s="0"/>
      <c r="UK2361" s="0"/>
      <c r="UL2361" s="0"/>
      <c r="UM2361" s="0"/>
      <c r="UN2361" s="0"/>
      <c r="UO2361" s="0"/>
      <c r="UP2361" s="0"/>
      <c r="UQ2361" s="0"/>
      <c r="UR2361" s="0"/>
      <c r="US2361" s="0"/>
      <c r="UT2361" s="0"/>
      <c r="UU2361" s="0"/>
      <c r="UV2361" s="0"/>
      <c r="UW2361" s="0"/>
      <c r="UX2361" s="0"/>
      <c r="UY2361" s="0"/>
      <c r="UZ2361" s="0"/>
      <c r="VA2361" s="0"/>
      <c r="VB2361" s="0"/>
      <c r="VC2361" s="0"/>
      <c r="VD2361" s="0"/>
      <c r="VE2361" s="0"/>
      <c r="VF2361" s="0"/>
      <c r="VG2361" s="0"/>
      <c r="VH2361" s="0"/>
      <c r="VI2361" s="0"/>
      <c r="VJ2361" s="0"/>
      <c r="VK2361" s="0"/>
      <c r="VL2361" s="0"/>
      <c r="VM2361" s="0"/>
      <c r="VN2361" s="0"/>
      <c r="VO2361" s="0"/>
      <c r="VP2361" s="0"/>
      <c r="VQ2361" s="0"/>
      <c r="VR2361" s="0"/>
      <c r="VS2361" s="0"/>
      <c r="VT2361" s="0"/>
      <c r="VU2361" s="0"/>
      <c r="VV2361" s="0"/>
      <c r="VW2361" s="0"/>
      <c r="VX2361" s="0"/>
      <c r="VY2361" s="0"/>
      <c r="VZ2361" s="0"/>
      <c r="WA2361" s="0"/>
      <c r="WB2361" s="0"/>
      <c r="WC2361" s="0"/>
      <c r="WD2361" s="0"/>
      <c r="WE2361" s="0"/>
      <c r="WF2361" s="0"/>
      <c r="WG2361" s="0"/>
      <c r="WH2361" s="0"/>
      <c r="WI2361" s="0"/>
      <c r="WJ2361" s="0"/>
      <c r="WK2361" s="0"/>
      <c r="WL2361" s="0"/>
      <c r="WM2361" s="0"/>
      <c r="WN2361" s="0"/>
      <c r="WO2361" s="0"/>
      <c r="WP2361" s="0"/>
      <c r="WQ2361" s="0"/>
      <c r="WR2361" s="0"/>
      <c r="WS2361" s="0"/>
      <c r="WT2361" s="0"/>
      <c r="WU2361" s="0"/>
      <c r="WV2361" s="0"/>
      <c r="WW2361" s="0"/>
      <c r="WX2361" s="0"/>
      <c r="WY2361" s="0"/>
      <c r="WZ2361" s="0"/>
      <c r="XA2361" s="0"/>
      <c r="XB2361" s="0"/>
      <c r="XC2361" s="0"/>
      <c r="XD2361" s="0"/>
      <c r="XE2361" s="0"/>
      <c r="XF2361" s="0"/>
      <c r="XG2361" s="0"/>
      <c r="XH2361" s="0"/>
      <c r="XI2361" s="0"/>
      <c r="XJ2361" s="0"/>
      <c r="XK2361" s="0"/>
      <c r="XL2361" s="0"/>
      <c r="XM2361" s="0"/>
      <c r="XN2361" s="0"/>
      <c r="XO2361" s="0"/>
      <c r="XP2361" s="0"/>
      <c r="XQ2361" s="0"/>
      <c r="XR2361" s="0"/>
      <c r="XS2361" s="0"/>
      <c r="XT2361" s="0"/>
      <c r="XU2361" s="0"/>
      <c r="XV2361" s="0"/>
      <c r="XW2361" s="0"/>
      <c r="XX2361" s="0"/>
      <c r="XY2361" s="0"/>
      <c r="XZ2361" s="0"/>
      <c r="YA2361" s="0"/>
      <c r="YB2361" s="0"/>
      <c r="YC2361" s="0"/>
      <c r="YD2361" s="0"/>
      <c r="YE2361" s="0"/>
      <c r="YF2361" s="0"/>
      <c r="YG2361" s="0"/>
      <c r="YH2361" s="0"/>
      <c r="YI2361" s="0"/>
      <c r="YJ2361" s="0"/>
      <c r="YK2361" s="0"/>
      <c r="YL2361" s="0"/>
      <c r="YM2361" s="0"/>
      <c r="YN2361" s="0"/>
      <c r="YO2361" s="0"/>
      <c r="YP2361" s="0"/>
      <c r="YQ2361" s="0"/>
      <c r="YR2361" s="0"/>
      <c r="YS2361" s="0"/>
      <c r="YT2361" s="0"/>
      <c r="YU2361" s="0"/>
      <c r="YV2361" s="0"/>
      <c r="YW2361" s="0"/>
      <c r="YX2361" s="0"/>
      <c r="YY2361" s="0"/>
      <c r="YZ2361" s="0"/>
      <c r="ZA2361" s="0"/>
      <c r="ZB2361" s="0"/>
      <c r="ZC2361" s="0"/>
      <c r="ZD2361" s="0"/>
      <c r="ZE2361" s="0"/>
      <c r="ZF2361" s="0"/>
      <c r="ZG2361" s="0"/>
      <c r="ZH2361" s="0"/>
      <c r="ZI2361" s="0"/>
      <c r="ZJ2361" s="0"/>
      <c r="ZK2361" s="0"/>
      <c r="ZL2361" s="0"/>
      <c r="ZM2361" s="0"/>
      <c r="ZN2361" s="0"/>
      <c r="ZO2361" s="0"/>
      <c r="ZP2361" s="0"/>
      <c r="ZQ2361" s="0"/>
      <c r="ZR2361" s="0"/>
      <c r="ZS2361" s="0"/>
      <c r="ZT2361" s="0"/>
      <c r="ZU2361" s="0"/>
      <c r="ZV2361" s="0"/>
      <c r="ZW2361" s="0"/>
      <c r="ZX2361" s="0"/>
      <c r="ZY2361" s="0"/>
      <c r="ZZ2361" s="0"/>
      <c r="AAA2361" s="0"/>
      <c r="AAB2361" s="0"/>
      <c r="AAC2361" s="0"/>
      <c r="AAD2361" s="0"/>
      <c r="AAE2361" s="0"/>
      <c r="AAF2361" s="0"/>
      <c r="AAG2361" s="0"/>
      <c r="AAH2361" s="0"/>
      <c r="AAI2361" s="0"/>
      <c r="AAJ2361" s="0"/>
      <c r="AAK2361" s="0"/>
      <c r="AAL2361" s="0"/>
      <c r="AAM2361" s="0"/>
      <c r="AAN2361" s="0"/>
      <c r="AAO2361" s="0"/>
      <c r="AAP2361" s="0"/>
      <c r="AAQ2361" s="0"/>
      <c r="AAR2361" s="0"/>
      <c r="AAS2361" s="0"/>
      <c r="AAT2361" s="0"/>
      <c r="AAU2361" s="0"/>
      <c r="AAV2361" s="0"/>
      <c r="AAW2361" s="0"/>
      <c r="AAX2361" s="0"/>
      <c r="AAY2361" s="0"/>
      <c r="AAZ2361" s="0"/>
      <c r="ABA2361" s="0"/>
      <c r="ABB2361" s="0"/>
      <c r="ABC2361" s="0"/>
      <c r="ABD2361" s="0"/>
      <c r="ABE2361" s="0"/>
      <c r="ABF2361" s="0"/>
      <c r="ABG2361" s="0"/>
      <c r="ABH2361" s="0"/>
      <c r="ABI2361" s="0"/>
      <c r="ABJ2361" s="0"/>
      <c r="ABK2361" s="0"/>
      <c r="ABL2361" s="0"/>
      <c r="ABM2361" s="0"/>
      <c r="ABN2361" s="0"/>
      <c r="ABO2361" s="0"/>
      <c r="ABP2361" s="0"/>
      <c r="ABQ2361" s="0"/>
      <c r="ABR2361" s="0"/>
      <c r="ABS2361" s="0"/>
      <c r="ABT2361" s="0"/>
      <c r="ABU2361" s="0"/>
      <c r="ABV2361" s="0"/>
      <c r="ABW2361" s="0"/>
      <c r="ABX2361" s="0"/>
      <c r="ABY2361" s="0"/>
      <c r="ABZ2361" s="0"/>
      <c r="ACA2361" s="0"/>
      <c r="ACB2361" s="0"/>
      <c r="ACC2361" s="0"/>
      <c r="ACD2361" s="0"/>
      <c r="ACE2361" s="0"/>
      <c r="ACF2361" s="0"/>
      <c r="ACG2361" s="0"/>
      <c r="ACH2361" s="0"/>
      <c r="ACI2361" s="0"/>
      <c r="ACJ2361" s="0"/>
      <c r="ACK2361" s="0"/>
      <c r="ACL2361" s="0"/>
      <c r="ACM2361" s="0"/>
      <c r="ACN2361" s="0"/>
      <c r="ACO2361" s="0"/>
      <c r="ACP2361" s="0"/>
      <c r="ACQ2361" s="0"/>
      <c r="ACR2361" s="0"/>
      <c r="ACS2361" s="0"/>
      <c r="ACT2361" s="0"/>
      <c r="ACU2361" s="0"/>
      <c r="ACV2361" s="0"/>
      <c r="ACW2361" s="0"/>
      <c r="ACX2361" s="0"/>
      <c r="ACY2361" s="0"/>
      <c r="ACZ2361" s="0"/>
      <c r="ADA2361" s="0"/>
      <c r="ADB2361" s="0"/>
      <c r="ADC2361" s="0"/>
      <c r="ADD2361" s="0"/>
      <c r="ADE2361" s="0"/>
      <c r="ADF2361" s="0"/>
      <c r="ADG2361" s="0"/>
      <c r="ADH2361" s="0"/>
      <c r="ADI2361" s="0"/>
      <c r="ADJ2361" s="0"/>
      <c r="ADK2361" s="0"/>
      <c r="ADL2361" s="0"/>
      <c r="ADM2361" s="0"/>
      <c r="ADN2361" s="0"/>
      <c r="ADO2361" s="0"/>
      <c r="ADP2361" s="0"/>
      <c r="ADQ2361" s="0"/>
      <c r="ADR2361" s="0"/>
      <c r="ADS2361" s="0"/>
      <c r="ADT2361" s="0"/>
      <c r="ADU2361" s="0"/>
      <c r="ADV2361" s="0"/>
      <c r="ADW2361" s="0"/>
      <c r="ADX2361" s="0"/>
      <c r="ADY2361" s="0"/>
      <c r="ADZ2361" s="0"/>
      <c r="AEA2361" s="0"/>
      <c r="AEB2361" s="0"/>
      <c r="AEC2361" s="0"/>
      <c r="AED2361" s="0"/>
      <c r="AEE2361" s="0"/>
      <c r="AEF2361" s="0"/>
      <c r="AEG2361" s="0"/>
      <c r="AEH2361" s="0"/>
      <c r="AEI2361" s="0"/>
      <c r="AEJ2361" s="0"/>
      <c r="AEK2361" s="0"/>
      <c r="AEL2361" s="0"/>
      <c r="AEM2361" s="0"/>
      <c r="AEN2361" s="0"/>
      <c r="AEO2361" s="0"/>
      <c r="AEP2361" s="0"/>
      <c r="AEQ2361" s="0"/>
      <c r="AER2361" s="0"/>
      <c r="AES2361" s="0"/>
      <c r="AET2361" s="0"/>
      <c r="AEU2361" s="0"/>
      <c r="AEV2361" s="0"/>
      <c r="AEW2361" s="0"/>
      <c r="AEX2361" s="0"/>
      <c r="AEY2361" s="0"/>
      <c r="AEZ2361" s="0"/>
      <c r="AFA2361" s="0"/>
      <c r="AFB2361" s="0"/>
      <c r="AFC2361" s="0"/>
      <c r="AFD2361" s="0"/>
      <c r="AFE2361" s="0"/>
      <c r="AFF2361" s="0"/>
      <c r="AFG2361" s="0"/>
      <c r="AFH2361" s="0"/>
      <c r="AFI2361" s="0"/>
      <c r="AFJ2361" s="0"/>
      <c r="AFK2361" s="0"/>
      <c r="AFL2361" s="0"/>
      <c r="AFM2361" s="0"/>
      <c r="AFN2361" s="0"/>
      <c r="AFO2361" s="0"/>
      <c r="AFP2361" s="0"/>
      <c r="AFQ2361" s="0"/>
      <c r="AFR2361" s="0"/>
      <c r="AFS2361" s="0"/>
      <c r="AFT2361" s="0"/>
      <c r="AFU2361" s="0"/>
      <c r="AFV2361" s="0"/>
      <c r="AFW2361" s="0"/>
      <c r="AFX2361" s="0"/>
      <c r="AFY2361" s="0"/>
      <c r="AFZ2361" s="0"/>
      <c r="AGA2361" s="0"/>
      <c r="AGB2361" s="0"/>
      <c r="AGC2361" s="0"/>
      <c r="AGD2361" s="0"/>
      <c r="AGE2361" s="0"/>
      <c r="AGF2361" s="0"/>
      <c r="AGG2361" s="0"/>
      <c r="AGH2361" s="0"/>
      <c r="AGI2361" s="0"/>
      <c r="AGJ2361" s="0"/>
      <c r="AGK2361" s="0"/>
      <c r="AGL2361" s="0"/>
      <c r="AGM2361" s="0"/>
      <c r="AGN2361" s="0"/>
      <c r="AGO2361" s="0"/>
      <c r="AGP2361" s="0"/>
      <c r="AGQ2361" s="0"/>
      <c r="AGR2361" s="0"/>
      <c r="AGS2361" s="0"/>
      <c r="AGT2361" s="0"/>
      <c r="AGU2361" s="0"/>
      <c r="AGV2361" s="0"/>
      <c r="AGW2361" s="0"/>
      <c r="AGX2361" s="0"/>
      <c r="AGY2361" s="0"/>
      <c r="AGZ2361" s="0"/>
      <c r="AHA2361" s="0"/>
      <c r="AHB2361" s="0"/>
      <c r="AHC2361" s="0"/>
      <c r="AHD2361" s="0"/>
      <c r="AHE2361" s="0"/>
      <c r="AHF2361" s="0"/>
      <c r="AHG2361" s="0"/>
      <c r="AHH2361" s="0"/>
      <c r="AHI2361" s="0"/>
      <c r="AHJ2361" s="0"/>
      <c r="AHK2361" s="0"/>
      <c r="AHL2361" s="0"/>
      <c r="AHM2361" s="0"/>
      <c r="AHN2361" s="0"/>
      <c r="AHO2361" s="0"/>
      <c r="AHP2361" s="0"/>
      <c r="AHQ2361" s="0"/>
      <c r="AHR2361" s="0"/>
      <c r="AHS2361" s="0"/>
      <c r="AHT2361" s="0"/>
      <c r="AHU2361" s="0"/>
      <c r="AHV2361" s="0"/>
      <c r="AHW2361" s="0"/>
      <c r="AHX2361" s="0"/>
      <c r="AHY2361" s="0"/>
      <c r="AHZ2361" s="0"/>
      <c r="AIA2361" s="0"/>
      <c r="AIB2361" s="0"/>
      <c r="AIC2361" s="0"/>
      <c r="AID2361" s="0"/>
      <c r="AIE2361" s="0"/>
      <c r="AIF2361" s="0"/>
      <c r="AIG2361" s="0"/>
      <c r="AIH2361" s="0"/>
      <c r="AII2361" s="0"/>
      <c r="AIJ2361" s="0"/>
      <c r="AIK2361" s="0"/>
      <c r="AIL2361" s="0"/>
      <c r="AIM2361" s="0"/>
      <c r="AIN2361" s="0"/>
      <c r="AIO2361" s="0"/>
      <c r="AIP2361" s="0"/>
      <c r="AIQ2361" s="0"/>
      <c r="AIR2361" s="0"/>
      <c r="AIS2361" s="0"/>
      <c r="AIT2361" s="0"/>
      <c r="AIU2361" s="0"/>
      <c r="AIV2361" s="0"/>
      <c r="AIW2361" s="0"/>
      <c r="AIX2361" s="0"/>
      <c r="AIY2361" s="0"/>
      <c r="AIZ2361" s="0"/>
      <c r="AJA2361" s="0"/>
      <c r="AJB2361" s="0"/>
      <c r="AJC2361" s="0"/>
      <c r="AJD2361" s="0"/>
      <c r="AJE2361" s="0"/>
      <c r="AJF2361" s="0"/>
      <c r="AJG2361" s="0"/>
      <c r="AJH2361" s="0"/>
      <c r="AJI2361" s="0"/>
      <c r="AJJ2361" s="0"/>
      <c r="AJK2361" s="0"/>
      <c r="AJL2361" s="0"/>
      <c r="AJM2361" s="0"/>
      <c r="AJN2361" s="0"/>
      <c r="AJO2361" s="0"/>
      <c r="AJP2361" s="0"/>
      <c r="AJQ2361" s="0"/>
      <c r="AJR2361" s="0"/>
      <c r="AJS2361" s="0"/>
      <c r="AJT2361" s="0"/>
      <c r="AJU2361" s="0"/>
      <c r="AJV2361" s="0"/>
      <c r="AJW2361" s="0"/>
      <c r="AJX2361" s="0"/>
      <c r="AJY2361" s="0"/>
      <c r="AJZ2361" s="0"/>
      <c r="AKA2361" s="0"/>
      <c r="AKB2361" s="0"/>
      <c r="AKC2361" s="0"/>
      <c r="AKD2361" s="0"/>
      <c r="AKE2361" s="0"/>
      <c r="AKF2361" s="0"/>
      <c r="AKG2361" s="0"/>
      <c r="AKH2361" s="0"/>
      <c r="AKI2361" s="0"/>
      <c r="AKJ2361" s="0"/>
      <c r="AKK2361" s="0"/>
      <c r="AKL2361" s="0"/>
      <c r="AKM2361" s="0"/>
      <c r="AKN2361" s="0"/>
      <c r="AKO2361" s="0"/>
      <c r="AKP2361" s="0"/>
      <c r="AKQ2361" s="0"/>
      <c r="AKR2361" s="0"/>
      <c r="AKS2361" s="0"/>
      <c r="AKT2361" s="0"/>
      <c r="AKU2361" s="0"/>
      <c r="AKV2361" s="0"/>
      <c r="AKW2361" s="0"/>
      <c r="AKX2361" s="0"/>
      <c r="AKY2361" s="0"/>
      <c r="AKZ2361" s="0"/>
      <c r="ALA2361" s="0"/>
      <c r="ALB2361" s="0"/>
      <c r="ALC2361" s="0"/>
      <c r="ALD2361" s="0"/>
      <c r="ALE2361" s="0"/>
      <c r="ALF2361" s="0"/>
      <c r="ALG2361" s="0"/>
      <c r="ALH2361" s="0"/>
      <c r="ALI2361" s="0"/>
      <c r="ALJ2361" s="0"/>
      <c r="ALK2361" s="0"/>
      <c r="ALL2361" s="0"/>
      <c r="ALM2361" s="0"/>
      <c r="ALN2361" s="0"/>
      <c r="ALO2361" s="0"/>
      <c r="ALP2361" s="0"/>
      <c r="ALQ2361" s="0"/>
      <c r="ALR2361" s="0"/>
      <c r="ALS2361" s="0"/>
      <c r="ALT2361" s="0"/>
      <c r="ALU2361" s="0"/>
      <c r="ALV2361" s="0"/>
      <c r="ALW2361" s="0"/>
      <c r="ALX2361" s="0"/>
      <c r="ALY2361" s="0"/>
      <c r="ALZ2361" s="0"/>
      <c r="AMA2361" s="0"/>
      <c r="AMB2361" s="0"/>
      <c r="AMC2361" s="0"/>
      <c r="AMD2361" s="0"/>
      <c r="AME2361" s="0"/>
      <c r="AMF2361" s="0"/>
      <c r="AMG2361" s="0"/>
      <c r="AMH2361" s="0"/>
      <c r="AMI2361" s="0"/>
      <c r="AMJ2361" s="0"/>
    </row>
    <row r="2362" customFormat="false" ht="13.8" hidden="false" customHeight="false" outlineLevel="0" collapsed="false">
      <c r="A2362" s="4"/>
      <c r="B2362" s="7"/>
      <c r="C2362" s="7"/>
      <c r="D2362" s="7"/>
      <c r="E2362" s="7"/>
      <c r="F2362" s="4"/>
      <c r="G2362" s="7"/>
      <c r="H2362" s="13"/>
      <c r="I2362" s="13"/>
      <c r="J2362" s="13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3"/>
      <c r="AI2362" s="13"/>
      <c r="AJ2362" s="13"/>
      <c r="AK2362" s="13"/>
      <c r="AL2362" s="13"/>
      <c r="AM2362" s="13"/>
      <c r="AN2362" s="13"/>
      <c r="AO2362" s="13"/>
      <c r="AP2362" s="13"/>
      <c r="AQ2362" s="13"/>
      <c r="AR2362" s="13"/>
      <c r="AS2362" s="13"/>
      <c r="AT2362" s="13"/>
      <c r="AU2362" s="13"/>
      <c r="AV2362" s="0"/>
      <c r="AW2362" s="0"/>
      <c r="AX2362" s="0"/>
      <c r="AY2362" s="0"/>
      <c r="AZ2362" s="0"/>
      <c r="BA2362" s="0"/>
      <c r="BB2362" s="0"/>
      <c r="BC2362" s="0"/>
      <c r="BD2362" s="0"/>
      <c r="BE2362" s="0"/>
      <c r="BF2362" s="0"/>
      <c r="BG2362" s="0"/>
      <c r="BH2362" s="0"/>
      <c r="BI2362" s="0"/>
      <c r="BJ2362" s="0"/>
      <c r="BK2362" s="0"/>
      <c r="BL2362" s="0"/>
      <c r="BM2362" s="0"/>
      <c r="BN2362" s="0"/>
      <c r="BO2362" s="0"/>
      <c r="BP2362" s="0"/>
      <c r="BQ2362" s="0"/>
      <c r="BR2362" s="0"/>
      <c r="BS2362" s="0"/>
      <c r="BT2362" s="0"/>
      <c r="BU2362" s="0"/>
      <c r="BV2362" s="0"/>
      <c r="BW2362" s="0"/>
      <c r="BX2362" s="0"/>
      <c r="BY2362" s="0"/>
      <c r="BZ2362" s="0"/>
      <c r="CA2362" s="0"/>
      <c r="CB2362" s="0"/>
      <c r="CC2362" s="0"/>
      <c r="CD2362" s="0"/>
      <c r="CE2362" s="0"/>
      <c r="CF2362" s="0"/>
      <c r="CG2362" s="0"/>
      <c r="CH2362" s="0"/>
      <c r="CI2362" s="0"/>
      <c r="CJ2362" s="0"/>
      <c r="CK2362" s="0"/>
      <c r="CL2362" s="0"/>
      <c r="CM2362" s="0"/>
      <c r="CN2362" s="0"/>
      <c r="CO2362" s="0"/>
      <c r="CP2362" s="0"/>
      <c r="CQ2362" s="0"/>
      <c r="CR2362" s="0"/>
      <c r="CS2362" s="0"/>
      <c r="CT2362" s="0"/>
      <c r="CU2362" s="0"/>
      <c r="CV2362" s="0"/>
      <c r="CW2362" s="0"/>
      <c r="CX2362" s="0"/>
      <c r="CY2362" s="0"/>
      <c r="CZ2362" s="0"/>
      <c r="DA2362" s="0"/>
      <c r="DB2362" s="0"/>
      <c r="DC2362" s="0"/>
      <c r="DD2362" s="0"/>
      <c r="DE2362" s="0"/>
      <c r="DF2362" s="0"/>
      <c r="DG2362" s="0"/>
      <c r="DH2362" s="0"/>
      <c r="DI2362" s="0"/>
      <c r="DJ2362" s="0"/>
      <c r="DK2362" s="0"/>
      <c r="DL2362" s="0"/>
      <c r="DM2362" s="0"/>
      <c r="DN2362" s="0"/>
      <c r="DO2362" s="0"/>
      <c r="DP2362" s="0"/>
      <c r="DQ2362" s="0"/>
      <c r="DR2362" s="0"/>
      <c r="DS2362" s="0"/>
      <c r="DT2362" s="0"/>
      <c r="DU2362" s="0"/>
      <c r="DV2362" s="0"/>
      <c r="DW2362" s="0"/>
      <c r="DX2362" s="0"/>
      <c r="DY2362" s="0"/>
      <c r="DZ2362" s="0"/>
      <c r="EA2362" s="0"/>
      <c r="EB2362" s="0"/>
      <c r="EC2362" s="0"/>
      <c r="ED2362" s="0"/>
      <c r="EE2362" s="0"/>
      <c r="EF2362" s="0"/>
      <c r="EG2362" s="0"/>
      <c r="EH2362" s="0"/>
      <c r="EI2362" s="0"/>
      <c r="EJ2362" s="0"/>
      <c r="EK2362" s="0"/>
      <c r="EL2362" s="0"/>
      <c r="EM2362" s="0"/>
      <c r="EN2362" s="0"/>
      <c r="EO2362" s="0"/>
      <c r="EP2362" s="0"/>
      <c r="EQ2362" s="0"/>
      <c r="ER2362" s="0"/>
      <c r="ES2362" s="0"/>
      <c r="ET2362" s="0"/>
      <c r="EU2362" s="0"/>
      <c r="EV2362" s="0"/>
      <c r="EW2362" s="0"/>
      <c r="EX2362" s="0"/>
      <c r="EY2362" s="0"/>
      <c r="EZ2362" s="0"/>
      <c r="FA2362" s="0"/>
      <c r="FB2362" s="0"/>
      <c r="FC2362" s="0"/>
      <c r="FD2362" s="0"/>
      <c r="FE2362" s="0"/>
      <c r="FF2362" s="0"/>
      <c r="FG2362" s="0"/>
      <c r="FH2362" s="0"/>
      <c r="FI2362" s="0"/>
      <c r="FJ2362" s="0"/>
      <c r="FK2362" s="0"/>
      <c r="FL2362" s="0"/>
      <c r="FM2362" s="0"/>
      <c r="FN2362" s="0"/>
      <c r="FO2362" s="0"/>
      <c r="FP2362" s="0"/>
      <c r="FQ2362" s="0"/>
      <c r="FR2362" s="0"/>
      <c r="FS2362" s="0"/>
      <c r="FT2362" s="0"/>
      <c r="FU2362" s="0"/>
      <c r="FV2362" s="0"/>
      <c r="FW2362" s="0"/>
      <c r="FX2362" s="0"/>
      <c r="FY2362" s="0"/>
      <c r="FZ2362" s="0"/>
      <c r="GA2362" s="0"/>
      <c r="GB2362" s="0"/>
      <c r="GC2362" s="0"/>
      <c r="GD2362" s="0"/>
      <c r="GE2362" s="0"/>
      <c r="GF2362" s="0"/>
      <c r="GG2362" s="0"/>
      <c r="GH2362" s="0"/>
      <c r="GI2362" s="0"/>
      <c r="GJ2362" s="0"/>
      <c r="GK2362" s="0"/>
      <c r="GL2362" s="0"/>
      <c r="GM2362" s="0"/>
      <c r="GN2362" s="0"/>
      <c r="GO2362" s="0"/>
      <c r="GP2362" s="0"/>
      <c r="GQ2362" s="0"/>
      <c r="GR2362" s="0"/>
      <c r="GS2362" s="0"/>
      <c r="GT2362" s="0"/>
      <c r="GU2362" s="0"/>
      <c r="GV2362" s="0"/>
      <c r="GW2362" s="0"/>
      <c r="GX2362" s="0"/>
      <c r="GY2362" s="0"/>
      <c r="GZ2362" s="0"/>
      <c r="HA2362" s="0"/>
      <c r="HB2362" s="0"/>
      <c r="HC2362" s="0"/>
      <c r="HD2362" s="0"/>
      <c r="HE2362" s="0"/>
      <c r="HF2362" s="0"/>
      <c r="HG2362" s="0"/>
      <c r="HH2362" s="0"/>
      <c r="HI2362" s="0"/>
      <c r="HJ2362" s="0"/>
      <c r="HK2362" s="0"/>
      <c r="HL2362" s="0"/>
      <c r="HM2362" s="0"/>
      <c r="HN2362" s="0"/>
      <c r="HO2362" s="0"/>
      <c r="HP2362" s="0"/>
      <c r="HQ2362" s="0"/>
      <c r="HR2362" s="0"/>
      <c r="HS2362" s="0"/>
      <c r="HT2362" s="0"/>
      <c r="HU2362" s="0"/>
      <c r="HV2362" s="0"/>
      <c r="HW2362" s="0"/>
      <c r="HX2362" s="0"/>
      <c r="HY2362" s="0"/>
      <c r="HZ2362" s="0"/>
      <c r="IA2362" s="0"/>
      <c r="IB2362" s="0"/>
      <c r="IC2362" s="0"/>
      <c r="ID2362" s="0"/>
      <c r="IE2362" s="0"/>
      <c r="IF2362" s="0"/>
      <c r="IG2362" s="0"/>
      <c r="IH2362" s="0"/>
      <c r="II2362" s="0"/>
      <c r="IJ2362" s="0"/>
      <c r="IK2362" s="0"/>
      <c r="IL2362" s="0"/>
      <c r="IM2362" s="0"/>
      <c r="IN2362" s="0"/>
      <c r="IO2362" s="0"/>
      <c r="IP2362" s="0"/>
      <c r="IQ2362" s="0"/>
      <c r="IR2362" s="0"/>
      <c r="IS2362" s="0"/>
      <c r="IT2362" s="0"/>
      <c r="IU2362" s="0"/>
      <c r="IV2362" s="0"/>
      <c r="IW2362" s="0"/>
      <c r="IX2362" s="0"/>
      <c r="IY2362" s="0"/>
      <c r="IZ2362" s="0"/>
      <c r="JA2362" s="0"/>
      <c r="JB2362" s="0"/>
      <c r="JC2362" s="0"/>
      <c r="JD2362" s="0"/>
      <c r="JE2362" s="0"/>
      <c r="JF2362" s="0"/>
      <c r="JG2362" s="0"/>
      <c r="JH2362" s="0"/>
      <c r="JI2362" s="0"/>
      <c r="JJ2362" s="0"/>
      <c r="JK2362" s="0"/>
      <c r="JL2362" s="0"/>
      <c r="JM2362" s="0"/>
      <c r="JN2362" s="0"/>
      <c r="JO2362" s="0"/>
      <c r="JP2362" s="0"/>
      <c r="JQ2362" s="0"/>
      <c r="JR2362" s="0"/>
      <c r="JS2362" s="0"/>
      <c r="JT2362" s="0"/>
      <c r="JU2362" s="0"/>
      <c r="JV2362" s="0"/>
      <c r="JW2362" s="0"/>
      <c r="JX2362" s="0"/>
      <c r="JY2362" s="0"/>
      <c r="JZ2362" s="0"/>
      <c r="KA2362" s="0"/>
      <c r="KB2362" s="0"/>
      <c r="KC2362" s="0"/>
      <c r="KD2362" s="0"/>
      <c r="KE2362" s="0"/>
      <c r="KF2362" s="0"/>
      <c r="KG2362" s="0"/>
      <c r="KH2362" s="0"/>
      <c r="KI2362" s="0"/>
      <c r="KJ2362" s="0"/>
      <c r="KK2362" s="0"/>
      <c r="KL2362" s="0"/>
      <c r="KM2362" s="0"/>
      <c r="KN2362" s="0"/>
      <c r="KO2362" s="0"/>
      <c r="KP2362" s="0"/>
      <c r="KQ2362" s="0"/>
      <c r="KR2362" s="0"/>
      <c r="KS2362" s="0"/>
      <c r="KT2362" s="0"/>
      <c r="KU2362" s="0"/>
      <c r="KV2362" s="0"/>
      <c r="KW2362" s="0"/>
      <c r="KX2362" s="0"/>
      <c r="KY2362" s="0"/>
      <c r="KZ2362" s="0"/>
      <c r="LA2362" s="0"/>
      <c r="LB2362" s="0"/>
      <c r="LC2362" s="0"/>
      <c r="LD2362" s="0"/>
      <c r="LE2362" s="0"/>
      <c r="LF2362" s="0"/>
      <c r="LG2362" s="0"/>
      <c r="LH2362" s="0"/>
      <c r="LI2362" s="0"/>
      <c r="LJ2362" s="0"/>
      <c r="LK2362" s="0"/>
      <c r="LL2362" s="0"/>
      <c r="LM2362" s="0"/>
      <c r="LN2362" s="0"/>
      <c r="LO2362" s="0"/>
      <c r="LP2362" s="0"/>
      <c r="LQ2362" s="0"/>
      <c r="LR2362" s="0"/>
      <c r="LS2362" s="0"/>
      <c r="LT2362" s="0"/>
      <c r="LU2362" s="0"/>
      <c r="LV2362" s="0"/>
      <c r="LW2362" s="0"/>
      <c r="LX2362" s="0"/>
      <c r="LY2362" s="0"/>
      <c r="LZ2362" s="0"/>
      <c r="MA2362" s="0"/>
      <c r="MB2362" s="0"/>
      <c r="MC2362" s="0"/>
      <c r="MD2362" s="0"/>
      <c r="ME2362" s="0"/>
      <c r="MF2362" s="0"/>
      <c r="MG2362" s="0"/>
      <c r="MH2362" s="0"/>
      <c r="MI2362" s="0"/>
      <c r="MJ2362" s="0"/>
      <c r="MK2362" s="0"/>
      <c r="ML2362" s="0"/>
      <c r="MM2362" s="0"/>
      <c r="MN2362" s="0"/>
      <c r="MO2362" s="0"/>
      <c r="MP2362" s="0"/>
      <c r="MQ2362" s="0"/>
      <c r="MR2362" s="0"/>
      <c r="MS2362" s="0"/>
      <c r="MT2362" s="0"/>
      <c r="MU2362" s="0"/>
      <c r="MV2362" s="0"/>
      <c r="MW2362" s="0"/>
      <c r="MX2362" s="0"/>
      <c r="MY2362" s="0"/>
      <c r="MZ2362" s="0"/>
      <c r="NA2362" s="0"/>
      <c r="NB2362" s="0"/>
      <c r="NC2362" s="0"/>
      <c r="ND2362" s="0"/>
      <c r="NE2362" s="0"/>
      <c r="NF2362" s="0"/>
      <c r="NG2362" s="0"/>
      <c r="NH2362" s="0"/>
      <c r="NI2362" s="0"/>
      <c r="NJ2362" s="0"/>
      <c r="NK2362" s="0"/>
      <c r="NL2362" s="0"/>
      <c r="NM2362" s="0"/>
      <c r="NN2362" s="0"/>
      <c r="NO2362" s="0"/>
      <c r="NP2362" s="0"/>
      <c r="NQ2362" s="0"/>
      <c r="NR2362" s="0"/>
      <c r="NS2362" s="0"/>
      <c r="NT2362" s="0"/>
      <c r="NU2362" s="0"/>
      <c r="NV2362" s="0"/>
      <c r="NW2362" s="0"/>
      <c r="NX2362" s="0"/>
      <c r="NY2362" s="0"/>
      <c r="NZ2362" s="0"/>
      <c r="OA2362" s="0"/>
      <c r="OB2362" s="0"/>
      <c r="OC2362" s="0"/>
      <c r="OD2362" s="0"/>
      <c r="OE2362" s="0"/>
      <c r="OF2362" s="0"/>
      <c r="OG2362" s="0"/>
      <c r="OH2362" s="0"/>
      <c r="OI2362" s="0"/>
      <c r="OJ2362" s="0"/>
      <c r="OK2362" s="0"/>
      <c r="OL2362" s="0"/>
      <c r="OM2362" s="0"/>
      <c r="ON2362" s="0"/>
      <c r="OO2362" s="0"/>
      <c r="OP2362" s="0"/>
      <c r="OQ2362" s="0"/>
      <c r="OR2362" s="0"/>
      <c r="OS2362" s="0"/>
      <c r="OT2362" s="0"/>
      <c r="OU2362" s="0"/>
      <c r="OV2362" s="0"/>
      <c r="OW2362" s="0"/>
      <c r="OX2362" s="0"/>
      <c r="OY2362" s="0"/>
      <c r="OZ2362" s="0"/>
      <c r="PA2362" s="0"/>
      <c r="PB2362" s="0"/>
      <c r="PC2362" s="0"/>
      <c r="PD2362" s="0"/>
      <c r="PE2362" s="0"/>
      <c r="PF2362" s="0"/>
      <c r="PG2362" s="0"/>
      <c r="PH2362" s="0"/>
      <c r="PI2362" s="0"/>
      <c r="PJ2362" s="0"/>
      <c r="PK2362" s="0"/>
      <c r="PL2362" s="0"/>
      <c r="PM2362" s="0"/>
      <c r="PN2362" s="0"/>
      <c r="PO2362" s="0"/>
      <c r="PP2362" s="0"/>
      <c r="PQ2362" s="0"/>
      <c r="PR2362" s="0"/>
      <c r="PS2362" s="0"/>
      <c r="PT2362" s="0"/>
      <c r="PU2362" s="0"/>
      <c r="PV2362" s="0"/>
      <c r="PW2362" s="0"/>
      <c r="PX2362" s="0"/>
      <c r="PY2362" s="0"/>
      <c r="PZ2362" s="0"/>
      <c r="QA2362" s="0"/>
      <c r="QB2362" s="0"/>
      <c r="QC2362" s="0"/>
      <c r="QD2362" s="0"/>
      <c r="QE2362" s="0"/>
      <c r="QF2362" s="0"/>
      <c r="QG2362" s="0"/>
      <c r="QH2362" s="0"/>
      <c r="QI2362" s="0"/>
      <c r="QJ2362" s="0"/>
      <c r="QK2362" s="0"/>
      <c r="QL2362" s="0"/>
      <c r="QM2362" s="0"/>
      <c r="QN2362" s="0"/>
      <c r="QO2362" s="0"/>
      <c r="QP2362" s="0"/>
      <c r="QQ2362" s="0"/>
      <c r="QR2362" s="0"/>
      <c r="QS2362" s="0"/>
      <c r="QT2362" s="0"/>
      <c r="QU2362" s="0"/>
      <c r="QV2362" s="0"/>
      <c r="QW2362" s="0"/>
      <c r="QX2362" s="0"/>
      <c r="QY2362" s="0"/>
      <c r="QZ2362" s="0"/>
      <c r="RA2362" s="0"/>
      <c r="RB2362" s="0"/>
      <c r="RC2362" s="0"/>
      <c r="RD2362" s="0"/>
      <c r="RE2362" s="0"/>
      <c r="RF2362" s="0"/>
      <c r="RG2362" s="0"/>
      <c r="RH2362" s="0"/>
      <c r="RI2362" s="0"/>
      <c r="RJ2362" s="0"/>
      <c r="RK2362" s="0"/>
      <c r="RL2362" s="0"/>
      <c r="RM2362" s="0"/>
      <c r="RN2362" s="0"/>
      <c r="RO2362" s="0"/>
      <c r="RP2362" s="0"/>
      <c r="RQ2362" s="0"/>
      <c r="RR2362" s="0"/>
      <c r="RS2362" s="0"/>
      <c r="RT2362" s="0"/>
      <c r="RU2362" s="0"/>
      <c r="RV2362" s="0"/>
      <c r="RW2362" s="0"/>
      <c r="RX2362" s="0"/>
      <c r="RY2362" s="0"/>
      <c r="RZ2362" s="0"/>
      <c r="SA2362" s="0"/>
      <c r="SB2362" s="0"/>
      <c r="SC2362" s="0"/>
      <c r="SD2362" s="0"/>
      <c r="SE2362" s="0"/>
      <c r="SF2362" s="0"/>
      <c r="SG2362" s="0"/>
      <c r="SH2362" s="0"/>
      <c r="SI2362" s="0"/>
      <c r="SJ2362" s="0"/>
      <c r="SK2362" s="0"/>
      <c r="SL2362" s="0"/>
      <c r="SM2362" s="0"/>
      <c r="SN2362" s="0"/>
      <c r="SO2362" s="0"/>
      <c r="SP2362" s="0"/>
      <c r="SQ2362" s="0"/>
      <c r="SR2362" s="0"/>
      <c r="SS2362" s="0"/>
      <c r="ST2362" s="0"/>
      <c r="SU2362" s="0"/>
      <c r="SV2362" s="0"/>
      <c r="SW2362" s="0"/>
      <c r="SX2362" s="0"/>
      <c r="SY2362" s="0"/>
      <c r="SZ2362" s="0"/>
      <c r="TA2362" s="0"/>
      <c r="TB2362" s="0"/>
      <c r="TC2362" s="0"/>
      <c r="TD2362" s="0"/>
      <c r="TE2362" s="0"/>
      <c r="TF2362" s="0"/>
      <c r="TG2362" s="0"/>
      <c r="TH2362" s="0"/>
      <c r="TI2362" s="0"/>
      <c r="TJ2362" s="0"/>
      <c r="TK2362" s="0"/>
      <c r="TL2362" s="0"/>
      <c r="TM2362" s="0"/>
      <c r="TN2362" s="0"/>
      <c r="TO2362" s="0"/>
      <c r="TP2362" s="0"/>
      <c r="TQ2362" s="0"/>
      <c r="TR2362" s="0"/>
      <c r="TS2362" s="0"/>
      <c r="TT2362" s="0"/>
      <c r="TU2362" s="0"/>
      <c r="TV2362" s="0"/>
      <c r="TW2362" s="0"/>
      <c r="TX2362" s="0"/>
      <c r="TY2362" s="0"/>
      <c r="TZ2362" s="0"/>
      <c r="UA2362" s="0"/>
      <c r="UB2362" s="0"/>
      <c r="UC2362" s="0"/>
      <c r="UD2362" s="0"/>
      <c r="UE2362" s="0"/>
      <c r="UF2362" s="0"/>
      <c r="UG2362" s="0"/>
      <c r="UH2362" s="0"/>
      <c r="UI2362" s="0"/>
      <c r="UJ2362" s="0"/>
      <c r="UK2362" s="0"/>
      <c r="UL2362" s="0"/>
      <c r="UM2362" s="0"/>
      <c r="UN2362" s="0"/>
      <c r="UO2362" s="0"/>
      <c r="UP2362" s="0"/>
      <c r="UQ2362" s="0"/>
      <c r="UR2362" s="0"/>
      <c r="US2362" s="0"/>
      <c r="UT2362" s="0"/>
      <c r="UU2362" s="0"/>
      <c r="UV2362" s="0"/>
      <c r="UW2362" s="0"/>
      <c r="UX2362" s="0"/>
      <c r="UY2362" s="0"/>
      <c r="UZ2362" s="0"/>
      <c r="VA2362" s="0"/>
      <c r="VB2362" s="0"/>
      <c r="VC2362" s="0"/>
      <c r="VD2362" s="0"/>
      <c r="VE2362" s="0"/>
      <c r="VF2362" s="0"/>
      <c r="VG2362" s="0"/>
      <c r="VH2362" s="0"/>
      <c r="VI2362" s="0"/>
      <c r="VJ2362" s="0"/>
      <c r="VK2362" s="0"/>
      <c r="VL2362" s="0"/>
      <c r="VM2362" s="0"/>
      <c r="VN2362" s="0"/>
      <c r="VO2362" s="0"/>
      <c r="VP2362" s="0"/>
      <c r="VQ2362" s="0"/>
      <c r="VR2362" s="0"/>
      <c r="VS2362" s="0"/>
      <c r="VT2362" s="0"/>
      <c r="VU2362" s="0"/>
      <c r="VV2362" s="0"/>
      <c r="VW2362" s="0"/>
      <c r="VX2362" s="0"/>
      <c r="VY2362" s="0"/>
      <c r="VZ2362" s="0"/>
      <c r="WA2362" s="0"/>
      <c r="WB2362" s="0"/>
      <c r="WC2362" s="0"/>
      <c r="WD2362" s="0"/>
      <c r="WE2362" s="0"/>
      <c r="WF2362" s="0"/>
      <c r="WG2362" s="0"/>
      <c r="WH2362" s="0"/>
      <c r="WI2362" s="0"/>
      <c r="WJ2362" s="0"/>
      <c r="WK2362" s="0"/>
      <c r="WL2362" s="0"/>
      <c r="WM2362" s="0"/>
      <c r="WN2362" s="0"/>
      <c r="WO2362" s="0"/>
      <c r="WP2362" s="0"/>
      <c r="WQ2362" s="0"/>
      <c r="WR2362" s="0"/>
      <c r="WS2362" s="0"/>
      <c r="WT2362" s="0"/>
      <c r="WU2362" s="0"/>
      <c r="WV2362" s="0"/>
      <c r="WW2362" s="0"/>
      <c r="WX2362" s="0"/>
      <c r="WY2362" s="0"/>
      <c r="WZ2362" s="0"/>
      <c r="XA2362" s="0"/>
      <c r="XB2362" s="0"/>
      <c r="XC2362" s="0"/>
      <c r="XD2362" s="0"/>
      <c r="XE2362" s="0"/>
      <c r="XF2362" s="0"/>
      <c r="XG2362" s="0"/>
      <c r="XH2362" s="0"/>
      <c r="XI2362" s="0"/>
      <c r="XJ2362" s="0"/>
      <c r="XK2362" s="0"/>
      <c r="XL2362" s="0"/>
      <c r="XM2362" s="0"/>
      <c r="XN2362" s="0"/>
      <c r="XO2362" s="0"/>
      <c r="XP2362" s="0"/>
      <c r="XQ2362" s="0"/>
      <c r="XR2362" s="0"/>
      <c r="XS2362" s="0"/>
      <c r="XT2362" s="0"/>
      <c r="XU2362" s="0"/>
      <c r="XV2362" s="0"/>
      <c r="XW2362" s="0"/>
      <c r="XX2362" s="0"/>
      <c r="XY2362" s="0"/>
      <c r="XZ2362" s="0"/>
      <c r="YA2362" s="0"/>
      <c r="YB2362" s="0"/>
      <c r="YC2362" s="0"/>
      <c r="YD2362" s="0"/>
      <c r="YE2362" s="0"/>
      <c r="YF2362" s="0"/>
      <c r="YG2362" s="0"/>
      <c r="YH2362" s="0"/>
      <c r="YI2362" s="0"/>
      <c r="YJ2362" s="0"/>
      <c r="YK2362" s="0"/>
      <c r="YL2362" s="0"/>
      <c r="YM2362" s="0"/>
      <c r="YN2362" s="0"/>
      <c r="YO2362" s="0"/>
      <c r="YP2362" s="0"/>
      <c r="YQ2362" s="0"/>
      <c r="YR2362" s="0"/>
      <c r="YS2362" s="0"/>
      <c r="YT2362" s="0"/>
      <c r="YU2362" s="0"/>
      <c r="YV2362" s="0"/>
      <c r="YW2362" s="0"/>
      <c r="YX2362" s="0"/>
      <c r="YY2362" s="0"/>
      <c r="YZ2362" s="0"/>
      <c r="ZA2362" s="0"/>
      <c r="ZB2362" s="0"/>
      <c r="ZC2362" s="0"/>
      <c r="ZD2362" s="0"/>
      <c r="ZE2362" s="0"/>
      <c r="ZF2362" s="0"/>
      <c r="ZG2362" s="0"/>
      <c r="ZH2362" s="0"/>
      <c r="ZI2362" s="0"/>
      <c r="ZJ2362" s="0"/>
      <c r="ZK2362" s="0"/>
      <c r="ZL2362" s="0"/>
      <c r="ZM2362" s="0"/>
      <c r="ZN2362" s="0"/>
      <c r="ZO2362" s="0"/>
      <c r="ZP2362" s="0"/>
      <c r="ZQ2362" s="0"/>
      <c r="ZR2362" s="0"/>
      <c r="ZS2362" s="0"/>
      <c r="ZT2362" s="0"/>
      <c r="ZU2362" s="0"/>
      <c r="ZV2362" s="0"/>
      <c r="ZW2362" s="0"/>
      <c r="ZX2362" s="0"/>
      <c r="ZY2362" s="0"/>
      <c r="ZZ2362" s="0"/>
      <c r="AAA2362" s="0"/>
      <c r="AAB2362" s="0"/>
      <c r="AAC2362" s="0"/>
      <c r="AAD2362" s="0"/>
      <c r="AAE2362" s="0"/>
      <c r="AAF2362" s="0"/>
      <c r="AAG2362" s="0"/>
      <c r="AAH2362" s="0"/>
      <c r="AAI2362" s="0"/>
      <c r="AAJ2362" s="0"/>
      <c r="AAK2362" s="0"/>
      <c r="AAL2362" s="0"/>
      <c r="AAM2362" s="0"/>
      <c r="AAN2362" s="0"/>
      <c r="AAO2362" s="0"/>
      <c r="AAP2362" s="0"/>
      <c r="AAQ2362" s="0"/>
      <c r="AAR2362" s="0"/>
      <c r="AAS2362" s="0"/>
      <c r="AAT2362" s="0"/>
      <c r="AAU2362" s="0"/>
      <c r="AAV2362" s="0"/>
      <c r="AAW2362" s="0"/>
      <c r="AAX2362" s="0"/>
      <c r="AAY2362" s="0"/>
      <c r="AAZ2362" s="0"/>
      <c r="ABA2362" s="0"/>
      <c r="ABB2362" s="0"/>
      <c r="ABC2362" s="0"/>
      <c r="ABD2362" s="0"/>
      <c r="ABE2362" s="0"/>
      <c r="ABF2362" s="0"/>
      <c r="ABG2362" s="0"/>
      <c r="ABH2362" s="0"/>
      <c r="ABI2362" s="0"/>
      <c r="ABJ2362" s="0"/>
      <c r="ABK2362" s="0"/>
      <c r="ABL2362" s="0"/>
      <c r="ABM2362" s="0"/>
      <c r="ABN2362" s="0"/>
      <c r="ABO2362" s="0"/>
      <c r="ABP2362" s="0"/>
      <c r="ABQ2362" s="0"/>
      <c r="ABR2362" s="0"/>
      <c r="ABS2362" s="0"/>
      <c r="ABT2362" s="0"/>
      <c r="ABU2362" s="0"/>
      <c r="ABV2362" s="0"/>
      <c r="ABW2362" s="0"/>
      <c r="ABX2362" s="0"/>
      <c r="ABY2362" s="0"/>
      <c r="ABZ2362" s="0"/>
      <c r="ACA2362" s="0"/>
      <c r="ACB2362" s="0"/>
      <c r="ACC2362" s="0"/>
      <c r="ACD2362" s="0"/>
      <c r="ACE2362" s="0"/>
      <c r="ACF2362" s="0"/>
      <c r="ACG2362" s="0"/>
      <c r="ACH2362" s="0"/>
      <c r="ACI2362" s="0"/>
      <c r="ACJ2362" s="0"/>
      <c r="ACK2362" s="0"/>
      <c r="ACL2362" s="0"/>
      <c r="ACM2362" s="0"/>
      <c r="ACN2362" s="0"/>
      <c r="ACO2362" s="0"/>
      <c r="ACP2362" s="0"/>
      <c r="ACQ2362" s="0"/>
      <c r="ACR2362" s="0"/>
      <c r="ACS2362" s="0"/>
      <c r="ACT2362" s="0"/>
      <c r="ACU2362" s="0"/>
      <c r="ACV2362" s="0"/>
      <c r="ACW2362" s="0"/>
      <c r="ACX2362" s="0"/>
      <c r="ACY2362" s="0"/>
      <c r="ACZ2362" s="0"/>
      <c r="ADA2362" s="0"/>
      <c r="ADB2362" s="0"/>
      <c r="ADC2362" s="0"/>
      <c r="ADD2362" s="0"/>
      <c r="ADE2362" s="0"/>
      <c r="ADF2362" s="0"/>
      <c r="ADG2362" s="0"/>
      <c r="ADH2362" s="0"/>
      <c r="ADI2362" s="0"/>
      <c r="ADJ2362" s="0"/>
      <c r="ADK2362" s="0"/>
      <c r="ADL2362" s="0"/>
      <c r="ADM2362" s="0"/>
      <c r="ADN2362" s="0"/>
      <c r="ADO2362" s="0"/>
      <c r="ADP2362" s="0"/>
      <c r="ADQ2362" s="0"/>
      <c r="ADR2362" s="0"/>
      <c r="ADS2362" s="0"/>
      <c r="ADT2362" s="0"/>
      <c r="ADU2362" s="0"/>
      <c r="ADV2362" s="0"/>
      <c r="ADW2362" s="0"/>
      <c r="ADX2362" s="0"/>
      <c r="ADY2362" s="0"/>
      <c r="ADZ2362" s="0"/>
      <c r="AEA2362" s="0"/>
      <c r="AEB2362" s="0"/>
      <c r="AEC2362" s="0"/>
      <c r="AED2362" s="0"/>
      <c r="AEE2362" s="0"/>
      <c r="AEF2362" s="0"/>
      <c r="AEG2362" s="0"/>
      <c r="AEH2362" s="0"/>
      <c r="AEI2362" s="0"/>
      <c r="AEJ2362" s="0"/>
      <c r="AEK2362" s="0"/>
      <c r="AEL2362" s="0"/>
      <c r="AEM2362" s="0"/>
      <c r="AEN2362" s="0"/>
      <c r="AEO2362" s="0"/>
      <c r="AEP2362" s="0"/>
      <c r="AEQ2362" s="0"/>
      <c r="AER2362" s="0"/>
      <c r="AES2362" s="0"/>
      <c r="AET2362" s="0"/>
      <c r="AEU2362" s="0"/>
      <c r="AEV2362" s="0"/>
      <c r="AEW2362" s="0"/>
      <c r="AEX2362" s="0"/>
      <c r="AEY2362" s="0"/>
      <c r="AEZ2362" s="0"/>
      <c r="AFA2362" s="0"/>
      <c r="AFB2362" s="0"/>
      <c r="AFC2362" s="0"/>
      <c r="AFD2362" s="0"/>
      <c r="AFE2362" s="0"/>
      <c r="AFF2362" s="0"/>
      <c r="AFG2362" s="0"/>
      <c r="AFH2362" s="0"/>
      <c r="AFI2362" s="0"/>
      <c r="AFJ2362" s="0"/>
      <c r="AFK2362" s="0"/>
      <c r="AFL2362" s="0"/>
      <c r="AFM2362" s="0"/>
      <c r="AFN2362" s="0"/>
      <c r="AFO2362" s="0"/>
      <c r="AFP2362" s="0"/>
      <c r="AFQ2362" s="0"/>
      <c r="AFR2362" s="0"/>
      <c r="AFS2362" s="0"/>
      <c r="AFT2362" s="0"/>
      <c r="AFU2362" s="0"/>
      <c r="AFV2362" s="0"/>
      <c r="AFW2362" s="0"/>
      <c r="AFX2362" s="0"/>
      <c r="AFY2362" s="0"/>
      <c r="AFZ2362" s="0"/>
      <c r="AGA2362" s="0"/>
      <c r="AGB2362" s="0"/>
      <c r="AGC2362" s="0"/>
      <c r="AGD2362" s="0"/>
      <c r="AGE2362" s="0"/>
      <c r="AGF2362" s="0"/>
      <c r="AGG2362" s="0"/>
      <c r="AGH2362" s="0"/>
      <c r="AGI2362" s="0"/>
      <c r="AGJ2362" s="0"/>
      <c r="AGK2362" s="0"/>
      <c r="AGL2362" s="0"/>
      <c r="AGM2362" s="0"/>
      <c r="AGN2362" s="0"/>
      <c r="AGO2362" s="0"/>
      <c r="AGP2362" s="0"/>
      <c r="AGQ2362" s="0"/>
      <c r="AGR2362" s="0"/>
      <c r="AGS2362" s="0"/>
      <c r="AGT2362" s="0"/>
      <c r="AGU2362" s="0"/>
      <c r="AGV2362" s="0"/>
      <c r="AGW2362" s="0"/>
      <c r="AGX2362" s="0"/>
      <c r="AGY2362" s="0"/>
      <c r="AGZ2362" s="0"/>
      <c r="AHA2362" s="0"/>
      <c r="AHB2362" s="0"/>
      <c r="AHC2362" s="0"/>
      <c r="AHD2362" s="0"/>
      <c r="AHE2362" s="0"/>
      <c r="AHF2362" s="0"/>
      <c r="AHG2362" s="0"/>
      <c r="AHH2362" s="0"/>
      <c r="AHI2362" s="0"/>
      <c r="AHJ2362" s="0"/>
      <c r="AHK2362" s="0"/>
      <c r="AHL2362" s="0"/>
      <c r="AHM2362" s="0"/>
      <c r="AHN2362" s="0"/>
      <c r="AHO2362" s="0"/>
      <c r="AHP2362" s="0"/>
      <c r="AHQ2362" s="0"/>
      <c r="AHR2362" s="0"/>
      <c r="AHS2362" s="0"/>
      <c r="AHT2362" s="0"/>
      <c r="AHU2362" s="0"/>
      <c r="AHV2362" s="0"/>
      <c r="AHW2362" s="0"/>
      <c r="AHX2362" s="0"/>
      <c r="AHY2362" s="0"/>
      <c r="AHZ2362" s="0"/>
      <c r="AIA2362" s="0"/>
      <c r="AIB2362" s="0"/>
      <c r="AIC2362" s="0"/>
      <c r="AID2362" s="0"/>
      <c r="AIE2362" s="0"/>
      <c r="AIF2362" s="0"/>
      <c r="AIG2362" s="0"/>
      <c r="AIH2362" s="0"/>
      <c r="AII2362" s="0"/>
      <c r="AIJ2362" s="0"/>
      <c r="AIK2362" s="0"/>
      <c r="AIL2362" s="0"/>
      <c r="AIM2362" s="0"/>
      <c r="AIN2362" s="0"/>
      <c r="AIO2362" s="0"/>
      <c r="AIP2362" s="0"/>
      <c r="AIQ2362" s="0"/>
      <c r="AIR2362" s="0"/>
      <c r="AIS2362" s="0"/>
      <c r="AIT2362" s="0"/>
      <c r="AIU2362" s="0"/>
      <c r="AIV2362" s="0"/>
      <c r="AIW2362" s="0"/>
      <c r="AIX2362" s="0"/>
      <c r="AIY2362" s="0"/>
      <c r="AIZ2362" s="0"/>
      <c r="AJA2362" s="0"/>
      <c r="AJB2362" s="0"/>
      <c r="AJC2362" s="0"/>
      <c r="AJD2362" s="0"/>
      <c r="AJE2362" s="0"/>
      <c r="AJF2362" s="0"/>
      <c r="AJG2362" s="0"/>
      <c r="AJH2362" s="0"/>
      <c r="AJI2362" s="0"/>
      <c r="AJJ2362" s="0"/>
      <c r="AJK2362" s="0"/>
      <c r="AJL2362" s="0"/>
      <c r="AJM2362" s="0"/>
      <c r="AJN2362" s="0"/>
      <c r="AJO2362" s="0"/>
      <c r="AJP2362" s="0"/>
      <c r="AJQ2362" s="0"/>
      <c r="AJR2362" s="0"/>
      <c r="AJS2362" s="0"/>
      <c r="AJT2362" s="0"/>
      <c r="AJU2362" s="0"/>
      <c r="AJV2362" s="0"/>
      <c r="AJW2362" s="0"/>
      <c r="AJX2362" s="0"/>
      <c r="AJY2362" s="0"/>
      <c r="AJZ2362" s="0"/>
      <c r="AKA2362" s="0"/>
      <c r="AKB2362" s="0"/>
      <c r="AKC2362" s="0"/>
      <c r="AKD2362" s="0"/>
      <c r="AKE2362" s="0"/>
      <c r="AKF2362" s="0"/>
      <c r="AKG2362" s="0"/>
      <c r="AKH2362" s="0"/>
      <c r="AKI2362" s="0"/>
      <c r="AKJ2362" s="0"/>
      <c r="AKK2362" s="0"/>
      <c r="AKL2362" s="0"/>
      <c r="AKM2362" s="0"/>
      <c r="AKN2362" s="0"/>
      <c r="AKO2362" s="0"/>
      <c r="AKP2362" s="0"/>
      <c r="AKQ2362" s="0"/>
      <c r="AKR2362" s="0"/>
      <c r="AKS2362" s="0"/>
      <c r="AKT2362" s="0"/>
      <c r="AKU2362" s="0"/>
      <c r="AKV2362" s="0"/>
      <c r="AKW2362" s="0"/>
      <c r="AKX2362" s="0"/>
      <c r="AKY2362" s="0"/>
      <c r="AKZ2362" s="0"/>
      <c r="ALA2362" s="0"/>
      <c r="ALB2362" s="0"/>
      <c r="ALC2362" s="0"/>
      <c r="ALD2362" s="0"/>
      <c r="ALE2362" s="0"/>
      <c r="ALF2362" s="0"/>
      <c r="ALG2362" s="0"/>
      <c r="ALH2362" s="0"/>
      <c r="ALI2362" s="0"/>
      <c r="ALJ2362" s="0"/>
      <c r="ALK2362" s="0"/>
      <c r="ALL2362" s="0"/>
      <c r="ALM2362" s="0"/>
      <c r="ALN2362" s="0"/>
      <c r="ALO2362" s="0"/>
      <c r="ALP2362" s="0"/>
      <c r="ALQ2362" s="0"/>
      <c r="ALR2362" s="0"/>
      <c r="ALS2362" s="0"/>
      <c r="ALT2362" s="0"/>
      <c r="ALU2362" s="0"/>
      <c r="ALV2362" s="0"/>
      <c r="ALW2362" s="0"/>
      <c r="ALX2362" s="0"/>
      <c r="ALY2362" s="0"/>
      <c r="ALZ2362" s="0"/>
      <c r="AMA2362" s="0"/>
      <c r="AMB2362" s="0"/>
      <c r="AMC2362" s="0"/>
      <c r="AMD2362" s="0"/>
      <c r="AME2362" s="0"/>
      <c r="AMF2362" s="0"/>
      <c r="AMG2362" s="0"/>
      <c r="AMH2362" s="0"/>
      <c r="AMI2362" s="0"/>
      <c r="AMJ2362" s="0"/>
    </row>
    <row r="2363" customFormat="false" ht="13.8" hidden="false" customHeight="false" outlineLevel="0" collapsed="false">
      <c r="A2363" s="4" t="s">
        <v>52</v>
      </c>
      <c r="B2363" s="7" t="s">
        <v>3523</v>
      </c>
      <c r="C2363" s="7" t="s">
        <v>3524</v>
      </c>
      <c r="D2363" s="7"/>
      <c r="E2363" s="7" t="s">
        <v>2312</v>
      </c>
      <c r="F2363" s="4" t="n">
        <v>1998</v>
      </c>
      <c r="G2363" s="7" t="s">
        <v>3525</v>
      </c>
      <c r="H2363" s="13"/>
      <c r="I2363" s="13"/>
      <c r="J2363" s="13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/>
      <c r="AG2363" s="13"/>
      <c r="AH2363" s="13"/>
      <c r="AI2363" s="13"/>
      <c r="AJ2363" s="13"/>
      <c r="AK2363" s="13"/>
      <c r="AL2363" s="13"/>
      <c r="AM2363" s="13"/>
      <c r="AN2363" s="13"/>
      <c r="AO2363" s="13"/>
      <c r="AP2363" s="13"/>
      <c r="AQ2363" s="13"/>
      <c r="AR2363" s="13"/>
      <c r="AS2363" s="13"/>
      <c r="AT2363" s="13"/>
      <c r="AU2363" s="13"/>
      <c r="AV2363" s="0"/>
      <c r="AW2363" s="0"/>
      <c r="AX2363" s="0"/>
      <c r="AY2363" s="0"/>
      <c r="AZ2363" s="0"/>
      <c r="BA2363" s="0"/>
      <c r="BB2363" s="0"/>
      <c r="BC2363" s="0"/>
      <c r="BD2363" s="0"/>
      <c r="BE2363" s="0"/>
      <c r="BF2363" s="0"/>
      <c r="BG2363" s="0"/>
      <c r="BH2363" s="0"/>
      <c r="BI2363" s="0"/>
      <c r="BJ2363" s="0"/>
      <c r="BK2363" s="0"/>
      <c r="BL2363" s="0"/>
      <c r="BM2363" s="0"/>
      <c r="BN2363" s="0"/>
      <c r="BO2363" s="0"/>
      <c r="BP2363" s="0"/>
      <c r="BQ2363" s="0"/>
      <c r="BR2363" s="0"/>
      <c r="BS2363" s="0"/>
      <c r="BT2363" s="0"/>
      <c r="BU2363" s="0"/>
      <c r="BV2363" s="0"/>
      <c r="BW2363" s="0"/>
      <c r="BX2363" s="0"/>
      <c r="BY2363" s="0"/>
      <c r="BZ2363" s="0"/>
      <c r="CA2363" s="0"/>
      <c r="CB2363" s="0"/>
      <c r="CC2363" s="0"/>
      <c r="CD2363" s="0"/>
      <c r="CE2363" s="0"/>
      <c r="CF2363" s="0"/>
      <c r="CG2363" s="0"/>
      <c r="CH2363" s="0"/>
      <c r="CI2363" s="0"/>
      <c r="CJ2363" s="0"/>
      <c r="CK2363" s="0"/>
      <c r="CL2363" s="0"/>
      <c r="CM2363" s="0"/>
      <c r="CN2363" s="0"/>
      <c r="CO2363" s="0"/>
      <c r="CP2363" s="0"/>
      <c r="CQ2363" s="0"/>
      <c r="CR2363" s="0"/>
      <c r="CS2363" s="0"/>
      <c r="CT2363" s="0"/>
      <c r="CU2363" s="0"/>
      <c r="CV2363" s="0"/>
      <c r="CW2363" s="0"/>
      <c r="CX2363" s="0"/>
      <c r="CY2363" s="0"/>
      <c r="CZ2363" s="0"/>
      <c r="DA2363" s="0"/>
      <c r="DB2363" s="0"/>
      <c r="DC2363" s="0"/>
      <c r="DD2363" s="0"/>
      <c r="DE2363" s="0"/>
      <c r="DF2363" s="0"/>
      <c r="DG2363" s="0"/>
      <c r="DH2363" s="0"/>
      <c r="DI2363" s="0"/>
      <c r="DJ2363" s="0"/>
      <c r="DK2363" s="0"/>
      <c r="DL2363" s="0"/>
      <c r="DM2363" s="0"/>
      <c r="DN2363" s="0"/>
      <c r="DO2363" s="0"/>
      <c r="DP2363" s="0"/>
      <c r="DQ2363" s="0"/>
      <c r="DR2363" s="0"/>
      <c r="DS2363" s="0"/>
      <c r="DT2363" s="0"/>
      <c r="DU2363" s="0"/>
      <c r="DV2363" s="0"/>
      <c r="DW2363" s="0"/>
      <c r="DX2363" s="0"/>
      <c r="DY2363" s="0"/>
      <c r="DZ2363" s="0"/>
      <c r="EA2363" s="0"/>
      <c r="EB2363" s="0"/>
      <c r="EC2363" s="0"/>
      <c r="ED2363" s="0"/>
      <c r="EE2363" s="0"/>
      <c r="EF2363" s="0"/>
      <c r="EG2363" s="0"/>
      <c r="EH2363" s="0"/>
      <c r="EI2363" s="0"/>
      <c r="EJ2363" s="0"/>
      <c r="EK2363" s="0"/>
      <c r="EL2363" s="0"/>
      <c r="EM2363" s="0"/>
      <c r="EN2363" s="0"/>
      <c r="EO2363" s="0"/>
      <c r="EP2363" s="0"/>
      <c r="EQ2363" s="0"/>
      <c r="ER2363" s="0"/>
      <c r="ES2363" s="0"/>
      <c r="ET2363" s="0"/>
      <c r="EU2363" s="0"/>
      <c r="EV2363" s="0"/>
      <c r="EW2363" s="0"/>
      <c r="EX2363" s="0"/>
      <c r="EY2363" s="0"/>
      <c r="EZ2363" s="0"/>
      <c r="FA2363" s="0"/>
      <c r="FB2363" s="0"/>
      <c r="FC2363" s="0"/>
      <c r="FD2363" s="0"/>
      <c r="FE2363" s="0"/>
      <c r="FF2363" s="0"/>
      <c r="FG2363" s="0"/>
      <c r="FH2363" s="0"/>
      <c r="FI2363" s="0"/>
      <c r="FJ2363" s="0"/>
      <c r="FK2363" s="0"/>
      <c r="FL2363" s="0"/>
      <c r="FM2363" s="0"/>
      <c r="FN2363" s="0"/>
      <c r="FO2363" s="0"/>
      <c r="FP2363" s="0"/>
      <c r="FQ2363" s="0"/>
      <c r="FR2363" s="0"/>
      <c r="FS2363" s="0"/>
      <c r="FT2363" s="0"/>
      <c r="FU2363" s="0"/>
      <c r="FV2363" s="0"/>
      <c r="FW2363" s="0"/>
      <c r="FX2363" s="0"/>
      <c r="FY2363" s="0"/>
      <c r="FZ2363" s="0"/>
      <c r="GA2363" s="0"/>
      <c r="GB2363" s="0"/>
      <c r="GC2363" s="0"/>
      <c r="GD2363" s="0"/>
      <c r="GE2363" s="0"/>
      <c r="GF2363" s="0"/>
      <c r="GG2363" s="0"/>
      <c r="GH2363" s="0"/>
      <c r="GI2363" s="0"/>
      <c r="GJ2363" s="0"/>
      <c r="GK2363" s="0"/>
      <c r="GL2363" s="0"/>
      <c r="GM2363" s="0"/>
      <c r="GN2363" s="0"/>
      <c r="GO2363" s="0"/>
      <c r="GP2363" s="0"/>
      <c r="GQ2363" s="0"/>
      <c r="GR2363" s="0"/>
      <c r="GS2363" s="0"/>
      <c r="GT2363" s="0"/>
      <c r="GU2363" s="0"/>
      <c r="GV2363" s="0"/>
      <c r="GW2363" s="0"/>
      <c r="GX2363" s="0"/>
      <c r="GY2363" s="0"/>
      <c r="GZ2363" s="0"/>
      <c r="HA2363" s="0"/>
      <c r="HB2363" s="0"/>
      <c r="HC2363" s="0"/>
      <c r="HD2363" s="0"/>
      <c r="HE2363" s="0"/>
      <c r="HF2363" s="0"/>
      <c r="HG2363" s="0"/>
      <c r="HH2363" s="0"/>
      <c r="HI2363" s="0"/>
      <c r="HJ2363" s="0"/>
      <c r="HK2363" s="0"/>
      <c r="HL2363" s="0"/>
      <c r="HM2363" s="0"/>
      <c r="HN2363" s="0"/>
      <c r="HO2363" s="0"/>
      <c r="HP2363" s="0"/>
      <c r="HQ2363" s="0"/>
      <c r="HR2363" s="0"/>
      <c r="HS2363" s="0"/>
      <c r="HT2363" s="0"/>
      <c r="HU2363" s="0"/>
      <c r="HV2363" s="0"/>
      <c r="HW2363" s="0"/>
      <c r="HX2363" s="0"/>
      <c r="HY2363" s="0"/>
      <c r="HZ2363" s="0"/>
      <c r="IA2363" s="0"/>
      <c r="IB2363" s="0"/>
      <c r="IC2363" s="0"/>
      <c r="ID2363" s="0"/>
      <c r="IE2363" s="0"/>
      <c r="IF2363" s="0"/>
      <c r="IG2363" s="0"/>
      <c r="IH2363" s="0"/>
      <c r="II2363" s="0"/>
      <c r="IJ2363" s="0"/>
      <c r="IK2363" s="0"/>
      <c r="IL2363" s="0"/>
      <c r="IM2363" s="0"/>
      <c r="IN2363" s="0"/>
      <c r="IO2363" s="0"/>
      <c r="IP2363" s="0"/>
      <c r="IQ2363" s="0"/>
      <c r="IR2363" s="0"/>
      <c r="IS2363" s="0"/>
      <c r="IT2363" s="0"/>
      <c r="IU2363" s="0"/>
      <c r="IV2363" s="0"/>
      <c r="IW2363" s="0"/>
      <c r="IX2363" s="0"/>
      <c r="IY2363" s="0"/>
      <c r="IZ2363" s="0"/>
      <c r="JA2363" s="0"/>
      <c r="JB2363" s="0"/>
      <c r="JC2363" s="0"/>
      <c r="JD2363" s="0"/>
      <c r="JE2363" s="0"/>
      <c r="JF2363" s="0"/>
      <c r="JG2363" s="0"/>
      <c r="JH2363" s="0"/>
      <c r="JI2363" s="0"/>
      <c r="JJ2363" s="0"/>
      <c r="JK2363" s="0"/>
      <c r="JL2363" s="0"/>
      <c r="JM2363" s="0"/>
      <c r="JN2363" s="0"/>
      <c r="JO2363" s="0"/>
      <c r="JP2363" s="0"/>
      <c r="JQ2363" s="0"/>
      <c r="JR2363" s="0"/>
      <c r="JS2363" s="0"/>
      <c r="JT2363" s="0"/>
      <c r="JU2363" s="0"/>
      <c r="JV2363" s="0"/>
      <c r="JW2363" s="0"/>
      <c r="JX2363" s="0"/>
      <c r="JY2363" s="0"/>
      <c r="JZ2363" s="0"/>
      <c r="KA2363" s="0"/>
      <c r="KB2363" s="0"/>
      <c r="KC2363" s="0"/>
      <c r="KD2363" s="0"/>
      <c r="KE2363" s="0"/>
      <c r="KF2363" s="0"/>
      <c r="KG2363" s="0"/>
      <c r="KH2363" s="0"/>
      <c r="KI2363" s="0"/>
      <c r="KJ2363" s="0"/>
      <c r="KK2363" s="0"/>
      <c r="KL2363" s="0"/>
      <c r="KM2363" s="0"/>
      <c r="KN2363" s="0"/>
      <c r="KO2363" s="0"/>
      <c r="KP2363" s="0"/>
      <c r="KQ2363" s="0"/>
      <c r="KR2363" s="0"/>
      <c r="KS2363" s="0"/>
      <c r="KT2363" s="0"/>
      <c r="KU2363" s="0"/>
      <c r="KV2363" s="0"/>
      <c r="KW2363" s="0"/>
      <c r="KX2363" s="0"/>
      <c r="KY2363" s="0"/>
      <c r="KZ2363" s="0"/>
      <c r="LA2363" s="0"/>
      <c r="LB2363" s="0"/>
      <c r="LC2363" s="0"/>
      <c r="LD2363" s="0"/>
      <c r="LE2363" s="0"/>
      <c r="LF2363" s="0"/>
      <c r="LG2363" s="0"/>
      <c r="LH2363" s="0"/>
      <c r="LI2363" s="0"/>
      <c r="LJ2363" s="0"/>
      <c r="LK2363" s="0"/>
      <c r="LL2363" s="0"/>
      <c r="LM2363" s="0"/>
      <c r="LN2363" s="0"/>
      <c r="LO2363" s="0"/>
      <c r="LP2363" s="0"/>
      <c r="LQ2363" s="0"/>
      <c r="LR2363" s="0"/>
      <c r="LS2363" s="0"/>
      <c r="LT2363" s="0"/>
      <c r="LU2363" s="0"/>
      <c r="LV2363" s="0"/>
      <c r="LW2363" s="0"/>
      <c r="LX2363" s="0"/>
      <c r="LY2363" s="0"/>
      <c r="LZ2363" s="0"/>
      <c r="MA2363" s="0"/>
      <c r="MB2363" s="0"/>
      <c r="MC2363" s="0"/>
      <c r="MD2363" s="0"/>
      <c r="ME2363" s="0"/>
      <c r="MF2363" s="0"/>
      <c r="MG2363" s="0"/>
      <c r="MH2363" s="0"/>
      <c r="MI2363" s="0"/>
      <c r="MJ2363" s="0"/>
      <c r="MK2363" s="0"/>
      <c r="ML2363" s="0"/>
      <c r="MM2363" s="0"/>
      <c r="MN2363" s="0"/>
      <c r="MO2363" s="0"/>
      <c r="MP2363" s="0"/>
      <c r="MQ2363" s="0"/>
      <c r="MR2363" s="0"/>
      <c r="MS2363" s="0"/>
      <c r="MT2363" s="0"/>
      <c r="MU2363" s="0"/>
      <c r="MV2363" s="0"/>
      <c r="MW2363" s="0"/>
      <c r="MX2363" s="0"/>
      <c r="MY2363" s="0"/>
      <c r="MZ2363" s="0"/>
      <c r="NA2363" s="0"/>
      <c r="NB2363" s="0"/>
      <c r="NC2363" s="0"/>
      <c r="ND2363" s="0"/>
      <c r="NE2363" s="0"/>
      <c r="NF2363" s="0"/>
      <c r="NG2363" s="0"/>
      <c r="NH2363" s="0"/>
      <c r="NI2363" s="0"/>
      <c r="NJ2363" s="0"/>
      <c r="NK2363" s="0"/>
      <c r="NL2363" s="0"/>
      <c r="NM2363" s="0"/>
      <c r="NN2363" s="0"/>
      <c r="NO2363" s="0"/>
      <c r="NP2363" s="0"/>
      <c r="NQ2363" s="0"/>
      <c r="NR2363" s="0"/>
      <c r="NS2363" s="0"/>
      <c r="NT2363" s="0"/>
      <c r="NU2363" s="0"/>
      <c r="NV2363" s="0"/>
      <c r="NW2363" s="0"/>
      <c r="NX2363" s="0"/>
      <c r="NY2363" s="0"/>
      <c r="NZ2363" s="0"/>
      <c r="OA2363" s="0"/>
      <c r="OB2363" s="0"/>
      <c r="OC2363" s="0"/>
      <c r="OD2363" s="0"/>
      <c r="OE2363" s="0"/>
      <c r="OF2363" s="0"/>
      <c r="OG2363" s="0"/>
      <c r="OH2363" s="0"/>
      <c r="OI2363" s="0"/>
      <c r="OJ2363" s="0"/>
      <c r="OK2363" s="0"/>
      <c r="OL2363" s="0"/>
      <c r="OM2363" s="0"/>
      <c r="ON2363" s="0"/>
      <c r="OO2363" s="0"/>
      <c r="OP2363" s="0"/>
      <c r="OQ2363" s="0"/>
      <c r="OR2363" s="0"/>
      <c r="OS2363" s="0"/>
      <c r="OT2363" s="0"/>
      <c r="OU2363" s="0"/>
      <c r="OV2363" s="0"/>
      <c r="OW2363" s="0"/>
      <c r="OX2363" s="0"/>
      <c r="OY2363" s="0"/>
      <c r="OZ2363" s="0"/>
      <c r="PA2363" s="0"/>
      <c r="PB2363" s="0"/>
      <c r="PC2363" s="0"/>
      <c r="PD2363" s="0"/>
      <c r="PE2363" s="0"/>
      <c r="PF2363" s="0"/>
      <c r="PG2363" s="0"/>
      <c r="PH2363" s="0"/>
      <c r="PI2363" s="0"/>
      <c r="PJ2363" s="0"/>
      <c r="PK2363" s="0"/>
      <c r="PL2363" s="0"/>
      <c r="PM2363" s="0"/>
      <c r="PN2363" s="0"/>
      <c r="PO2363" s="0"/>
      <c r="PP2363" s="0"/>
      <c r="PQ2363" s="0"/>
      <c r="PR2363" s="0"/>
      <c r="PS2363" s="0"/>
      <c r="PT2363" s="0"/>
      <c r="PU2363" s="0"/>
      <c r="PV2363" s="0"/>
      <c r="PW2363" s="0"/>
      <c r="PX2363" s="0"/>
      <c r="PY2363" s="0"/>
      <c r="PZ2363" s="0"/>
      <c r="QA2363" s="0"/>
      <c r="QB2363" s="0"/>
      <c r="QC2363" s="0"/>
      <c r="QD2363" s="0"/>
      <c r="QE2363" s="0"/>
      <c r="QF2363" s="0"/>
      <c r="QG2363" s="0"/>
      <c r="QH2363" s="0"/>
      <c r="QI2363" s="0"/>
      <c r="QJ2363" s="0"/>
      <c r="QK2363" s="0"/>
      <c r="QL2363" s="0"/>
      <c r="QM2363" s="0"/>
      <c r="QN2363" s="0"/>
      <c r="QO2363" s="0"/>
      <c r="QP2363" s="0"/>
      <c r="QQ2363" s="0"/>
      <c r="QR2363" s="0"/>
      <c r="QS2363" s="0"/>
      <c r="QT2363" s="0"/>
      <c r="QU2363" s="0"/>
      <c r="QV2363" s="0"/>
      <c r="QW2363" s="0"/>
      <c r="QX2363" s="0"/>
      <c r="QY2363" s="0"/>
      <c r="QZ2363" s="0"/>
      <c r="RA2363" s="0"/>
      <c r="RB2363" s="0"/>
      <c r="RC2363" s="0"/>
      <c r="RD2363" s="0"/>
      <c r="RE2363" s="0"/>
      <c r="RF2363" s="0"/>
      <c r="RG2363" s="0"/>
      <c r="RH2363" s="0"/>
      <c r="RI2363" s="0"/>
      <c r="RJ2363" s="0"/>
      <c r="RK2363" s="0"/>
      <c r="RL2363" s="0"/>
      <c r="RM2363" s="0"/>
      <c r="RN2363" s="0"/>
      <c r="RO2363" s="0"/>
      <c r="RP2363" s="0"/>
      <c r="RQ2363" s="0"/>
      <c r="RR2363" s="0"/>
      <c r="RS2363" s="0"/>
      <c r="RT2363" s="0"/>
      <c r="RU2363" s="0"/>
      <c r="RV2363" s="0"/>
      <c r="RW2363" s="0"/>
      <c r="RX2363" s="0"/>
      <c r="RY2363" s="0"/>
      <c r="RZ2363" s="0"/>
      <c r="SA2363" s="0"/>
      <c r="SB2363" s="0"/>
      <c r="SC2363" s="0"/>
      <c r="SD2363" s="0"/>
      <c r="SE2363" s="0"/>
      <c r="SF2363" s="0"/>
      <c r="SG2363" s="0"/>
      <c r="SH2363" s="0"/>
      <c r="SI2363" s="0"/>
      <c r="SJ2363" s="0"/>
      <c r="SK2363" s="0"/>
      <c r="SL2363" s="0"/>
      <c r="SM2363" s="0"/>
      <c r="SN2363" s="0"/>
      <c r="SO2363" s="0"/>
      <c r="SP2363" s="0"/>
      <c r="SQ2363" s="0"/>
      <c r="SR2363" s="0"/>
      <c r="SS2363" s="0"/>
      <c r="ST2363" s="0"/>
      <c r="SU2363" s="0"/>
      <c r="SV2363" s="0"/>
      <c r="SW2363" s="0"/>
      <c r="SX2363" s="0"/>
      <c r="SY2363" s="0"/>
      <c r="SZ2363" s="0"/>
      <c r="TA2363" s="0"/>
      <c r="TB2363" s="0"/>
      <c r="TC2363" s="0"/>
      <c r="TD2363" s="0"/>
      <c r="TE2363" s="0"/>
      <c r="TF2363" s="0"/>
      <c r="TG2363" s="0"/>
      <c r="TH2363" s="0"/>
      <c r="TI2363" s="0"/>
      <c r="TJ2363" s="0"/>
      <c r="TK2363" s="0"/>
      <c r="TL2363" s="0"/>
      <c r="TM2363" s="0"/>
      <c r="TN2363" s="0"/>
      <c r="TO2363" s="0"/>
      <c r="TP2363" s="0"/>
      <c r="TQ2363" s="0"/>
      <c r="TR2363" s="0"/>
      <c r="TS2363" s="0"/>
      <c r="TT2363" s="0"/>
      <c r="TU2363" s="0"/>
      <c r="TV2363" s="0"/>
      <c r="TW2363" s="0"/>
      <c r="TX2363" s="0"/>
      <c r="TY2363" s="0"/>
      <c r="TZ2363" s="0"/>
      <c r="UA2363" s="0"/>
      <c r="UB2363" s="0"/>
      <c r="UC2363" s="0"/>
      <c r="UD2363" s="0"/>
      <c r="UE2363" s="0"/>
      <c r="UF2363" s="0"/>
      <c r="UG2363" s="0"/>
      <c r="UH2363" s="0"/>
      <c r="UI2363" s="0"/>
      <c r="UJ2363" s="0"/>
      <c r="UK2363" s="0"/>
      <c r="UL2363" s="0"/>
      <c r="UM2363" s="0"/>
      <c r="UN2363" s="0"/>
      <c r="UO2363" s="0"/>
      <c r="UP2363" s="0"/>
      <c r="UQ2363" s="0"/>
      <c r="UR2363" s="0"/>
      <c r="US2363" s="0"/>
      <c r="UT2363" s="0"/>
      <c r="UU2363" s="0"/>
      <c r="UV2363" s="0"/>
      <c r="UW2363" s="0"/>
      <c r="UX2363" s="0"/>
      <c r="UY2363" s="0"/>
      <c r="UZ2363" s="0"/>
      <c r="VA2363" s="0"/>
      <c r="VB2363" s="0"/>
      <c r="VC2363" s="0"/>
      <c r="VD2363" s="0"/>
      <c r="VE2363" s="0"/>
      <c r="VF2363" s="0"/>
      <c r="VG2363" s="0"/>
      <c r="VH2363" s="0"/>
      <c r="VI2363" s="0"/>
      <c r="VJ2363" s="0"/>
      <c r="VK2363" s="0"/>
      <c r="VL2363" s="0"/>
      <c r="VM2363" s="0"/>
      <c r="VN2363" s="0"/>
      <c r="VO2363" s="0"/>
      <c r="VP2363" s="0"/>
      <c r="VQ2363" s="0"/>
      <c r="VR2363" s="0"/>
      <c r="VS2363" s="0"/>
      <c r="VT2363" s="0"/>
      <c r="VU2363" s="0"/>
      <c r="VV2363" s="0"/>
      <c r="VW2363" s="0"/>
      <c r="VX2363" s="0"/>
      <c r="VY2363" s="0"/>
      <c r="VZ2363" s="0"/>
      <c r="WA2363" s="0"/>
      <c r="WB2363" s="0"/>
      <c r="WC2363" s="0"/>
      <c r="WD2363" s="0"/>
      <c r="WE2363" s="0"/>
      <c r="WF2363" s="0"/>
      <c r="WG2363" s="0"/>
      <c r="WH2363" s="0"/>
      <c r="WI2363" s="0"/>
      <c r="WJ2363" s="0"/>
      <c r="WK2363" s="0"/>
      <c r="WL2363" s="0"/>
      <c r="WM2363" s="0"/>
      <c r="WN2363" s="0"/>
      <c r="WO2363" s="0"/>
      <c r="WP2363" s="0"/>
      <c r="WQ2363" s="0"/>
      <c r="WR2363" s="0"/>
      <c r="WS2363" s="0"/>
      <c r="WT2363" s="0"/>
      <c r="WU2363" s="0"/>
      <c r="WV2363" s="0"/>
      <c r="WW2363" s="0"/>
      <c r="WX2363" s="0"/>
      <c r="WY2363" s="0"/>
      <c r="WZ2363" s="0"/>
      <c r="XA2363" s="0"/>
      <c r="XB2363" s="0"/>
      <c r="XC2363" s="0"/>
      <c r="XD2363" s="0"/>
      <c r="XE2363" s="0"/>
      <c r="XF2363" s="0"/>
      <c r="XG2363" s="0"/>
      <c r="XH2363" s="0"/>
      <c r="XI2363" s="0"/>
      <c r="XJ2363" s="0"/>
      <c r="XK2363" s="0"/>
      <c r="XL2363" s="0"/>
      <c r="XM2363" s="0"/>
      <c r="XN2363" s="0"/>
      <c r="XO2363" s="0"/>
      <c r="XP2363" s="0"/>
      <c r="XQ2363" s="0"/>
      <c r="XR2363" s="0"/>
      <c r="XS2363" s="0"/>
      <c r="XT2363" s="0"/>
      <c r="XU2363" s="0"/>
      <c r="XV2363" s="0"/>
      <c r="XW2363" s="0"/>
      <c r="XX2363" s="0"/>
      <c r="XY2363" s="0"/>
      <c r="XZ2363" s="0"/>
      <c r="YA2363" s="0"/>
      <c r="YB2363" s="0"/>
      <c r="YC2363" s="0"/>
      <c r="YD2363" s="0"/>
      <c r="YE2363" s="0"/>
      <c r="YF2363" s="0"/>
      <c r="YG2363" s="0"/>
      <c r="YH2363" s="0"/>
      <c r="YI2363" s="0"/>
      <c r="YJ2363" s="0"/>
      <c r="YK2363" s="0"/>
      <c r="YL2363" s="0"/>
      <c r="YM2363" s="0"/>
      <c r="YN2363" s="0"/>
      <c r="YO2363" s="0"/>
      <c r="YP2363" s="0"/>
      <c r="YQ2363" s="0"/>
      <c r="YR2363" s="0"/>
      <c r="YS2363" s="0"/>
      <c r="YT2363" s="0"/>
      <c r="YU2363" s="0"/>
      <c r="YV2363" s="0"/>
      <c r="YW2363" s="0"/>
      <c r="YX2363" s="0"/>
      <c r="YY2363" s="0"/>
      <c r="YZ2363" s="0"/>
      <c r="ZA2363" s="0"/>
      <c r="ZB2363" s="0"/>
      <c r="ZC2363" s="0"/>
      <c r="ZD2363" s="0"/>
      <c r="ZE2363" s="0"/>
      <c r="ZF2363" s="0"/>
      <c r="ZG2363" s="0"/>
      <c r="ZH2363" s="0"/>
      <c r="ZI2363" s="0"/>
      <c r="ZJ2363" s="0"/>
      <c r="ZK2363" s="0"/>
      <c r="ZL2363" s="0"/>
      <c r="ZM2363" s="0"/>
      <c r="ZN2363" s="0"/>
      <c r="ZO2363" s="0"/>
      <c r="ZP2363" s="0"/>
      <c r="ZQ2363" s="0"/>
      <c r="ZR2363" s="0"/>
      <c r="ZS2363" s="0"/>
      <c r="ZT2363" s="0"/>
      <c r="ZU2363" s="0"/>
      <c r="ZV2363" s="0"/>
      <c r="ZW2363" s="0"/>
      <c r="ZX2363" s="0"/>
      <c r="ZY2363" s="0"/>
      <c r="ZZ2363" s="0"/>
      <c r="AAA2363" s="0"/>
      <c r="AAB2363" s="0"/>
      <c r="AAC2363" s="0"/>
      <c r="AAD2363" s="0"/>
      <c r="AAE2363" s="0"/>
      <c r="AAF2363" s="0"/>
      <c r="AAG2363" s="0"/>
      <c r="AAH2363" s="0"/>
      <c r="AAI2363" s="0"/>
      <c r="AAJ2363" s="0"/>
      <c r="AAK2363" s="0"/>
      <c r="AAL2363" s="0"/>
      <c r="AAM2363" s="0"/>
      <c r="AAN2363" s="0"/>
      <c r="AAO2363" s="0"/>
      <c r="AAP2363" s="0"/>
      <c r="AAQ2363" s="0"/>
      <c r="AAR2363" s="0"/>
      <c r="AAS2363" s="0"/>
      <c r="AAT2363" s="0"/>
      <c r="AAU2363" s="0"/>
      <c r="AAV2363" s="0"/>
      <c r="AAW2363" s="0"/>
      <c r="AAX2363" s="0"/>
      <c r="AAY2363" s="0"/>
      <c r="AAZ2363" s="0"/>
      <c r="ABA2363" s="0"/>
      <c r="ABB2363" s="0"/>
      <c r="ABC2363" s="0"/>
      <c r="ABD2363" s="0"/>
      <c r="ABE2363" s="0"/>
      <c r="ABF2363" s="0"/>
      <c r="ABG2363" s="0"/>
      <c r="ABH2363" s="0"/>
      <c r="ABI2363" s="0"/>
      <c r="ABJ2363" s="0"/>
      <c r="ABK2363" s="0"/>
      <c r="ABL2363" s="0"/>
      <c r="ABM2363" s="0"/>
      <c r="ABN2363" s="0"/>
      <c r="ABO2363" s="0"/>
      <c r="ABP2363" s="0"/>
      <c r="ABQ2363" s="0"/>
      <c r="ABR2363" s="0"/>
      <c r="ABS2363" s="0"/>
      <c r="ABT2363" s="0"/>
      <c r="ABU2363" s="0"/>
      <c r="ABV2363" s="0"/>
      <c r="ABW2363" s="0"/>
      <c r="ABX2363" s="0"/>
      <c r="ABY2363" s="0"/>
      <c r="ABZ2363" s="0"/>
      <c r="ACA2363" s="0"/>
      <c r="ACB2363" s="0"/>
      <c r="ACC2363" s="0"/>
      <c r="ACD2363" s="0"/>
      <c r="ACE2363" s="0"/>
      <c r="ACF2363" s="0"/>
      <c r="ACG2363" s="0"/>
      <c r="ACH2363" s="0"/>
      <c r="ACI2363" s="0"/>
      <c r="ACJ2363" s="0"/>
      <c r="ACK2363" s="0"/>
      <c r="ACL2363" s="0"/>
      <c r="ACM2363" s="0"/>
      <c r="ACN2363" s="0"/>
      <c r="ACO2363" s="0"/>
      <c r="ACP2363" s="0"/>
      <c r="ACQ2363" s="0"/>
      <c r="ACR2363" s="0"/>
      <c r="ACS2363" s="0"/>
      <c r="ACT2363" s="0"/>
      <c r="ACU2363" s="0"/>
      <c r="ACV2363" s="0"/>
      <c r="ACW2363" s="0"/>
      <c r="ACX2363" s="0"/>
      <c r="ACY2363" s="0"/>
      <c r="ACZ2363" s="0"/>
      <c r="ADA2363" s="0"/>
      <c r="ADB2363" s="0"/>
      <c r="ADC2363" s="0"/>
      <c r="ADD2363" s="0"/>
      <c r="ADE2363" s="0"/>
      <c r="ADF2363" s="0"/>
      <c r="ADG2363" s="0"/>
      <c r="ADH2363" s="0"/>
      <c r="ADI2363" s="0"/>
      <c r="ADJ2363" s="0"/>
      <c r="ADK2363" s="0"/>
      <c r="ADL2363" s="0"/>
      <c r="ADM2363" s="0"/>
      <c r="ADN2363" s="0"/>
      <c r="ADO2363" s="0"/>
      <c r="ADP2363" s="0"/>
      <c r="ADQ2363" s="0"/>
      <c r="ADR2363" s="0"/>
      <c r="ADS2363" s="0"/>
      <c r="ADT2363" s="0"/>
      <c r="ADU2363" s="0"/>
      <c r="ADV2363" s="0"/>
      <c r="ADW2363" s="0"/>
      <c r="ADX2363" s="0"/>
      <c r="ADY2363" s="0"/>
      <c r="ADZ2363" s="0"/>
      <c r="AEA2363" s="0"/>
      <c r="AEB2363" s="0"/>
      <c r="AEC2363" s="0"/>
      <c r="AED2363" s="0"/>
      <c r="AEE2363" s="0"/>
      <c r="AEF2363" s="0"/>
      <c r="AEG2363" s="0"/>
      <c r="AEH2363" s="0"/>
      <c r="AEI2363" s="0"/>
      <c r="AEJ2363" s="0"/>
      <c r="AEK2363" s="0"/>
      <c r="AEL2363" s="0"/>
      <c r="AEM2363" s="0"/>
      <c r="AEN2363" s="0"/>
      <c r="AEO2363" s="0"/>
      <c r="AEP2363" s="0"/>
      <c r="AEQ2363" s="0"/>
      <c r="AER2363" s="0"/>
      <c r="AES2363" s="0"/>
      <c r="AET2363" s="0"/>
      <c r="AEU2363" s="0"/>
      <c r="AEV2363" s="0"/>
      <c r="AEW2363" s="0"/>
      <c r="AEX2363" s="0"/>
      <c r="AEY2363" s="0"/>
      <c r="AEZ2363" s="0"/>
      <c r="AFA2363" s="0"/>
      <c r="AFB2363" s="0"/>
      <c r="AFC2363" s="0"/>
      <c r="AFD2363" s="0"/>
      <c r="AFE2363" s="0"/>
      <c r="AFF2363" s="0"/>
      <c r="AFG2363" s="0"/>
      <c r="AFH2363" s="0"/>
      <c r="AFI2363" s="0"/>
      <c r="AFJ2363" s="0"/>
      <c r="AFK2363" s="0"/>
      <c r="AFL2363" s="0"/>
      <c r="AFM2363" s="0"/>
      <c r="AFN2363" s="0"/>
      <c r="AFO2363" s="0"/>
      <c r="AFP2363" s="0"/>
      <c r="AFQ2363" s="0"/>
      <c r="AFR2363" s="0"/>
      <c r="AFS2363" s="0"/>
      <c r="AFT2363" s="0"/>
      <c r="AFU2363" s="0"/>
      <c r="AFV2363" s="0"/>
      <c r="AFW2363" s="0"/>
      <c r="AFX2363" s="0"/>
      <c r="AFY2363" s="0"/>
      <c r="AFZ2363" s="0"/>
      <c r="AGA2363" s="0"/>
      <c r="AGB2363" s="0"/>
      <c r="AGC2363" s="0"/>
      <c r="AGD2363" s="0"/>
      <c r="AGE2363" s="0"/>
      <c r="AGF2363" s="0"/>
      <c r="AGG2363" s="0"/>
      <c r="AGH2363" s="0"/>
      <c r="AGI2363" s="0"/>
      <c r="AGJ2363" s="0"/>
      <c r="AGK2363" s="0"/>
      <c r="AGL2363" s="0"/>
      <c r="AGM2363" s="0"/>
      <c r="AGN2363" s="0"/>
      <c r="AGO2363" s="0"/>
      <c r="AGP2363" s="0"/>
      <c r="AGQ2363" s="0"/>
      <c r="AGR2363" s="0"/>
      <c r="AGS2363" s="0"/>
      <c r="AGT2363" s="0"/>
      <c r="AGU2363" s="0"/>
      <c r="AGV2363" s="0"/>
      <c r="AGW2363" s="0"/>
      <c r="AGX2363" s="0"/>
      <c r="AGY2363" s="0"/>
      <c r="AGZ2363" s="0"/>
      <c r="AHA2363" s="0"/>
      <c r="AHB2363" s="0"/>
      <c r="AHC2363" s="0"/>
      <c r="AHD2363" s="0"/>
      <c r="AHE2363" s="0"/>
      <c r="AHF2363" s="0"/>
      <c r="AHG2363" s="0"/>
      <c r="AHH2363" s="0"/>
      <c r="AHI2363" s="0"/>
      <c r="AHJ2363" s="0"/>
      <c r="AHK2363" s="0"/>
      <c r="AHL2363" s="0"/>
      <c r="AHM2363" s="0"/>
      <c r="AHN2363" s="0"/>
      <c r="AHO2363" s="0"/>
      <c r="AHP2363" s="0"/>
      <c r="AHQ2363" s="0"/>
      <c r="AHR2363" s="0"/>
      <c r="AHS2363" s="0"/>
      <c r="AHT2363" s="0"/>
      <c r="AHU2363" s="0"/>
      <c r="AHV2363" s="0"/>
      <c r="AHW2363" s="0"/>
      <c r="AHX2363" s="0"/>
      <c r="AHY2363" s="0"/>
      <c r="AHZ2363" s="0"/>
      <c r="AIA2363" s="0"/>
      <c r="AIB2363" s="0"/>
      <c r="AIC2363" s="0"/>
      <c r="AID2363" s="0"/>
      <c r="AIE2363" s="0"/>
      <c r="AIF2363" s="0"/>
      <c r="AIG2363" s="0"/>
      <c r="AIH2363" s="0"/>
      <c r="AII2363" s="0"/>
      <c r="AIJ2363" s="0"/>
      <c r="AIK2363" s="0"/>
      <c r="AIL2363" s="0"/>
      <c r="AIM2363" s="0"/>
      <c r="AIN2363" s="0"/>
      <c r="AIO2363" s="0"/>
      <c r="AIP2363" s="0"/>
      <c r="AIQ2363" s="0"/>
      <c r="AIR2363" s="0"/>
      <c r="AIS2363" s="0"/>
      <c r="AIT2363" s="0"/>
      <c r="AIU2363" s="0"/>
      <c r="AIV2363" s="0"/>
      <c r="AIW2363" s="0"/>
      <c r="AIX2363" s="0"/>
      <c r="AIY2363" s="0"/>
      <c r="AIZ2363" s="0"/>
      <c r="AJA2363" s="0"/>
      <c r="AJB2363" s="0"/>
      <c r="AJC2363" s="0"/>
      <c r="AJD2363" s="0"/>
      <c r="AJE2363" s="0"/>
      <c r="AJF2363" s="0"/>
      <c r="AJG2363" s="0"/>
      <c r="AJH2363" s="0"/>
      <c r="AJI2363" s="0"/>
      <c r="AJJ2363" s="0"/>
      <c r="AJK2363" s="0"/>
      <c r="AJL2363" s="0"/>
      <c r="AJM2363" s="0"/>
      <c r="AJN2363" s="0"/>
      <c r="AJO2363" s="0"/>
      <c r="AJP2363" s="0"/>
      <c r="AJQ2363" s="0"/>
      <c r="AJR2363" s="0"/>
      <c r="AJS2363" s="0"/>
      <c r="AJT2363" s="0"/>
      <c r="AJU2363" s="0"/>
      <c r="AJV2363" s="0"/>
      <c r="AJW2363" s="0"/>
      <c r="AJX2363" s="0"/>
      <c r="AJY2363" s="0"/>
      <c r="AJZ2363" s="0"/>
      <c r="AKA2363" s="0"/>
      <c r="AKB2363" s="0"/>
      <c r="AKC2363" s="0"/>
      <c r="AKD2363" s="0"/>
      <c r="AKE2363" s="0"/>
      <c r="AKF2363" s="0"/>
      <c r="AKG2363" s="0"/>
      <c r="AKH2363" s="0"/>
      <c r="AKI2363" s="0"/>
      <c r="AKJ2363" s="0"/>
      <c r="AKK2363" s="0"/>
      <c r="AKL2363" s="0"/>
      <c r="AKM2363" s="0"/>
      <c r="AKN2363" s="0"/>
      <c r="AKO2363" s="0"/>
      <c r="AKP2363" s="0"/>
      <c r="AKQ2363" s="0"/>
      <c r="AKR2363" s="0"/>
      <c r="AKS2363" s="0"/>
      <c r="AKT2363" s="0"/>
      <c r="AKU2363" s="0"/>
      <c r="AKV2363" s="0"/>
      <c r="AKW2363" s="0"/>
      <c r="AKX2363" s="0"/>
      <c r="AKY2363" s="0"/>
      <c r="AKZ2363" s="0"/>
      <c r="ALA2363" s="0"/>
      <c r="ALB2363" s="0"/>
      <c r="ALC2363" s="0"/>
      <c r="ALD2363" s="0"/>
      <c r="ALE2363" s="0"/>
      <c r="ALF2363" s="0"/>
      <c r="ALG2363" s="0"/>
      <c r="ALH2363" s="0"/>
      <c r="ALI2363" s="0"/>
      <c r="ALJ2363" s="0"/>
      <c r="ALK2363" s="0"/>
      <c r="ALL2363" s="0"/>
      <c r="ALM2363" s="0"/>
      <c r="ALN2363" s="0"/>
      <c r="ALO2363" s="0"/>
      <c r="ALP2363" s="0"/>
      <c r="ALQ2363" s="0"/>
      <c r="ALR2363" s="0"/>
      <c r="ALS2363" s="0"/>
      <c r="ALT2363" s="0"/>
      <c r="ALU2363" s="0"/>
      <c r="ALV2363" s="0"/>
      <c r="ALW2363" s="0"/>
      <c r="ALX2363" s="0"/>
      <c r="ALY2363" s="0"/>
      <c r="ALZ2363" s="0"/>
      <c r="AMA2363" s="0"/>
      <c r="AMB2363" s="0"/>
      <c r="AMC2363" s="0"/>
      <c r="AMD2363" s="0"/>
      <c r="AME2363" s="0"/>
      <c r="AMF2363" s="0"/>
      <c r="AMG2363" s="0"/>
      <c r="AMH2363" s="0"/>
      <c r="AMI2363" s="0"/>
      <c r="AMJ2363" s="0"/>
    </row>
    <row r="2364" customFormat="false" ht="13.8" hidden="false" customHeight="false" outlineLevel="0" collapsed="false">
      <c r="A2364" s="4" t="s">
        <v>52</v>
      </c>
      <c r="B2364" s="7" t="s">
        <v>3540</v>
      </c>
      <c r="C2364" s="7" t="s">
        <v>3541</v>
      </c>
      <c r="D2364" s="7"/>
      <c r="E2364" s="7" t="s">
        <v>2312</v>
      </c>
      <c r="F2364" s="4" t="n">
        <v>1998</v>
      </c>
      <c r="G2364" s="7" t="s">
        <v>3542</v>
      </c>
      <c r="H2364" s="13"/>
      <c r="I2364" s="13"/>
      <c r="J2364" s="13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3"/>
      <c r="AI2364" s="13"/>
      <c r="AJ2364" s="13"/>
      <c r="AK2364" s="13"/>
      <c r="AL2364" s="13"/>
      <c r="AM2364" s="13"/>
      <c r="AN2364" s="13"/>
      <c r="AO2364" s="13"/>
      <c r="AP2364" s="13"/>
      <c r="AQ2364" s="13"/>
      <c r="AR2364" s="13"/>
      <c r="AS2364" s="13"/>
      <c r="AT2364" s="13"/>
      <c r="AU2364" s="13"/>
      <c r="AV2364" s="0"/>
      <c r="AW2364" s="0"/>
      <c r="AX2364" s="0"/>
      <c r="AY2364" s="0"/>
      <c r="AZ2364" s="0"/>
      <c r="BA2364" s="0"/>
      <c r="BB2364" s="0"/>
      <c r="BC2364" s="0"/>
      <c r="BD2364" s="0"/>
      <c r="BE2364" s="0"/>
      <c r="BF2364" s="0"/>
      <c r="BG2364" s="0"/>
      <c r="BH2364" s="0"/>
      <c r="BI2364" s="0"/>
      <c r="BJ2364" s="0"/>
      <c r="BK2364" s="0"/>
      <c r="BL2364" s="0"/>
      <c r="BM2364" s="0"/>
      <c r="BN2364" s="0"/>
      <c r="BO2364" s="0"/>
      <c r="BP2364" s="0"/>
      <c r="BQ2364" s="0"/>
      <c r="BR2364" s="0"/>
      <c r="BS2364" s="0"/>
      <c r="BT2364" s="0"/>
      <c r="BU2364" s="0"/>
      <c r="BV2364" s="0"/>
      <c r="BW2364" s="0"/>
      <c r="BX2364" s="0"/>
      <c r="BY2364" s="0"/>
      <c r="BZ2364" s="0"/>
      <c r="CA2364" s="0"/>
      <c r="CB2364" s="0"/>
      <c r="CC2364" s="0"/>
      <c r="CD2364" s="0"/>
      <c r="CE2364" s="0"/>
      <c r="CF2364" s="0"/>
      <c r="CG2364" s="0"/>
      <c r="CH2364" s="0"/>
      <c r="CI2364" s="0"/>
      <c r="CJ2364" s="0"/>
      <c r="CK2364" s="0"/>
      <c r="CL2364" s="0"/>
      <c r="CM2364" s="0"/>
      <c r="CN2364" s="0"/>
      <c r="CO2364" s="0"/>
      <c r="CP2364" s="0"/>
      <c r="CQ2364" s="0"/>
      <c r="CR2364" s="0"/>
      <c r="CS2364" s="0"/>
      <c r="CT2364" s="0"/>
      <c r="CU2364" s="0"/>
      <c r="CV2364" s="0"/>
      <c r="CW2364" s="0"/>
      <c r="CX2364" s="0"/>
      <c r="CY2364" s="0"/>
      <c r="CZ2364" s="0"/>
      <c r="DA2364" s="0"/>
      <c r="DB2364" s="0"/>
      <c r="DC2364" s="0"/>
      <c r="DD2364" s="0"/>
      <c r="DE2364" s="0"/>
      <c r="DF2364" s="0"/>
      <c r="DG2364" s="0"/>
      <c r="DH2364" s="0"/>
      <c r="DI2364" s="0"/>
      <c r="DJ2364" s="0"/>
      <c r="DK2364" s="0"/>
      <c r="DL2364" s="0"/>
      <c r="DM2364" s="0"/>
      <c r="DN2364" s="0"/>
      <c r="DO2364" s="0"/>
      <c r="DP2364" s="0"/>
      <c r="DQ2364" s="0"/>
      <c r="DR2364" s="0"/>
      <c r="DS2364" s="0"/>
      <c r="DT2364" s="0"/>
      <c r="DU2364" s="0"/>
      <c r="DV2364" s="0"/>
      <c r="DW2364" s="0"/>
      <c r="DX2364" s="0"/>
      <c r="DY2364" s="0"/>
      <c r="DZ2364" s="0"/>
      <c r="EA2364" s="0"/>
      <c r="EB2364" s="0"/>
      <c r="EC2364" s="0"/>
      <c r="ED2364" s="0"/>
      <c r="EE2364" s="0"/>
      <c r="EF2364" s="0"/>
      <c r="EG2364" s="0"/>
      <c r="EH2364" s="0"/>
      <c r="EI2364" s="0"/>
      <c r="EJ2364" s="0"/>
      <c r="EK2364" s="0"/>
      <c r="EL2364" s="0"/>
      <c r="EM2364" s="0"/>
      <c r="EN2364" s="0"/>
      <c r="EO2364" s="0"/>
      <c r="EP2364" s="0"/>
      <c r="EQ2364" s="0"/>
      <c r="ER2364" s="0"/>
      <c r="ES2364" s="0"/>
      <c r="ET2364" s="0"/>
      <c r="EU2364" s="0"/>
      <c r="EV2364" s="0"/>
      <c r="EW2364" s="0"/>
      <c r="EX2364" s="0"/>
      <c r="EY2364" s="0"/>
      <c r="EZ2364" s="0"/>
      <c r="FA2364" s="0"/>
      <c r="FB2364" s="0"/>
      <c r="FC2364" s="0"/>
      <c r="FD2364" s="0"/>
      <c r="FE2364" s="0"/>
      <c r="FF2364" s="0"/>
      <c r="FG2364" s="0"/>
      <c r="FH2364" s="0"/>
      <c r="FI2364" s="0"/>
      <c r="FJ2364" s="0"/>
      <c r="FK2364" s="0"/>
      <c r="FL2364" s="0"/>
      <c r="FM2364" s="0"/>
      <c r="FN2364" s="0"/>
      <c r="FO2364" s="0"/>
      <c r="FP2364" s="0"/>
      <c r="FQ2364" s="0"/>
      <c r="FR2364" s="0"/>
      <c r="FS2364" s="0"/>
      <c r="FT2364" s="0"/>
      <c r="FU2364" s="0"/>
      <c r="FV2364" s="0"/>
      <c r="FW2364" s="0"/>
      <c r="FX2364" s="0"/>
      <c r="FY2364" s="0"/>
      <c r="FZ2364" s="0"/>
      <c r="GA2364" s="0"/>
      <c r="GB2364" s="0"/>
      <c r="GC2364" s="0"/>
      <c r="GD2364" s="0"/>
      <c r="GE2364" s="0"/>
      <c r="GF2364" s="0"/>
      <c r="GG2364" s="0"/>
      <c r="GH2364" s="0"/>
      <c r="GI2364" s="0"/>
      <c r="GJ2364" s="0"/>
      <c r="GK2364" s="0"/>
      <c r="GL2364" s="0"/>
      <c r="GM2364" s="0"/>
      <c r="GN2364" s="0"/>
      <c r="GO2364" s="0"/>
      <c r="GP2364" s="0"/>
      <c r="GQ2364" s="0"/>
      <c r="GR2364" s="0"/>
      <c r="GS2364" s="0"/>
      <c r="GT2364" s="0"/>
      <c r="GU2364" s="0"/>
      <c r="GV2364" s="0"/>
      <c r="GW2364" s="0"/>
      <c r="GX2364" s="0"/>
      <c r="GY2364" s="0"/>
      <c r="GZ2364" s="0"/>
      <c r="HA2364" s="0"/>
      <c r="HB2364" s="0"/>
      <c r="HC2364" s="0"/>
      <c r="HD2364" s="0"/>
      <c r="HE2364" s="0"/>
      <c r="HF2364" s="0"/>
      <c r="HG2364" s="0"/>
      <c r="HH2364" s="0"/>
      <c r="HI2364" s="0"/>
      <c r="HJ2364" s="0"/>
      <c r="HK2364" s="0"/>
      <c r="HL2364" s="0"/>
      <c r="HM2364" s="0"/>
      <c r="HN2364" s="0"/>
      <c r="HO2364" s="0"/>
      <c r="HP2364" s="0"/>
      <c r="HQ2364" s="0"/>
      <c r="HR2364" s="0"/>
      <c r="HS2364" s="0"/>
      <c r="HT2364" s="0"/>
      <c r="HU2364" s="0"/>
      <c r="HV2364" s="0"/>
      <c r="HW2364" s="0"/>
      <c r="HX2364" s="0"/>
      <c r="HY2364" s="0"/>
      <c r="HZ2364" s="0"/>
      <c r="IA2364" s="0"/>
      <c r="IB2364" s="0"/>
      <c r="IC2364" s="0"/>
      <c r="ID2364" s="0"/>
      <c r="IE2364" s="0"/>
      <c r="IF2364" s="0"/>
      <c r="IG2364" s="0"/>
      <c r="IH2364" s="0"/>
      <c r="II2364" s="0"/>
      <c r="IJ2364" s="0"/>
      <c r="IK2364" s="0"/>
      <c r="IL2364" s="0"/>
      <c r="IM2364" s="0"/>
      <c r="IN2364" s="0"/>
      <c r="IO2364" s="0"/>
      <c r="IP2364" s="0"/>
      <c r="IQ2364" s="0"/>
      <c r="IR2364" s="0"/>
      <c r="IS2364" s="0"/>
      <c r="IT2364" s="0"/>
      <c r="IU2364" s="0"/>
      <c r="IV2364" s="0"/>
      <c r="IW2364" s="0"/>
      <c r="IX2364" s="0"/>
      <c r="IY2364" s="0"/>
      <c r="IZ2364" s="0"/>
      <c r="JA2364" s="0"/>
      <c r="JB2364" s="0"/>
      <c r="JC2364" s="0"/>
      <c r="JD2364" s="0"/>
      <c r="JE2364" s="0"/>
      <c r="JF2364" s="0"/>
      <c r="JG2364" s="0"/>
      <c r="JH2364" s="0"/>
      <c r="JI2364" s="0"/>
      <c r="JJ2364" s="0"/>
      <c r="JK2364" s="0"/>
      <c r="JL2364" s="0"/>
      <c r="JM2364" s="0"/>
      <c r="JN2364" s="0"/>
      <c r="JO2364" s="0"/>
      <c r="JP2364" s="0"/>
      <c r="JQ2364" s="0"/>
      <c r="JR2364" s="0"/>
      <c r="JS2364" s="0"/>
      <c r="JT2364" s="0"/>
      <c r="JU2364" s="0"/>
      <c r="JV2364" s="0"/>
      <c r="JW2364" s="0"/>
      <c r="JX2364" s="0"/>
      <c r="JY2364" s="0"/>
      <c r="JZ2364" s="0"/>
      <c r="KA2364" s="0"/>
      <c r="KB2364" s="0"/>
      <c r="KC2364" s="0"/>
      <c r="KD2364" s="0"/>
      <c r="KE2364" s="0"/>
      <c r="KF2364" s="0"/>
      <c r="KG2364" s="0"/>
      <c r="KH2364" s="0"/>
      <c r="KI2364" s="0"/>
      <c r="KJ2364" s="0"/>
      <c r="KK2364" s="0"/>
      <c r="KL2364" s="0"/>
      <c r="KM2364" s="0"/>
      <c r="KN2364" s="0"/>
      <c r="KO2364" s="0"/>
      <c r="KP2364" s="0"/>
      <c r="KQ2364" s="0"/>
      <c r="KR2364" s="0"/>
      <c r="KS2364" s="0"/>
      <c r="KT2364" s="0"/>
      <c r="KU2364" s="0"/>
      <c r="KV2364" s="0"/>
      <c r="KW2364" s="0"/>
      <c r="KX2364" s="0"/>
      <c r="KY2364" s="0"/>
      <c r="KZ2364" s="0"/>
      <c r="LA2364" s="0"/>
      <c r="LB2364" s="0"/>
      <c r="LC2364" s="0"/>
      <c r="LD2364" s="0"/>
      <c r="LE2364" s="0"/>
      <c r="LF2364" s="0"/>
      <c r="LG2364" s="0"/>
      <c r="LH2364" s="0"/>
      <c r="LI2364" s="0"/>
      <c r="LJ2364" s="0"/>
      <c r="LK2364" s="0"/>
      <c r="LL2364" s="0"/>
      <c r="LM2364" s="0"/>
      <c r="LN2364" s="0"/>
      <c r="LO2364" s="0"/>
      <c r="LP2364" s="0"/>
      <c r="LQ2364" s="0"/>
      <c r="LR2364" s="0"/>
      <c r="LS2364" s="0"/>
      <c r="LT2364" s="0"/>
      <c r="LU2364" s="0"/>
      <c r="LV2364" s="0"/>
      <c r="LW2364" s="0"/>
      <c r="LX2364" s="0"/>
      <c r="LY2364" s="0"/>
      <c r="LZ2364" s="0"/>
      <c r="MA2364" s="0"/>
      <c r="MB2364" s="0"/>
      <c r="MC2364" s="0"/>
      <c r="MD2364" s="0"/>
      <c r="ME2364" s="0"/>
      <c r="MF2364" s="0"/>
      <c r="MG2364" s="0"/>
      <c r="MH2364" s="0"/>
      <c r="MI2364" s="0"/>
      <c r="MJ2364" s="0"/>
      <c r="MK2364" s="0"/>
      <c r="ML2364" s="0"/>
      <c r="MM2364" s="0"/>
      <c r="MN2364" s="0"/>
      <c r="MO2364" s="0"/>
      <c r="MP2364" s="0"/>
      <c r="MQ2364" s="0"/>
      <c r="MR2364" s="0"/>
      <c r="MS2364" s="0"/>
      <c r="MT2364" s="0"/>
      <c r="MU2364" s="0"/>
      <c r="MV2364" s="0"/>
      <c r="MW2364" s="0"/>
      <c r="MX2364" s="0"/>
      <c r="MY2364" s="0"/>
      <c r="MZ2364" s="0"/>
      <c r="NA2364" s="0"/>
      <c r="NB2364" s="0"/>
      <c r="NC2364" s="0"/>
      <c r="ND2364" s="0"/>
      <c r="NE2364" s="0"/>
      <c r="NF2364" s="0"/>
      <c r="NG2364" s="0"/>
      <c r="NH2364" s="0"/>
      <c r="NI2364" s="0"/>
      <c r="NJ2364" s="0"/>
      <c r="NK2364" s="0"/>
      <c r="NL2364" s="0"/>
      <c r="NM2364" s="0"/>
      <c r="NN2364" s="0"/>
      <c r="NO2364" s="0"/>
      <c r="NP2364" s="0"/>
      <c r="NQ2364" s="0"/>
      <c r="NR2364" s="0"/>
      <c r="NS2364" s="0"/>
      <c r="NT2364" s="0"/>
      <c r="NU2364" s="0"/>
      <c r="NV2364" s="0"/>
      <c r="NW2364" s="0"/>
      <c r="NX2364" s="0"/>
      <c r="NY2364" s="0"/>
      <c r="NZ2364" s="0"/>
      <c r="OA2364" s="0"/>
      <c r="OB2364" s="0"/>
      <c r="OC2364" s="0"/>
      <c r="OD2364" s="0"/>
      <c r="OE2364" s="0"/>
      <c r="OF2364" s="0"/>
      <c r="OG2364" s="0"/>
      <c r="OH2364" s="0"/>
      <c r="OI2364" s="0"/>
      <c r="OJ2364" s="0"/>
      <c r="OK2364" s="0"/>
      <c r="OL2364" s="0"/>
      <c r="OM2364" s="0"/>
      <c r="ON2364" s="0"/>
      <c r="OO2364" s="0"/>
      <c r="OP2364" s="0"/>
      <c r="OQ2364" s="0"/>
      <c r="OR2364" s="0"/>
      <c r="OS2364" s="0"/>
      <c r="OT2364" s="0"/>
      <c r="OU2364" s="0"/>
      <c r="OV2364" s="0"/>
      <c r="OW2364" s="0"/>
      <c r="OX2364" s="0"/>
      <c r="OY2364" s="0"/>
      <c r="OZ2364" s="0"/>
      <c r="PA2364" s="0"/>
      <c r="PB2364" s="0"/>
      <c r="PC2364" s="0"/>
      <c r="PD2364" s="0"/>
      <c r="PE2364" s="0"/>
      <c r="PF2364" s="0"/>
      <c r="PG2364" s="0"/>
      <c r="PH2364" s="0"/>
      <c r="PI2364" s="0"/>
      <c r="PJ2364" s="0"/>
      <c r="PK2364" s="0"/>
      <c r="PL2364" s="0"/>
      <c r="PM2364" s="0"/>
      <c r="PN2364" s="0"/>
      <c r="PO2364" s="0"/>
      <c r="PP2364" s="0"/>
      <c r="PQ2364" s="0"/>
      <c r="PR2364" s="0"/>
      <c r="PS2364" s="0"/>
      <c r="PT2364" s="0"/>
      <c r="PU2364" s="0"/>
      <c r="PV2364" s="0"/>
      <c r="PW2364" s="0"/>
      <c r="PX2364" s="0"/>
      <c r="PY2364" s="0"/>
      <c r="PZ2364" s="0"/>
      <c r="QA2364" s="0"/>
      <c r="QB2364" s="0"/>
      <c r="QC2364" s="0"/>
      <c r="QD2364" s="0"/>
      <c r="QE2364" s="0"/>
      <c r="QF2364" s="0"/>
      <c r="QG2364" s="0"/>
      <c r="QH2364" s="0"/>
      <c r="QI2364" s="0"/>
      <c r="QJ2364" s="0"/>
      <c r="QK2364" s="0"/>
      <c r="QL2364" s="0"/>
      <c r="QM2364" s="0"/>
      <c r="QN2364" s="0"/>
      <c r="QO2364" s="0"/>
      <c r="QP2364" s="0"/>
      <c r="QQ2364" s="0"/>
      <c r="QR2364" s="0"/>
      <c r="QS2364" s="0"/>
      <c r="QT2364" s="0"/>
      <c r="QU2364" s="0"/>
      <c r="QV2364" s="0"/>
      <c r="QW2364" s="0"/>
      <c r="QX2364" s="0"/>
      <c r="QY2364" s="0"/>
      <c r="QZ2364" s="0"/>
      <c r="RA2364" s="0"/>
      <c r="RB2364" s="0"/>
      <c r="RC2364" s="0"/>
      <c r="RD2364" s="0"/>
      <c r="RE2364" s="0"/>
      <c r="RF2364" s="0"/>
      <c r="RG2364" s="0"/>
      <c r="RH2364" s="0"/>
      <c r="RI2364" s="0"/>
      <c r="RJ2364" s="0"/>
      <c r="RK2364" s="0"/>
      <c r="RL2364" s="0"/>
      <c r="RM2364" s="0"/>
      <c r="RN2364" s="0"/>
      <c r="RO2364" s="0"/>
      <c r="RP2364" s="0"/>
      <c r="RQ2364" s="0"/>
      <c r="RR2364" s="0"/>
      <c r="RS2364" s="0"/>
      <c r="RT2364" s="0"/>
      <c r="RU2364" s="0"/>
      <c r="RV2364" s="0"/>
      <c r="RW2364" s="0"/>
      <c r="RX2364" s="0"/>
      <c r="RY2364" s="0"/>
      <c r="RZ2364" s="0"/>
      <c r="SA2364" s="0"/>
      <c r="SB2364" s="0"/>
      <c r="SC2364" s="0"/>
      <c r="SD2364" s="0"/>
      <c r="SE2364" s="0"/>
      <c r="SF2364" s="0"/>
      <c r="SG2364" s="0"/>
      <c r="SH2364" s="0"/>
      <c r="SI2364" s="0"/>
      <c r="SJ2364" s="0"/>
      <c r="SK2364" s="0"/>
      <c r="SL2364" s="0"/>
      <c r="SM2364" s="0"/>
      <c r="SN2364" s="0"/>
      <c r="SO2364" s="0"/>
      <c r="SP2364" s="0"/>
      <c r="SQ2364" s="0"/>
      <c r="SR2364" s="0"/>
      <c r="SS2364" s="0"/>
      <c r="ST2364" s="0"/>
      <c r="SU2364" s="0"/>
      <c r="SV2364" s="0"/>
      <c r="SW2364" s="0"/>
      <c r="SX2364" s="0"/>
      <c r="SY2364" s="0"/>
      <c r="SZ2364" s="0"/>
      <c r="TA2364" s="0"/>
      <c r="TB2364" s="0"/>
      <c r="TC2364" s="0"/>
      <c r="TD2364" s="0"/>
      <c r="TE2364" s="0"/>
      <c r="TF2364" s="0"/>
      <c r="TG2364" s="0"/>
      <c r="TH2364" s="0"/>
      <c r="TI2364" s="0"/>
      <c r="TJ2364" s="0"/>
      <c r="TK2364" s="0"/>
      <c r="TL2364" s="0"/>
      <c r="TM2364" s="0"/>
      <c r="TN2364" s="0"/>
      <c r="TO2364" s="0"/>
      <c r="TP2364" s="0"/>
      <c r="TQ2364" s="0"/>
      <c r="TR2364" s="0"/>
      <c r="TS2364" s="0"/>
      <c r="TT2364" s="0"/>
      <c r="TU2364" s="0"/>
      <c r="TV2364" s="0"/>
      <c r="TW2364" s="0"/>
      <c r="TX2364" s="0"/>
      <c r="TY2364" s="0"/>
      <c r="TZ2364" s="0"/>
      <c r="UA2364" s="0"/>
      <c r="UB2364" s="0"/>
      <c r="UC2364" s="0"/>
      <c r="UD2364" s="0"/>
      <c r="UE2364" s="0"/>
      <c r="UF2364" s="0"/>
      <c r="UG2364" s="0"/>
      <c r="UH2364" s="0"/>
      <c r="UI2364" s="0"/>
      <c r="UJ2364" s="0"/>
      <c r="UK2364" s="0"/>
      <c r="UL2364" s="0"/>
      <c r="UM2364" s="0"/>
      <c r="UN2364" s="0"/>
      <c r="UO2364" s="0"/>
      <c r="UP2364" s="0"/>
      <c r="UQ2364" s="0"/>
      <c r="UR2364" s="0"/>
      <c r="US2364" s="0"/>
      <c r="UT2364" s="0"/>
      <c r="UU2364" s="0"/>
      <c r="UV2364" s="0"/>
      <c r="UW2364" s="0"/>
      <c r="UX2364" s="0"/>
      <c r="UY2364" s="0"/>
      <c r="UZ2364" s="0"/>
      <c r="VA2364" s="0"/>
      <c r="VB2364" s="0"/>
      <c r="VC2364" s="0"/>
      <c r="VD2364" s="0"/>
      <c r="VE2364" s="0"/>
      <c r="VF2364" s="0"/>
      <c r="VG2364" s="0"/>
      <c r="VH2364" s="0"/>
      <c r="VI2364" s="0"/>
      <c r="VJ2364" s="0"/>
      <c r="VK2364" s="0"/>
      <c r="VL2364" s="0"/>
      <c r="VM2364" s="0"/>
      <c r="VN2364" s="0"/>
      <c r="VO2364" s="0"/>
      <c r="VP2364" s="0"/>
      <c r="VQ2364" s="0"/>
      <c r="VR2364" s="0"/>
      <c r="VS2364" s="0"/>
      <c r="VT2364" s="0"/>
      <c r="VU2364" s="0"/>
      <c r="VV2364" s="0"/>
      <c r="VW2364" s="0"/>
      <c r="VX2364" s="0"/>
      <c r="VY2364" s="0"/>
      <c r="VZ2364" s="0"/>
      <c r="WA2364" s="0"/>
      <c r="WB2364" s="0"/>
      <c r="WC2364" s="0"/>
      <c r="WD2364" s="0"/>
      <c r="WE2364" s="0"/>
      <c r="WF2364" s="0"/>
      <c r="WG2364" s="0"/>
      <c r="WH2364" s="0"/>
      <c r="WI2364" s="0"/>
      <c r="WJ2364" s="0"/>
      <c r="WK2364" s="0"/>
      <c r="WL2364" s="0"/>
      <c r="WM2364" s="0"/>
      <c r="WN2364" s="0"/>
      <c r="WO2364" s="0"/>
      <c r="WP2364" s="0"/>
      <c r="WQ2364" s="0"/>
      <c r="WR2364" s="0"/>
      <c r="WS2364" s="0"/>
      <c r="WT2364" s="0"/>
      <c r="WU2364" s="0"/>
      <c r="WV2364" s="0"/>
      <c r="WW2364" s="0"/>
      <c r="WX2364" s="0"/>
      <c r="WY2364" s="0"/>
      <c r="WZ2364" s="0"/>
      <c r="XA2364" s="0"/>
      <c r="XB2364" s="0"/>
      <c r="XC2364" s="0"/>
      <c r="XD2364" s="0"/>
      <c r="XE2364" s="0"/>
      <c r="XF2364" s="0"/>
      <c r="XG2364" s="0"/>
      <c r="XH2364" s="0"/>
      <c r="XI2364" s="0"/>
      <c r="XJ2364" s="0"/>
      <c r="XK2364" s="0"/>
      <c r="XL2364" s="0"/>
      <c r="XM2364" s="0"/>
      <c r="XN2364" s="0"/>
      <c r="XO2364" s="0"/>
      <c r="XP2364" s="0"/>
      <c r="XQ2364" s="0"/>
      <c r="XR2364" s="0"/>
      <c r="XS2364" s="0"/>
      <c r="XT2364" s="0"/>
      <c r="XU2364" s="0"/>
      <c r="XV2364" s="0"/>
      <c r="XW2364" s="0"/>
      <c r="XX2364" s="0"/>
      <c r="XY2364" s="0"/>
      <c r="XZ2364" s="0"/>
      <c r="YA2364" s="0"/>
      <c r="YB2364" s="0"/>
      <c r="YC2364" s="0"/>
      <c r="YD2364" s="0"/>
      <c r="YE2364" s="0"/>
      <c r="YF2364" s="0"/>
      <c r="YG2364" s="0"/>
      <c r="YH2364" s="0"/>
      <c r="YI2364" s="0"/>
      <c r="YJ2364" s="0"/>
      <c r="YK2364" s="0"/>
      <c r="YL2364" s="0"/>
      <c r="YM2364" s="0"/>
      <c r="YN2364" s="0"/>
      <c r="YO2364" s="0"/>
      <c r="YP2364" s="0"/>
      <c r="YQ2364" s="0"/>
      <c r="YR2364" s="0"/>
      <c r="YS2364" s="0"/>
      <c r="YT2364" s="0"/>
      <c r="YU2364" s="0"/>
      <c r="YV2364" s="0"/>
      <c r="YW2364" s="0"/>
      <c r="YX2364" s="0"/>
      <c r="YY2364" s="0"/>
      <c r="YZ2364" s="0"/>
      <c r="ZA2364" s="0"/>
      <c r="ZB2364" s="0"/>
      <c r="ZC2364" s="0"/>
      <c r="ZD2364" s="0"/>
      <c r="ZE2364" s="0"/>
      <c r="ZF2364" s="0"/>
      <c r="ZG2364" s="0"/>
      <c r="ZH2364" s="0"/>
      <c r="ZI2364" s="0"/>
      <c r="ZJ2364" s="0"/>
      <c r="ZK2364" s="0"/>
      <c r="ZL2364" s="0"/>
      <c r="ZM2364" s="0"/>
      <c r="ZN2364" s="0"/>
      <c r="ZO2364" s="0"/>
      <c r="ZP2364" s="0"/>
      <c r="ZQ2364" s="0"/>
      <c r="ZR2364" s="0"/>
      <c r="ZS2364" s="0"/>
      <c r="ZT2364" s="0"/>
      <c r="ZU2364" s="0"/>
      <c r="ZV2364" s="0"/>
      <c r="ZW2364" s="0"/>
      <c r="ZX2364" s="0"/>
      <c r="ZY2364" s="0"/>
      <c r="ZZ2364" s="0"/>
      <c r="AAA2364" s="0"/>
      <c r="AAB2364" s="0"/>
      <c r="AAC2364" s="0"/>
      <c r="AAD2364" s="0"/>
      <c r="AAE2364" s="0"/>
      <c r="AAF2364" s="0"/>
      <c r="AAG2364" s="0"/>
      <c r="AAH2364" s="0"/>
      <c r="AAI2364" s="0"/>
      <c r="AAJ2364" s="0"/>
      <c r="AAK2364" s="0"/>
      <c r="AAL2364" s="0"/>
      <c r="AAM2364" s="0"/>
      <c r="AAN2364" s="0"/>
      <c r="AAO2364" s="0"/>
      <c r="AAP2364" s="0"/>
      <c r="AAQ2364" s="0"/>
      <c r="AAR2364" s="0"/>
      <c r="AAS2364" s="0"/>
      <c r="AAT2364" s="0"/>
      <c r="AAU2364" s="0"/>
      <c r="AAV2364" s="0"/>
      <c r="AAW2364" s="0"/>
      <c r="AAX2364" s="0"/>
      <c r="AAY2364" s="0"/>
      <c r="AAZ2364" s="0"/>
      <c r="ABA2364" s="0"/>
      <c r="ABB2364" s="0"/>
      <c r="ABC2364" s="0"/>
      <c r="ABD2364" s="0"/>
      <c r="ABE2364" s="0"/>
      <c r="ABF2364" s="0"/>
      <c r="ABG2364" s="0"/>
      <c r="ABH2364" s="0"/>
      <c r="ABI2364" s="0"/>
      <c r="ABJ2364" s="0"/>
      <c r="ABK2364" s="0"/>
      <c r="ABL2364" s="0"/>
      <c r="ABM2364" s="0"/>
      <c r="ABN2364" s="0"/>
      <c r="ABO2364" s="0"/>
      <c r="ABP2364" s="0"/>
      <c r="ABQ2364" s="0"/>
      <c r="ABR2364" s="0"/>
      <c r="ABS2364" s="0"/>
      <c r="ABT2364" s="0"/>
      <c r="ABU2364" s="0"/>
      <c r="ABV2364" s="0"/>
      <c r="ABW2364" s="0"/>
      <c r="ABX2364" s="0"/>
      <c r="ABY2364" s="0"/>
      <c r="ABZ2364" s="0"/>
      <c r="ACA2364" s="0"/>
      <c r="ACB2364" s="0"/>
      <c r="ACC2364" s="0"/>
      <c r="ACD2364" s="0"/>
      <c r="ACE2364" s="0"/>
      <c r="ACF2364" s="0"/>
      <c r="ACG2364" s="0"/>
      <c r="ACH2364" s="0"/>
      <c r="ACI2364" s="0"/>
      <c r="ACJ2364" s="0"/>
      <c r="ACK2364" s="0"/>
      <c r="ACL2364" s="0"/>
      <c r="ACM2364" s="0"/>
      <c r="ACN2364" s="0"/>
      <c r="ACO2364" s="0"/>
      <c r="ACP2364" s="0"/>
      <c r="ACQ2364" s="0"/>
      <c r="ACR2364" s="0"/>
      <c r="ACS2364" s="0"/>
      <c r="ACT2364" s="0"/>
      <c r="ACU2364" s="0"/>
      <c r="ACV2364" s="0"/>
      <c r="ACW2364" s="0"/>
      <c r="ACX2364" s="0"/>
      <c r="ACY2364" s="0"/>
      <c r="ACZ2364" s="0"/>
      <c r="ADA2364" s="0"/>
      <c r="ADB2364" s="0"/>
      <c r="ADC2364" s="0"/>
      <c r="ADD2364" s="0"/>
      <c r="ADE2364" s="0"/>
      <c r="ADF2364" s="0"/>
      <c r="ADG2364" s="0"/>
      <c r="ADH2364" s="0"/>
      <c r="ADI2364" s="0"/>
      <c r="ADJ2364" s="0"/>
      <c r="ADK2364" s="0"/>
      <c r="ADL2364" s="0"/>
      <c r="ADM2364" s="0"/>
      <c r="ADN2364" s="0"/>
      <c r="ADO2364" s="0"/>
      <c r="ADP2364" s="0"/>
      <c r="ADQ2364" s="0"/>
      <c r="ADR2364" s="0"/>
      <c r="ADS2364" s="0"/>
      <c r="ADT2364" s="0"/>
      <c r="ADU2364" s="0"/>
      <c r="ADV2364" s="0"/>
      <c r="ADW2364" s="0"/>
      <c r="ADX2364" s="0"/>
      <c r="ADY2364" s="0"/>
      <c r="ADZ2364" s="0"/>
      <c r="AEA2364" s="0"/>
      <c r="AEB2364" s="0"/>
      <c r="AEC2364" s="0"/>
      <c r="AED2364" s="0"/>
      <c r="AEE2364" s="0"/>
      <c r="AEF2364" s="0"/>
      <c r="AEG2364" s="0"/>
      <c r="AEH2364" s="0"/>
      <c r="AEI2364" s="0"/>
      <c r="AEJ2364" s="0"/>
      <c r="AEK2364" s="0"/>
      <c r="AEL2364" s="0"/>
      <c r="AEM2364" s="0"/>
      <c r="AEN2364" s="0"/>
      <c r="AEO2364" s="0"/>
      <c r="AEP2364" s="0"/>
      <c r="AEQ2364" s="0"/>
      <c r="AER2364" s="0"/>
      <c r="AES2364" s="0"/>
      <c r="AET2364" s="0"/>
      <c r="AEU2364" s="0"/>
      <c r="AEV2364" s="0"/>
      <c r="AEW2364" s="0"/>
      <c r="AEX2364" s="0"/>
      <c r="AEY2364" s="0"/>
      <c r="AEZ2364" s="0"/>
      <c r="AFA2364" s="0"/>
      <c r="AFB2364" s="0"/>
      <c r="AFC2364" s="0"/>
      <c r="AFD2364" s="0"/>
      <c r="AFE2364" s="0"/>
      <c r="AFF2364" s="0"/>
      <c r="AFG2364" s="0"/>
      <c r="AFH2364" s="0"/>
      <c r="AFI2364" s="0"/>
      <c r="AFJ2364" s="0"/>
      <c r="AFK2364" s="0"/>
      <c r="AFL2364" s="0"/>
      <c r="AFM2364" s="0"/>
      <c r="AFN2364" s="0"/>
      <c r="AFO2364" s="0"/>
      <c r="AFP2364" s="0"/>
      <c r="AFQ2364" s="0"/>
      <c r="AFR2364" s="0"/>
      <c r="AFS2364" s="0"/>
      <c r="AFT2364" s="0"/>
      <c r="AFU2364" s="0"/>
      <c r="AFV2364" s="0"/>
      <c r="AFW2364" s="0"/>
      <c r="AFX2364" s="0"/>
      <c r="AFY2364" s="0"/>
      <c r="AFZ2364" s="0"/>
      <c r="AGA2364" s="0"/>
      <c r="AGB2364" s="0"/>
      <c r="AGC2364" s="0"/>
      <c r="AGD2364" s="0"/>
      <c r="AGE2364" s="0"/>
      <c r="AGF2364" s="0"/>
      <c r="AGG2364" s="0"/>
      <c r="AGH2364" s="0"/>
      <c r="AGI2364" s="0"/>
      <c r="AGJ2364" s="0"/>
      <c r="AGK2364" s="0"/>
      <c r="AGL2364" s="0"/>
      <c r="AGM2364" s="0"/>
      <c r="AGN2364" s="0"/>
      <c r="AGO2364" s="0"/>
      <c r="AGP2364" s="0"/>
      <c r="AGQ2364" s="0"/>
      <c r="AGR2364" s="0"/>
      <c r="AGS2364" s="0"/>
      <c r="AGT2364" s="0"/>
      <c r="AGU2364" s="0"/>
      <c r="AGV2364" s="0"/>
      <c r="AGW2364" s="0"/>
      <c r="AGX2364" s="0"/>
      <c r="AGY2364" s="0"/>
      <c r="AGZ2364" s="0"/>
      <c r="AHA2364" s="0"/>
      <c r="AHB2364" s="0"/>
      <c r="AHC2364" s="0"/>
      <c r="AHD2364" s="0"/>
      <c r="AHE2364" s="0"/>
      <c r="AHF2364" s="0"/>
      <c r="AHG2364" s="0"/>
      <c r="AHH2364" s="0"/>
      <c r="AHI2364" s="0"/>
      <c r="AHJ2364" s="0"/>
      <c r="AHK2364" s="0"/>
      <c r="AHL2364" s="0"/>
      <c r="AHM2364" s="0"/>
      <c r="AHN2364" s="0"/>
      <c r="AHO2364" s="0"/>
      <c r="AHP2364" s="0"/>
      <c r="AHQ2364" s="0"/>
      <c r="AHR2364" s="0"/>
      <c r="AHS2364" s="0"/>
      <c r="AHT2364" s="0"/>
      <c r="AHU2364" s="0"/>
      <c r="AHV2364" s="0"/>
      <c r="AHW2364" s="0"/>
      <c r="AHX2364" s="0"/>
      <c r="AHY2364" s="0"/>
      <c r="AHZ2364" s="0"/>
      <c r="AIA2364" s="0"/>
      <c r="AIB2364" s="0"/>
      <c r="AIC2364" s="0"/>
      <c r="AID2364" s="0"/>
      <c r="AIE2364" s="0"/>
      <c r="AIF2364" s="0"/>
      <c r="AIG2364" s="0"/>
      <c r="AIH2364" s="0"/>
      <c r="AII2364" s="0"/>
      <c r="AIJ2364" s="0"/>
      <c r="AIK2364" s="0"/>
      <c r="AIL2364" s="0"/>
      <c r="AIM2364" s="0"/>
      <c r="AIN2364" s="0"/>
      <c r="AIO2364" s="0"/>
      <c r="AIP2364" s="0"/>
      <c r="AIQ2364" s="0"/>
      <c r="AIR2364" s="0"/>
      <c r="AIS2364" s="0"/>
      <c r="AIT2364" s="0"/>
      <c r="AIU2364" s="0"/>
      <c r="AIV2364" s="0"/>
      <c r="AIW2364" s="0"/>
      <c r="AIX2364" s="0"/>
      <c r="AIY2364" s="0"/>
      <c r="AIZ2364" s="0"/>
      <c r="AJA2364" s="0"/>
      <c r="AJB2364" s="0"/>
      <c r="AJC2364" s="0"/>
      <c r="AJD2364" s="0"/>
      <c r="AJE2364" s="0"/>
      <c r="AJF2364" s="0"/>
      <c r="AJG2364" s="0"/>
      <c r="AJH2364" s="0"/>
      <c r="AJI2364" s="0"/>
      <c r="AJJ2364" s="0"/>
      <c r="AJK2364" s="0"/>
      <c r="AJL2364" s="0"/>
      <c r="AJM2364" s="0"/>
      <c r="AJN2364" s="0"/>
      <c r="AJO2364" s="0"/>
      <c r="AJP2364" s="0"/>
      <c r="AJQ2364" s="0"/>
      <c r="AJR2364" s="0"/>
      <c r="AJS2364" s="0"/>
      <c r="AJT2364" s="0"/>
      <c r="AJU2364" s="0"/>
      <c r="AJV2364" s="0"/>
      <c r="AJW2364" s="0"/>
      <c r="AJX2364" s="0"/>
      <c r="AJY2364" s="0"/>
      <c r="AJZ2364" s="0"/>
      <c r="AKA2364" s="0"/>
      <c r="AKB2364" s="0"/>
      <c r="AKC2364" s="0"/>
      <c r="AKD2364" s="0"/>
      <c r="AKE2364" s="0"/>
      <c r="AKF2364" s="0"/>
      <c r="AKG2364" s="0"/>
      <c r="AKH2364" s="0"/>
      <c r="AKI2364" s="0"/>
      <c r="AKJ2364" s="0"/>
      <c r="AKK2364" s="0"/>
      <c r="AKL2364" s="0"/>
      <c r="AKM2364" s="0"/>
      <c r="AKN2364" s="0"/>
      <c r="AKO2364" s="0"/>
      <c r="AKP2364" s="0"/>
      <c r="AKQ2364" s="0"/>
      <c r="AKR2364" s="0"/>
      <c r="AKS2364" s="0"/>
      <c r="AKT2364" s="0"/>
      <c r="AKU2364" s="0"/>
      <c r="AKV2364" s="0"/>
      <c r="AKW2364" s="0"/>
      <c r="AKX2364" s="0"/>
      <c r="AKY2364" s="0"/>
      <c r="AKZ2364" s="0"/>
      <c r="ALA2364" s="0"/>
      <c r="ALB2364" s="0"/>
      <c r="ALC2364" s="0"/>
      <c r="ALD2364" s="0"/>
      <c r="ALE2364" s="0"/>
      <c r="ALF2364" s="0"/>
      <c r="ALG2364" s="0"/>
      <c r="ALH2364" s="0"/>
      <c r="ALI2364" s="0"/>
      <c r="ALJ2364" s="0"/>
      <c r="ALK2364" s="0"/>
      <c r="ALL2364" s="0"/>
      <c r="ALM2364" s="0"/>
      <c r="ALN2364" s="0"/>
      <c r="ALO2364" s="0"/>
      <c r="ALP2364" s="0"/>
      <c r="ALQ2364" s="0"/>
      <c r="ALR2364" s="0"/>
      <c r="ALS2364" s="0"/>
      <c r="ALT2364" s="0"/>
      <c r="ALU2364" s="0"/>
      <c r="ALV2364" s="0"/>
      <c r="ALW2364" s="0"/>
      <c r="ALX2364" s="0"/>
      <c r="ALY2364" s="0"/>
      <c r="ALZ2364" s="0"/>
      <c r="AMA2364" s="0"/>
      <c r="AMB2364" s="0"/>
      <c r="AMC2364" s="0"/>
      <c r="AMD2364" s="0"/>
      <c r="AME2364" s="0"/>
      <c r="AMF2364" s="0"/>
      <c r="AMG2364" s="0"/>
      <c r="AMH2364" s="0"/>
      <c r="AMI2364" s="0"/>
      <c r="AMJ2364" s="0"/>
    </row>
    <row r="2365" customFormat="false" ht="13.8" hidden="false" customHeight="false" outlineLevel="0" collapsed="false">
      <c r="A2365" s="4" t="s">
        <v>52</v>
      </c>
      <c r="B2365" s="7" t="s">
        <v>3547</v>
      </c>
      <c r="C2365" s="7" t="s">
        <v>505</v>
      </c>
      <c r="D2365" s="7" t="s">
        <v>960</v>
      </c>
      <c r="E2365" s="7" t="s">
        <v>2312</v>
      </c>
      <c r="F2365" s="4" t="n">
        <v>1998</v>
      </c>
      <c r="G2365" s="7" t="s">
        <v>3548</v>
      </c>
      <c r="H2365" s="13"/>
      <c r="I2365" s="13"/>
      <c r="J2365" s="13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  <c r="AU2365" s="13"/>
      <c r="AV2365" s="0"/>
      <c r="AW2365" s="0"/>
      <c r="AX2365" s="0"/>
      <c r="AY2365" s="0"/>
      <c r="AZ2365" s="0"/>
      <c r="BA2365" s="0"/>
      <c r="BB2365" s="0"/>
      <c r="BC2365" s="0"/>
      <c r="BD2365" s="0"/>
      <c r="BE2365" s="0"/>
      <c r="BF2365" s="0"/>
      <c r="BG2365" s="0"/>
      <c r="BH2365" s="0"/>
      <c r="BI2365" s="0"/>
      <c r="BJ2365" s="0"/>
      <c r="BK2365" s="0"/>
      <c r="BL2365" s="0"/>
      <c r="BM2365" s="0"/>
      <c r="BN2365" s="0"/>
      <c r="BO2365" s="0"/>
      <c r="BP2365" s="0"/>
      <c r="BQ2365" s="0"/>
      <c r="BR2365" s="0"/>
      <c r="BS2365" s="0"/>
      <c r="BT2365" s="0"/>
      <c r="BU2365" s="0"/>
      <c r="BV2365" s="0"/>
      <c r="BW2365" s="0"/>
      <c r="BX2365" s="0"/>
      <c r="BY2365" s="0"/>
      <c r="BZ2365" s="0"/>
      <c r="CA2365" s="0"/>
      <c r="CB2365" s="0"/>
      <c r="CC2365" s="0"/>
      <c r="CD2365" s="0"/>
      <c r="CE2365" s="0"/>
      <c r="CF2365" s="0"/>
      <c r="CG2365" s="0"/>
      <c r="CH2365" s="0"/>
      <c r="CI2365" s="0"/>
      <c r="CJ2365" s="0"/>
      <c r="CK2365" s="0"/>
      <c r="CL2365" s="0"/>
      <c r="CM2365" s="0"/>
      <c r="CN2365" s="0"/>
      <c r="CO2365" s="0"/>
      <c r="CP2365" s="0"/>
      <c r="CQ2365" s="0"/>
      <c r="CR2365" s="0"/>
      <c r="CS2365" s="0"/>
      <c r="CT2365" s="0"/>
      <c r="CU2365" s="0"/>
      <c r="CV2365" s="0"/>
      <c r="CW2365" s="0"/>
      <c r="CX2365" s="0"/>
      <c r="CY2365" s="0"/>
      <c r="CZ2365" s="0"/>
      <c r="DA2365" s="0"/>
      <c r="DB2365" s="0"/>
      <c r="DC2365" s="0"/>
      <c r="DD2365" s="0"/>
      <c r="DE2365" s="0"/>
      <c r="DF2365" s="0"/>
      <c r="DG2365" s="0"/>
      <c r="DH2365" s="0"/>
      <c r="DI2365" s="0"/>
      <c r="DJ2365" s="0"/>
      <c r="DK2365" s="0"/>
      <c r="DL2365" s="0"/>
      <c r="DM2365" s="0"/>
      <c r="DN2365" s="0"/>
      <c r="DO2365" s="0"/>
      <c r="DP2365" s="0"/>
      <c r="DQ2365" s="0"/>
      <c r="DR2365" s="0"/>
      <c r="DS2365" s="0"/>
      <c r="DT2365" s="0"/>
      <c r="DU2365" s="0"/>
      <c r="DV2365" s="0"/>
      <c r="DW2365" s="0"/>
      <c r="DX2365" s="0"/>
      <c r="DY2365" s="0"/>
      <c r="DZ2365" s="0"/>
      <c r="EA2365" s="0"/>
      <c r="EB2365" s="0"/>
      <c r="EC2365" s="0"/>
      <c r="ED2365" s="0"/>
      <c r="EE2365" s="0"/>
      <c r="EF2365" s="0"/>
      <c r="EG2365" s="0"/>
      <c r="EH2365" s="0"/>
      <c r="EI2365" s="0"/>
      <c r="EJ2365" s="0"/>
      <c r="EK2365" s="0"/>
      <c r="EL2365" s="0"/>
      <c r="EM2365" s="0"/>
      <c r="EN2365" s="0"/>
      <c r="EO2365" s="0"/>
      <c r="EP2365" s="0"/>
      <c r="EQ2365" s="0"/>
      <c r="ER2365" s="0"/>
      <c r="ES2365" s="0"/>
      <c r="ET2365" s="0"/>
      <c r="EU2365" s="0"/>
      <c r="EV2365" s="0"/>
      <c r="EW2365" s="0"/>
      <c r="EX2365" s="0"/>
      <c r="EY2365" s="0"/>
      <c r="EZ2365" s="0"/>
      <c r="FA2365" s="0"/>
      <c r="FB2365" s="0"/>
      <c r="FC2365" s="0"/>
      <c r="FD2365" s="0"/>
      <c r="FE2365" s="0"/>
      <c r="FF2365" s="0"/>
      <c r="FG2365" s="0"/>
      <c r="FH2365" s="0"/>
      <c r="FI2365" s="0"/>
      <c r="FJ2365" s="0"/>
      <c r="FK2365" s="0"/>
      <c r="FL2365" s="0"/>
      <c r="FM2365" s="0"/>
      <c r="FN2365" s="0"/>
      <c r="FO2365" s="0"/>
      <c r="FP2365" s="0"/>
      <c r="FQ2365" s="0"/>
      <c r="FR2365" s="0"/>
      <c r="FS2365" s="0"/>
      <c r="FT2365" s="0"/>
      <c r="FU2365" s="0"/>
      <c r="FV2365" s="0"/>
      <c r="FW2365" s="0"/>
      <c r="FX2365" s="0"/>
      <c r="FY2365" s="0"/>
      <c r="FZ2365" s="0"/>
      <c r="GA2365" s="0"/>
      <c r="GB2365" s="0"/>
      <c r="GC2365" s="0"/>
      <c r="GD2365" s="0"/>
      <c r="GE2365" s="0"/>
      <c r="GF2365" s="0"/>
      <c r="GG2365" s="0"/>
      <c r="GH2365" s="0"/>
      <c r="GI2365" s="0"/>
      <c r="GJ2365" s="0"/>
      <c r="GK2365" s="0"/>
      <c r="GL2365" s="0"/>
      <c r="GM2365" s="0"/>
      <c r="GN2365" s="0"/>
      <c r="GO2365" s="0"/>
      <c r="GP2365" s="0"/>
      <c r="GQ2365" s="0"/>
      <c r="GR2365" s="0"/>
      <c r="GS2365" s="0"/>
      <c r="GT2365" s="0"/>
      <c r="GU2365" s="0"/>
      <c r="GV2365" s="0"/>
      <c r="GW2365" s="0"/>
      <c r="GX2365" s="0"/>
      <c r="GY2365" s="0"/>
      <c r="GZ2365" s="0"/>
      <c r="HA2365" s="0"/>
      <c r="HB2365" s="0"/>
      <c r="HC2365" s="0"/>
      <c r="HD2365" s="0"/>
      <c r="HE2365" s="0"/>
      <c r="HF2365" s="0"/>
      <c r="HG2365" s="0"/>
      <c r="HH2365" s="0"/>
      <c r="HI2365" s="0"/>
      <c r="HJ2365" s="0"/>
      <c r="HK2365" s="0"/>
      <c r="HL2365" s="0"/>
      <c r="HM2365" s="0"/>
      <c r="HN2365" s="0"/>
      <c r="HO2365" s="0"/>
      <c r="HP2365" s="0"/>
      <c r="HQ2365" s="0"/>
      <c r="HR2365" s="0"/>
      <c r="HS2365" s="0"/>
      <c r="HT2365" s="0"/>
      <c r="HU2365" s="0"/>
      <c r="HV2365" s="0"/>
      <c r="HW2365" s="0"/>
      <c r="HX2365" s="0"/>
      <c r="HY2365" s="0"/>
      <c r="HZ2365" s="0"/>
      <c r="IA2365" s="0"/>
      <c r="IB2365" s="0"/>
      <c r="IC2365" s="0"/>
      <c r="ID2365" s="0"/>
      <c r="IE2365" s="0"/>
      <c r="IF2365" s="0"/>
      <c r="IG2365" s="0"/>
      <c r="IH2365" s="0"/>
      <c r="II2365" s="0"/>
      <c r="IJ2365" s="0"/>
      <c r="IK2365" s="0"/>
      <c r="IL2365" s="0"/>
      <c r="IM2365" s="0"/>
      <c r="IN2365" s="0"/>
      <c r="IO2365" s="0"/>
      <c r="IP2365" s="0"/>
      <c r="IQ2365" s="0"/>
      <c r="IR2365" s="0"/>
      <c r="IS2365" s="0"/>
      <c r="IT2365" s="0"/>
      <c r="IU2365" s="0"/>
      <c r="IV2365" s="0"/>
      <c r="IW2365" s="0"/>
      <c r="IX2365" s="0"/>
      <c r="IY2365" s="0"/>
      <c r="IZ2365" s="0"/>
      <c r="JA2365" s="0"/>
      <c r="JB2365" s="0"/>
      <c r="JC2365" s="0"/>
      <c r="JD2365" s="0"/>
      <c r="JE2365" s="0"/>
      <c r="JF2365" s="0"/>
      <c r="JG2365" s="0"/>
      <c r="JH2365" s="0"/>
      <c r="JI2365" s="0"/>
      <c r="JJ2365" s="0"/>
      <c r="JK2365" s="0"/>
      <c r="JL2365" s="0"/>
      <c r="JM2365" s="0"/>
      <c r="JN2365" s="0"/>
      <c r="JO2365" s="0"/>
      <c r="JP2365" s="0"/>
      <c r="JQ2365" s="0"/>
      <c r="JR2365" s="0"/>
      <c r="JS2365" s="0"/>
      <c r="JT2365" s="0"/>
      <c r="JU2365" s="0"/>
      <c r="JV2365" s="0"/>
      <c r="JW2365" s="0"/>
      <c r="JX2365" s="0"/>
      <c r="JY2365" s="0"/>
      <c r="JZ2365" s="0"/>
      <c r="KA2365" s="0"/>
      <c r="KB2365" s="0"/>
      <c r="KC2365" s="0"/>
      <c r="KD2365" s="0"/>
      <c r="KE2365" s="0"/>
      <c r="KF2365" s="0"/>
      <c r="KG2365" s="0"/>
      <c r="KH2365" s="0"/>
      <c r="KI2365" s="0"/>
      <c r="KJ2365" s="0"/>
      <c r="KK2365" s="0"/>
      <c r="KL2365" s="0"/>
      <c r="KM2365" s="0"/>
      <c r="KN2365" s="0"/>
      <c r="KO2365" s="0"/>
      <c r="KP2365" s="0"/>
      <c r="KQ2365" s="0"/>
      <c r="KR2365" s="0"/>
      <c r="KS2365" s="0"/>
      <c r="KT2365" s="0"/>
      <c r="KU2365" s="0"/>
      <c r="KV2365" s="0"/>
      <c r="KW2365" s="0"/>
      <c r="KX2365" s="0"/>
      <c r="KY2365" s="0"/>
      <c r="KZ2365" s="0"/>
      <c r="LA2365" s="0"/>
      <c r="LB2365" s="0"/>
      <c r="LC2365" s="0"/>
      <c r="LD2365" s="0"/>
      <c r="LE2365" s="0"/>
      <c r="LF2365" s="0"/>
      <c r="LG2365" s="0"/>
      <c r="LH2365" s="0"/>
      <c r="LI2365" s="0"/>
      <c r="LJ2365" s="0"/>
      <c r="LK2365" s="0"/>
      <c r="LL2365" s="0"/>
      <c r="LM2365" s="0"/>
      <c r="LN2365" s="0"/>
      <c r="LO2365" s="0"/>
      <c r="LP2365" s="0"/>
      <c r="LQ2365" s="0"/>
      <c r="LR2365" s="0"/>
      <c r="LS2365" s="0"/>
      <c r="LT2365" s="0"/>
      <c r="LU2365" s="0"/>
      <c r="LV2365" s="0"/>
      <c r="LW2365" s="0"/>
      <c r="LX2365" s="0"/>
      <c r="LY2365" s="0"/>
      <c r="LZ2365" s="0"/>
      <c r="MA2365" s="0"/>
      <c r="MB2365" s="0"/>
      <c r="MC2365" s="0"/>
      <c r="MD2365" s="0"/>
      <c r="ME2365" s="0"/>
      <c r="MF2365" s="0"/>
      <c r="MG2365" s="0"/>
      <c r="MH2365" s="0"/>
      <c r="MI2365" s="0"/>
      <c r="MJ2365" s="0"/>
      <c r="MK2365" s="0"/>
      <c r="ML2365" s="0"/>
      <c r="MM2365" s="0"/>
      <c r="MN2365" s="0"/>
      <c r="MO2365" s="0"/>
      <c r="MP2365" s="0"/>
      <c r="MQ2365" s="0"/>
      <c r="MR2365" s="0"/>
      <c r="MS2365" s="0"/>
      <c r="MT2365" s="0"/>
      <c r="MU2365" s="0"/>
      <c r="MV2365" s="0"/>
      <c r="MW2365" s="0"/>
      <c r="MX2365" s="0"/>
      <c r="MY2365" s="0"/>
      <c r="MZ2365" s="0"/>
      <c r="NA2365" s="0"/>
      <c r="NB2365" s="0"/>
      <c r="NC2365" s="0"/>
      <c r="ND2365" s="0"/>
      <c r="NE2365" s="0"/>
      <c r="NF2365" s="0"/>
      <c r="NG2365" s="0"/>
      <c r="NH2365" s="0"/>
      <c r="NI2365" s="0"/>
      <c r="NJ2365" s="0"/>
      <c r="NK2365" s="0"/>
      <c r="NL2365" s="0"/>
      <c r="NM2365" s="0"/>
      <c r="NN2365" s="0"/>
      <c r="NO2365" s="0"/>
      <c r="NP2365" s="0"/>
      <c r="NQ2365" s="0"/>
      <c r="NR2365" s="0"/>
      <c r="NS2365" s="0"/>
      <c r="NT2365" s="0"/>
      <c r="NU2365" s="0"/>
      <c r="NV2365" s="0"/>
      <c r="NW2365" s="0"/>
      <c r="NX2365" s="0"/>
      <c r="NY2365" s="0"/>
      <c r="NZ2365" s="0"/>
      <c r="OA2365" s="0"/>
      <c r="OB2365" s="0"/>
      <c r="OC2365" s="0"/>
      <c r="OD2365" s="0"/>
      <c r="OE2365" s="0"/>
      <c r="OF2365" s="0"/>
      <c r="OG2365" s="0"/>
      <c r="OH2365" s="0"/>
      <c r="OI2365" s="0"/>
      <c r="OJ2365" s="0"/>
      <c r="OK2365" s="0"/>
      <c r="OL2365" s="0"/>
      <c r="OM2365" s="0"/>
      <c r="ON2365" s="0"/>
      <c r="OO2365" s="0"/>
      <c r="OP2365" s="0"/>
      <c r="OQ2365" s="0"/>
      <c r="OR2365" s="0"/>
      <c r="OS2365" s="0"/>
      <c r="OT2365" s="0"/>
      <c r="OU2365" s="0"/>
      <c r="OV2365" s="0"/>
      <c r="OW2365" s="0"/>
      <c r="OX2365" s="0"/>
      <c r="OY2365" s="0"/>
      <c r="OZ2365" s="0"/>
      <c r="PA2365" s="0"/>
      <c r="PB2365" s="0"/>
      <c r="PC2365" s="0"/>
      <c r="PD2365" s="0"/>
      <c r="PE2365" s="0"/>
      <c r="PF2365" s="0"/>
      <c r="PG2365" s="0"/>
      <c r="PH2365" s="0"/>
      <c r="PI2365" s="0"/>
      <c r="PJ2365" s="0"/>
      <c r="PK2365" s="0"/>
      <c r="PL2365" s="0"/>
      <c r="PM2365" s="0"/>
      <c r="PN2365" s="0"/>
      <c r="PO2365" s="0"/>
      <c r="PP2365" s="0"/>
      <c r="PQ2365" s="0"/>
      <c r="PR2365" s="0"/>
      <c r="PS2365" s="0"/>
      <c r="PT2365" s="0"/>
      <c r="PU2365" s="0"/>
      <c r="PV2365" s="0"/>
      <c r="PW2365" s="0"/>
      <c r="PX2365" s="0"/>
      <c r="PY2365" s="0"/>
      <c r="PZ2365" s="0"/>
      <c r="QA2365" s="0"/>
      <c r="QB2365" s="0"/>
      <c r="QC2365" s="0"/>
      <c r="QD2365" s="0"/>
      <c r="QE2365" s="0"/>
      <c r="QF2365" s="0"/>
      <c r="QG2365" s="0"/>
      <c r="QH2365" s="0"/>
      <c r="QI2365" s="0"/>
      <c r="QJ2365" s="0"/>
      <c r="QK2365" s="0"/>
      <c r="QL2365" s="0"/>
      <c r="QM2365" s="0"/>
      <c r="QN2365" s="0"/>
      <c r="QO2365" s="0"/>
      <c r="QP2365" s="0"/>
      <c r="QQ2365" s="0"/>
      <c r="QR2365" s="0"/>
      <c r="QS2365" s="0"/>
      <c r="QT2365" s="0"/>
      <c r="QU2365" s="0"/>
      <c r="QV2365" s="0"/>
      <c r="QW2365" s="0"/>
      <c r="QX2365" s="0"/>
      <c r="QY2365" s="0"/>
      <c r="QZ2365" s="0"/>
      <c r="RA2365" s="0"/>
      <c r="RB2365" s="0"/>
      <c r="RC2365" s="0"/>
      <c r="RD2365" s="0"/>
      <c r="RE2365" s="0"/>
      <c r="RF2365" s="0"/>
      <c r="RG2365" s="0"/>
      <c r="RH2365" s="0"/>
      <c r="RI2365" s="0"/>
      <c r="RJ2365" s="0"/>
      <c r="RK2365" s="0"/>
      <c r="RL2365" s="0"/>
      <c r="RM2365" s="0"/>
      <c r="RN2365" s="0"/>
      <c r="RO2365" s="0"/>
      <c r="RP2365" s="0"/>
      <c r="RQ2365" s="0"/>
      <c r="RR2365" s="0"/>
      <c r="RS2365" s="0"/>
      <c r="RT2365" s="0"/>
      <c r="RU2365" s="0"/>
      <c r="RV2365" s="0"/>
      <c r="RW2365" s="0"/>
      <c r="RX2365" s="0"/>
      <c r="RY2365" s="0"/>
      <c r="RZ2365" s="0"/>
      <c r="SA2365" s="0"/>
      <c r="SB2365" s="0"/>
      <c r="SC2365" s="0"/>
      <c r="SD2365" s="0"/>
      <c r="SE2365" s="0"/>
      <c r="SF2365" s="0"/>
      <c r="SG2365" s="0"/>
      <c r="SH2365" s="0"/>
      <c r="SI2365" s="0"/>
      <c r="SJ2365" s="0"/>
      <c r="SK2365" s="0"/>
      <c r="SL2365" s="0"/>
      <c r="SM2365" s="0"/>
      <c r="SN2365" s="0"/>
      <c r="SO2365" s="0"/>
      <c r="SP2365" s="0"/>
      <c r="SQ2365" s="0"/>
      <c r="SR2365" s="0"/>
      <c r="SS2365" s="0"/>
      <c r="ST2365" s="0"/>
      <c r="SU2365" s="0"/>
      <c r="SV2365" s="0"/>
      <c r="SW2365" s="0"/>
      <c r="SX2365" s="0"/>
      <c r="SY2365" s="0"/>
      <c r="SZ2365" s="0"/>
      <c r="TA2365" s="0"/>
      <c r="TB2365" s="0"/>
      <c r="TC2365" s="0"/>
      <c r="TD2365" s="0"/>
      <c r="TE2365" s="0"/>
      <c r="TF2365" s="0"/>
      <c r="TG2365" s="0"/>
      <c r="TH2365" s="0"/>
      <c r="TI2365" s="0"/>
      <c r="TJ2365" s="0"/>
      <c r="TK2365" s="0"/>
      <c r="TL2365" s="0"/>
      <c r="TM2365" s="0"/>
      <c r="TN2365" s="0"/>
      <c r="TO2365" s="0"/>
      <c r="TP2365" s="0"/>
      <c r="TQ2365" s="0"/>
      <c r="TR2365" s="0"/>
      <c r="TS2365" s="0"/>
      <c r="TT2365" s="0"/>
      <c r="TU2365" s="0"/>
      <c r="TV2365" s="0"/>
      <c r="TW2365" s="0"/>
      <c r="TX2365" s="0"/>
      <c r="TY2365" s="0"/>
      <c r="TZ2365" s="0"/>
      <c r="UA2365" s="0"/>
      <c r="UB2365" s="0"/>
      <c r="UC2365" s="0"/>
      <c r="UD2365" s="0"/>
      <c r="UE2365" s="0"/>
      <c r="UF2365" s="0"/>
      <c r="UG2365" s="0"/>
      <c r="UH2365" s="0"/>
      <c r="UI2365" s="0"/>
      <c r="UJ2365" s="0"/>
      <c r="UK2365" s="0"/>
      <c r="UL2365" s="0"/>
      <c r="UM2365" s="0"/>
      <c r="UN2365" s="0"/>
      <c r="UO2365" s="0"/>
      <c r="UP2365" s="0"/>
      <c r="UQ2365" s="0"/>
      <c r="UR2365" s="0"/>
      <c r="US2365" s="0"/>
      <c r="UT2365" s="0"/>
      <c r="UU2365" s="0"/>
      <c r="UV2365" s="0"/>
      <c r="UW2365" s="0"/>
      <c r="UX2365" s="0"/>
      <c r="UY2365" s="0"/>
      <c r="UZ2365" s="0"/>
      <c r="VA2365" s="0"/>
      <c r="VB2365" s="0"/>
      <c r="VC2365" s="0"/>
      <c r="VD2365" s="0"/>
      <c r="VE2365" s="0"/>
      <c r="VF2365" s="0"/>
      <c r="VG2365" s="0"/>
      <c r="VH2365" s="0"/>
      <c r="VI2365" s="0"/>
      <c r="VJ2365" s="0"/>
      <c r="VK2365" s="0"/>
      <c r="VL2365" s="0"/>
      <c r="VM2365" s="0"/>
      <c r="VN2365" s="0"/>
      <c r="VO2365" s="0"/>
      <c r="VP2365" s="0"/>
      <c r="VQ2365" s="0"/>
      <c r="VR2365" s="0"/>
      <c r="VS2365" s="0"/>
      <c r="VT2365" s="0"/>
      <c r="VU2365" s="0"/>
      <c r="VV2365" s="0"/>
      <c r="VW2365" s="0"/>
      <c r="VX2365" s="0"/>
      <c r="VY2365" s="0"/>
      <c r="VZ2365" s="0"/>
      <c r="WA2365" s="0"/>
      <c r="WB2365" s="0"/>
      <c r="WC2365" s="0"/>
      <c r="WD2365" s="0"/>
      <c r="WE2365" s="0"/>
      <c r="WF2365" s="0"/>
      <c r="WG2365" s="0"/>
      <c r="WH2365" s="0"/>
      <c r="WI2365" s="0"/>
      <c r="WJ2365" s="0"/>
      <c r="WK2365" s="0"/>
      <c r="WL2365" s="0"/>
      <c r="WM2365" s="0"/>
      <c r="WN2365" s="0"/>
      <c r="WO2365" s="0"/>
      <c r="WP2365" s="0"/>
      <c r="WQ2365" s="0"/>
      <c r="WR2365" s="0"/>
      <c r="WS2365" s="0"/>
      <c r="WT2365" s="0"/>
      <c r="WU2365" s="0"/>
      <c r="WV2365" s="0"/>
      <c r="WW2365" s="0"/>
      <c r="WX2365" s="0"/>
      <c r="WY2365" s="0"/>
      <c r="WZ2365" s="0"/>
      <c r="XA2365" s="0"/>
      <c r="XB2365" s="0"/>
      <c r="XC2365" s="0"/>
      <c r="XD2365" s="0"/>
      <c r="XE2365" s="0"/>
      <c r="XF2365" s="0"/>
      <c r="XG2365" s="0"/>
      <c r="XH2365" s="0"/>
      <c r="XI2365" s="0"/>
      <c r="XJ2365" s="0"/>
      <c r="XK2365" s="0"/>
      <c r="XL2365" s="0"/>
      <c r="XM2365" s="0"/>
      <c r="XN2365" s="0"/>
      <c r="XO2365" s="0"/>
      <c r="XP2365" s="0"/>
      <c r="XQ2365" s="0"/>
      <c r="XR2365" s="0"/>
      <c r="XS2365" s="0"/>
      <c r="XT2365" s="0"/>
      <c r="XU2365" s="0"/>
      <c r="XV2365" s="0"/>
      <c r="XW2365" s="0"/>
      <c r="XX2365" s="0"/>
      <c r="XY2365" s="0"/>
      <c r="XZ2365" s="0"/>
      <c r="YA2365" s="0"/>
      <c r="YB2365" s="0"/>
      <c r="YC2365" s="0"/>
      <c r="YD2365" s="0"/>
      <c r="YE2365" s="0"/>
      <c r="YF2365" s="0"/>
      <c r="YG2365" s="0"/>
      <c r="YH2365" s="0"/>
      <c r="YI2365" s="0"/>
      <c r="YJ2365" s="0"/>
      <c r="YK2365" s="0"/>
      <c r="YL2365" s="0"/>
      <c r="YM2365" s="0"/>
      <c r="YN2365" s="0"/>
      <c r="YO2365" s="0"/>
      <c r="YP2365" s="0"/>
      <c r="YQ2365" s="0"/>
      <c r="YR2365" s="0"/>
      <c r="YS2365" s="0"/>
      <c r="YT2365" s="0"/>
      <c r="YU2365" s="0"/>
      <c r="YV2365" s="0"/>
      <c r="YW2365" s="0"/>
      <c r="YX2365" s="0"/>
      <c r="YY2365" s="0"/>
      <c r="YZ2365" s="0"/>
      <c r="ZA2365" s="0"/>
      <c r="ZB2365" s="0"/>
      <c r="ZC2365" s="0"/>
      <c r="ZD2365" s="0"/>
      <c r="ZE2365" s="0"/>
      <c r="ZF2365" s="0"/>
      <c r="ZG2365" s="0"/>
      <c r="ZH2365" s="0"/>
      <c r="ZI2365" s="0"/>
      <c r="ZJ2365" s="0"/>
      <c r="ZK2365" s="0"/>
      <c r="ZL2365" s="0"/>
      <c r="ZM2365" s="0"/>
      <c r="ZN2365" s="0"/>
      <c r="ZO2365" s="0"/>
      <c r="ZP2365" s="0"/>
      <c r="ZQ2365" s="0"/>
      <c r="ZR2365" s="0"/>
      <c r="ZS2365" s="0"/>
      <c r="ZT2365" s="0"/>
      <c r="ZU2365" s="0"/>
      <c r="ZV2365" s="0"/>
      <c r="ZW2365" s="0"/>
      <c r="ZX2365" s="0"/>
      <c r="ZY2365" s="0"/>
      <c r="ZZ2365" s="0"/>
      <c r="AAA2365" s="0"/>
      <c r="AAB2365" s="0"/>
      <c r="AAC2365" s="0"/>
      <c r="AAD2365" s="0"/>
      <c r="AAE2365" s="0"/>
      <c r="AAF2365" s="0"/>
      <c r="AAG2365" s="0"/>
      <c r="AAH2365" s="0"/>
      <c r="AAI2365" s="0"/>
      <c r="AAJ2365" s="0"/>
      <c r="AAK2365" s="0"/>
      <c r="AAL2365" s="0"/>
      <c r="AAM2365" s="0"/>
      <c r="AAN2365" s="0"/>
      <c r="AAO2365" s="0"/>
      <c r="AAP2365" s="0"/>
      <c r="AAQ2365" s="0"/>
      <c r="AAR2365" s="0"/>
      <c r="AAS2365" s="0"/>
      <c r="AAT2365" s="0"/>
      <c r="AAU2365" s="0"/>
      <c r="AAV2365" s="0"/>
      <c r="AAW2365" s="0"/>
      <c r="AAX2365" s="0"/>
      <c r="AAY2365" s="0"/>
      <c r="AAZ2365" s="0"/>
      <c r="ABA2365" s="0"/>
      <c r="ABB2365" s="0"/>
      <c r="ABC2365" s="0"/>
      <c r="ABD2365" s="0"/>
      <c r="ABE2365" s="0"/>
      <c r="ABF2365" s="0"/>
      <c r="ABG2365" s="0"/>
      <c r="ABH2365" s="0"/>
      <c r="ABI2365" s="0"/>
      <c r="ABJ2365" s="0"/>
      <c r="ABK2365" s="0"/>
      <c r="ABL2365" s="0"/>
      <c r="ABM2365" s="0"/>
      <c r="ABN2365" s="0"/>
      <c r="ABO2365" s="0"/>
      <c r="ABP2365" s="0"/>
      <c r="ABQ2365" s="0"/>
      <c r="ABR2365" s="0"/>
      <c r="ABS2365" s="0"/>
      <c r="ABT2365" s="0"/>
      <c r="ABU2365" s="0"/>
      <c r="ABV2365" s="0"/>
      <c r="ABW2365" s="0"/>
      <c r="ABX2365" s="0"/>
      <c r="ABY2365" s="0"/>
      <c r="ABZ2365" s="0"/>
      <c r="ACA2365" s="0"/>
      <c r="ACB2365" s="0"/>
      <c r="ACC2365" s="0"/>
      <c r="ACD2365" s="0"/>
      <c r="ACE2365" s="0"/>
      <c r="ACF2365" s="0"/>
      <c r="ACG2365" s="0"/>
      <c r="ACH2365" s="0"/>
      <c r="ACI2365" s="0"/>
      <c r="ACJ2365" s="0"/>
      <c r="ACK2365" s="0"/>
      <c r="ACL2365" s="0"/>
      <c r="ACM2365" s="0"/>
      <c r="ACN2365" s="0"/>
      <c r="ACO2365" s="0"/>
      <c r="ACP2365" s="0"/>
      <c r="ACQ2365" s="0"/>
      <c r="ACR2365" s="0"/>
      <c r="ACS2365" s="0"/>
      <c r="ACT2365" s="0"/>
      <c r="ACU2365" s="0"/>
      <c r="ACV2365" s="0"/>
      <c r="ACW2365" s="0"/>
      <c r="ACX2365" s="0"/>
      <c r="ACY2365" s="0"/>
      <c r="ACZ2365" s="0"/>
      <c r="ADA2365" s="0"/>
      <c r="ADB2365" s="0"/>
      <c r="ADC2365" s="0"/>
      <c r="ADD2365" s="0"/>
      <c r="ADE2365" s="0"/>
      <c r="ADF2365" s="0"/>
      <c r="ADG2365" s="0"/>
      <c r="ADH2365" s="0"/>
      <c r="ADI2365" s="0"/>
      <c r="ADJ2365" s="0"/>
      <c r="ADK2365" s="0"/>
      <c r="ADL2365" s="0"/>
      <c r="ADM2365" s="0"/>
      <c r="ADN2365" s="0"/>
      <c r="ADO2365" s="0"/>
      <c r="ADP2365" s="0"/>
      <c r="ADQ2365" s="0"/>
      <c r="ADR2365" s="0"/>
      <c r="ADS2365" s="0"/>
      <c r="ADT2365" s="0"/>
      <c r="ADU2365" s="0"/>
      <c r="ADV2365" s="0"/>
      <c r="ADW2365" s="0"/>
      <c r="ADX2365" s="0"/>
      <c r="ADY2365" s="0"/>
      <c r="ADZ2365" s="0"/>
      <c r="AEA2365" s="0"/>
      <c r="AEB2365" s="0"/>
      <c r="AEC2365" s="0"/>
      <c r="AED2365" s="0"/>
      <c r="AEE2365" s="0"/>
      <c r="AEF2365" s="0"/>
      <c r="AEG2365" s="0"/>
      <c r="AEH2365" s="0"/>
      <c r="AEI2365" s="0"/>
      <c r="AEJ2365" s="0"/>
      <c r="AEK2365" s="0"/>
      <c r="AEL2365" s="0"/>
      <c r="AEM2365" s="0"/>
      <c r="AEN2365" s="0"/>
      <c r="AEO2365" s="0"/>
      <c r="AEP2365" s="0"/>
      <c r="AEQ2365" s="0"/>
      <c r="AER2365" s="0"/>
      <c r="AES2365" s="0"/>
      <c r="AET2365" s="0"/>
      <c r="AEU2365" s="0"/>
      <c r="AEV2365" s="0"/>
      <c r="AEW2365" s="0"/>
      <c r="AEX2365" s="0"/>
      <c r="AEY2365" s="0"/>
      <c r="AEZ2365" s="0"/>
      <c r="AFA2365" s="0"/>
      <c r="AFB2365" s="0"/>
      <c r="AFC2365" s="0"/>
      <c r="AFD2365" s="0"/>
      <c r="AFE2365" s="0"/>
      <c r="AFF2365" s="0"/>
      <c r="AFG2365" s="0"/>
      <c r="AFH2365" s="0"/>
      <c r="AFI2365" s="0"/>
      <c r="AFJ2365" s="0"/>
      <c r="AFK2365" s="0"/>
      <c r="AFL2365" s="0"/>
      <c r="AFM2365" s="0"/>
      <c r="AFN2365" s="0"/>
      <c r="AFO2365" s="0"/>
      <c r="AFP2365" s="0"/>
      <c r="AFQ2365" s="0"/>
      <c r="AFR2365" s="0"/>
      <c r="AFS2365" s="0"/>
      <c r="AFT2365" s="0"/>
      <c r="AFU2365" s="0"/>
      <c r="AFV2365" s="0"/>
      <c r="AFW2365" s="0"/>
      <c r="AFX2365" s="0"/>
      <c r="AFY2365" s="0"/>
      <c r="AFZ2365" s="0"/>
      <c r="AGA2365" s="0"/>
      <c r="AGB2365" s="0"/>
      <c r="AGC2365" s="0"/>
      <c r="AGD2365" s="0"/>
      <c r="AGE2365" s="0"/>
      <c r="AGF2365" s="0"/>
      <c r="AGG2365" s="0"/>
      <c r="AGH2365" s="0"/>
      <c r="AGI2365" s="0"/>
      <c r="AGJ2365" s="0"/>
      <c r="AGK2365" s="0"/>
      <c r="AGL2365" s="0"/>
      <c r="AGM2365" s="0"/>
      <c r="AGN2365" s="0"/>
      <c r="AGO2365" s="0"/>
      <c r="AGP2365" s="0"/>
      <c r="AGQ2365" s="0"/>
      <c r="AGR2365" s="0"/>
      <c r="AGS2365" s="0"/>
      <c r="AGT2365" s="0"/>
      <c r="AGU2365" s="0"/>
      <c r="AGV2365" s="0"/>
      <c r="AGW2365" s="0"/>
      <c r="AGX2365" s="0"/>
      <c r="AGY2365" s="0"/>
      <c r="AGZ2365" s="0"/>
      <c r="AHA2365" s="0"/>
      <c r="AHB2365" s="0"/>
      <c r="AHC2365" s="0"/>
      <c r="AHD2365" s="0"/>
      <c r="AHE2365" s="0"/>
      <c r="AHF2365" s="0"/>
      <c r="AHG2365" s="0"/>
      <c r="AHH2365" s="0"/>
      <c r="AHI2365" s="0"/>
      <c r="AHJ2365" s="0"/>
      <c r="AHK2365" s="0"/>
      <c r="AHL2365" s="0"/>
      <c r="AHM2365" s="0"/>
      <c r="AHN2365" s="0"/>
      <c r="AHO2365" s="0"/>
      <c r="AHP2365" s="0"/>
      <c r="AHQ2365" s="0"/>
      <c r="AHR2365" s="0"/>
      <c r="AHS2365" s="0"/>
      <c r="AHT2365" s="0"/>
      <c r="AHU2365" s="0"/>
      <c r="AHV2365" s="0"/>
      <c r="AHW2365" s="0"/>
      <c r="AHX2365" s="0"/>
      <c r="AHY2365" s="0"/>
      <c r="AHZ2365" s="0"/>
      <c r="AIA2365" s="0"/>
      <c r="AIB2365" s="0"/>
      <c r="AIC2365" s="0"/>
      <c r="AID2365" s="0"/>
      <c r="AIE2365" s="0"/>
      <c r="AIF2365" s="0"/>
      <c r="AIG2365" s="0"/>
      <c r="AIH2365" s="0"/>
      <c r="AII2365" s="0"/>
      <c r="AIJ2365" s="0"/>
      <c r="AIK2365" s="0"/>
      <c r="AIL2365" s="0"/>
      <c r="AIM2365" s="0"/>
      <c r="AIN2365" s="0"/>
      <c r="AIO2365" s="0"/>
      <c r="AIP2365" s="0"/>
      <c r="AIQ2365" s="0"/>
      <c r="AIR2365" s="0"/>
      <c r="AIS2365" s="0"/>
      <c r="AIT2365" s="0"/>
      <c r="AIU2365" s="0"/>
      <c r="AIV2365" s="0"/>
      <c r="AIW2365" s="0"/>
      <c r="AIX2365" s="0"/>
      <c r="AIY2365" s="0"/>
      <c r="AIZ2365" s="0"/>
      <c r="AJA2365" s="0"/>
      <c r="AJB2365" s="0"/>
      <c r="AJC2365" s="0"/>
      <c r="AJD2365" s="0"/>
      <c r="AJE2365" s="0"/>
      <c r="AJF2365" s="0"/>
      <c r="AJG2365" s="0"/>
      <c r="AJH2365" s="0"/>
      <c r="AJI2365" s="0"/>
      <c r="AJJ2365" s="0"/>
      <c r="AJK2365" s="0"/>
      <c r="AJL2365" s="0"/>
      <c r="AJM2365" s="0"/>
      <c r="AJN2365" s="0"/>
      <c r="AJO2365" s="0"/>
      <c r="AJP2365" s="0"/>
      <c r="AJQ2365" s="0"/>
      <c r="AJR2365" s="0"/>
      <c r="AJS2365" s="0"/>
      <c r="AJT2365" s="0"/>
      <c r="AJU2365" s="0"/>
      <c r="AJV2365" s="0"/>
      <c r="AJW2365" s="0"/>
      <c r="AJX2365" s="0"/>
      <c r="AJY2365" s="0"/>
      <c r="AJZ2365" s="0"/>
      <c r="AKA2365" s="0"/>
      <c r="AKB2365" s="0"/>
      <c r="AKC2365" s="0"/>
      <c r="AKD2365" s="0"/>
      <c r="AKE2365" s="0"/>
      <c r="AKF2365" s="0"/>
      <c r="AKG2365" s="0"/>
      <c r="AKH2365" s="0"/>
      <c r="AKI2365" s="0"/>
      <c r="AKJ2365" s="0"/>
      <c r="AKK2365" s="0"/>
      <c r="AKL2365" s="0"/>
      <c r="AKM2365" s="0"/>
      <c r="AKN2365" s="0"/>
      <c r="AKO2365" s="0"/>
      <c r="AKP2365" s="0"/>
      <c r="AKQ2365" s="0"/>
      <c r="AKR2365" s="0"/>
      <c r="AKS2365" s="0"/>
      <c r="AKT2365" s="0"/>
      <c r="AKU2365" s="0"/>
      <c r="AKV2365" s="0"/>
      <c r="AKW2365" s="0"/>
      <c r="AKX2365" s="0"/>
      <c r="AKY2365" s="0"/>
      <c r="AKZ2365" s="0"/>
      <c r="ALA2365" s="0"/>
      <c r="ALB2365" s="0"/>
      <c r="ALC2365" s="0"/>
      <c r="ALD2365" s="0"/>
      <c r="ALE2365" s="0"/>
      <c r="ALF2365" s="0"/>
      <c r="ALG2365" s="0"/>
      <c r="ALH2365" s="0"/>
      <c r="ALI2365" s="0"/>
      <c r="ALJ2365" s="0"/>
      <c r="ALK2365" s="0"/>
      <c r="ALL2365" s="0"/>
      <c r="ALM2365" s="0"/>
      <c r="ALN2365" s="0"/>
      <c r="ALO2365" s="0"/>
      <c r="ALP2365" s="0"/>
      <c r="ALQ2365" s="0"/>
      <c r="ALR2365" s="0"/>
      <c r="ALS2365" s="0"/>
      <c r="ALT2365" s="0"/>
      <c r="ALU2365" s="0"/>
      <c r="ALV2365" s="0"/>
      <c r="ALW2365" s="0"/>
      <c r="ALX2365" s="0"/>
      <c r="ALY2365" s="0"/>
      <c r="ALZ2365" s="0"/>
      <c r="AMA2365" s="0"/>
      <c r="AMB2365" s="0"/>
      <c r="AMC2365" s="0"/>
      <c r="AMD2365" s="0"/>
      <c r="AME2365" s="0"/>
      <c r="AMF2365" s="0"/>
      <c r="AMG2365" s="0"/>
      <c r="AMH2365" s="0"/>
      <c r="AMI2365" s="0"/>
      <c r="AMJ2365" s="0"/>
    </row>
    <row r="2366" customFormat="false" ht="13.8" hidden="false" customHeight="false" outlineLevel="0" collapsed="false">
      <c r="A2366" s="4" t="s">
        <v>52</v>
      </c>
      <c r="B2366" s="7" t="s">
        <v>3875</v>
      </c>
      <c r="C2366" s="7" t="s">
        <v>1676</v>
      </c>
      <c r="D2366" s="7"/>
      <c r="E2366" s="7" t="s">
        <v>2312</v>
      </c>
      <c r="F2366" s="4" t="n">
        <v>2002</v>
      </c>
      <c r="G2366" s="7" t="s">
        <v>3876</v>
      </c>
      <c r="H2366" s="13"/>
      <c r="I2366" s="13"/>
      <c r="J2366" s="13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  <c r="AU2366" s="13"/>
      <c r="AV2366" s="0"/>
      <c r="AW2366" s="0"/>
      <c r="AX2366" s="0"/>
      <c r="AY2366" s="0"/>
      <c r="AZ2366" s="0"/>
      <c r="BA2366" s="0"/>
      <c r="BB2366" s="0"/>
      <c r="BC2366" s="0"/>
      <c r="BD2366" s="0"/>
      <c r="BE2366" s="0"/>
      <c r="BF2366" s="0"/>
      <c r="BG2366" s="0"/>
      <c r="BH2366" s="0"/>
      <c r="BI2366" s="0"/>
      <c r="BJ2366" s="0"/>
      <c r="BK2366" s="0"/>
      <c r="BL2366" s="0"/>
      <c r="BM2366" s="0"/>
      <c r="BN2366" s="0"/>
      <c r="BO2366" s="0"/>
      <c r="BP2366" s="0"/>
      <c r="BQ2366" s="0"/>
      <c r="BR2366" s="0"/>
      <c r="BS2366" s="0"/>
      <c r="BT2366" s="0"/>
      <c r="BU2366" s="0"/>
      <c r="BV2366" s="0"/>
      <c r="BW2366" s="0"/>
      <c r="BX2366" s="0"/>
      <c r="BY2366" s="0"/>
      <c r="BZ2366" s="0"/>
      <c r="CA2366" s="0"/>
      <c r="CB2366" s="0"/>
      <c r="CC2366" s="0"/>
      <c r="CD2366" s="0"/>
      <c r="CE2366" s="0"/>
      <c r="CF2366" s="0"/>
      <c r="CG2366" s="0"/>
      <c r="CH2366" s="0"/>
      <c r="CI2366" s="0"/>
      <c r="CJ2366" s="0"/>
      <c r="CK2366" s="0"/>
      <c r="CL2366" s="0"/>
      <c r="CM2366" s="0"/>
      <c r="CN2366" s="0"/>
      <c r="CO2366" s="0"/>
      <c r="CP2366" s="0"/>
      <c r="CQ2366" s="0"/>
      <c r="CR2366" s="0"/>
      <c r="CS2366" s="0"/>
      <c r="CT2366" s="0"/>
      <c r="CU2366" s="0"/>
      <c r="CV2366" s="0"/>
      <c r="CW2366" s="0"/>
      <c r="CX2366" s="0"/>
      <c r="CY2366" s="0"/>
      <c r="CZ2366" s="0"/>
      <c r="DA2366" s="0"/>
      <c r="DB2366" s="0"/>
      <c r="DC2366" s="0"/>
      <c r="DD2366" s="0"/>
      <c r="DE2366" s="0"/>
      <c r="DF2366" s="0"/>
      <c r="DG2366" s="0"/>
      <c r="DH2366" s="0"/>
      <c r="DI2366" s="0"/>
      <c r="DJ2366" s="0"/>
      <c r="DK2366" s="0"/>
      <c r="DL2366" s="0"/>
      <c r="DM2366" s="0"/>
      <c r="DN2366" s="0"/>
      <c r="DO2366" s="0"/>
      <c r="DP2366" s="0"/>
      <c r="DQ2366" s="0"/>
      <c r="DR2366" s="0"/>
      <c r="DS2366" s="0"/>
      <c r="DT2366" s="0"/>
      <c r="DU2366" s="0"/>
      <c r="DV2366" s="0"/>
      <c r="DW2366" s="0"/>
      <c r="DX2366" s="0"/>
      <c r="DY2366" s="0"/>
      <c r="DZ2366" s="0"/>
      <c r="EA2366" s="0"/>
      <c r="EB2366" s="0"/>
      <c r="EC2366" s="0"/>
      <c r="ED2366" s="0"/>
      <c r="EE2366" s="0"/>
      <c r="EF2366" s="0"/>
      <c r="EG2366" s="0"/>
      <c r="EH2366" s="0"/>
      <c r="EI2366" s="0"/>
      <c r="EJ2366" s="0"/>
      <c r="EK2366" s="0"/>
      <c r="EL2366" s="0"/>
      <c r="EM2366" s="0"/>
      <c r="EN2366" s="0"/>
      <c r="EO2366" s="0"/>
      <c r="EP2366" s="0"/>
      <c r="EQ2366" s="0"/>
      <c r="ER2366" s="0"/>
      <c r="ES2366" s="0"/>
      <c r="ET2366" s="0"/>
      <c r="EU2366" s="0"/>
      <c r="EV2366" s="0"/>
      <c r="EW2366" s="0"/>
      <c r="EX2366" s="0"/>
      <c r="EY2366" s="0"/>
      <c r="EZ2366" s="0"/>
      <c r="FA2366" s="0"/>
      <c r="FB2366" s="0"/>
      <c r="FC2366" s="0"/>
      <c r="FD2366" s="0"/>
      <c r="FE2366" s="0"/>
      <c r="FF2366" s="0"/>
      <c r="FG2366" s="0"/>
      <c r="FH2366" s="0"/>
      <c r="FI2366" s="0"/>
      <c r="FJ2366" s="0"/>
      <c r="FK2366" s="0"/>
      <c r="FL2366" s="0"/>
      <c r="FM2366" s="0"/>
      <c r="FN2366" s="0"/>
      <c r="FO2366" s="0"/>
      <c r="FP2366" s="0"/>
      <c r="FQ2366" s="0"/>
      <c r="FR2366" s="0"/>
      <c r="FS2366" s="0"/>
      <c r="FT2366" s="0"/>
      <c r="FU2366" s="0"/>
      <c r="FV2366" s="0"/>
      <c r="FW2366" s="0"/>
      <c r="FX2366" s="0"/>
      <c r="FY2366" s="0"/>
      <c r="FZ2366" s="0"/>
      <c r="GA2366" s="0"/>
      <c r="GB2366" s="0"/>
      <c r="GC2366" s="0"/>
      <c r="GD2366" s="0"/>
      <c r="GE2366" s="0"/>
      <c r="GF2366" s="0"/>
      <c r="GG2366" s="0"/>
      <c r="GH2366" s="0"/>
      <c r="GI2366" s="0"/>
      <c r="GJ2366" s="0"/>
      <c r="GK2366" s="0"/>
      <c r="GL2366" s="0"/>
      <c r="GM2366" s="0"/>
      <c r="GN2366" s="0"/>
      <c r="GO2366" s="0"/>
      <c r="GP2366" s="0"/>
      <c r="GQ2366" s="0"/>
      <c r="GR2366" s="0"/>
      <c r="GS2366" s="0"/>
      <c r="GT2366" s="0"/>
      <c r="GU2366" s="0"/>
      <c r="GV2366" s="0"/>
      <c r="GW2366" s="0"/>
      <c r="GX2366" s="0"/>
      <c r="GY2366" s="0"/>
      <c r="GZ2366" s="0"/>
      <c r="HA2366" s="0"/>
      <c r="HB2366" s="0"/>
      <c r="HC2366" s="0"/>
      <c r="HD2366" s="0"/>
      <c r="HE2366" s="0"/>
      <c r="HF2366" s="0"/>
      <c r="HG2366" s="0"/>
      <c r="HH2366" s="0"/>
      <c r="HI2366" s="0"/>
      <c r="HJ2366" s="0"/>
      <c r="HK2366" s="0"/>
      <c r="HL2366" s="0"/>
      <c r="HM2366" s="0"/>
      <c r="HN2366" s="0"/>
      <c r="HO2366" s="0"/>
      <c r="HP2366" s="0"/>
      <c r="HQ2366" s="0"/>
      <c r="HR2366" s="0"/>
      <c r="HS2366" s="0"/>
      <c r="HT2366" s="0"/>
      <c r="HU2366" s="0"/>
      <c r="HV2366" s="0"/>
      <c r="HW2366" s="0"/>
      <c r="HX2366" s="0"/>
      <c r="HY2366" s="0"/>
      <c r="HZ2366" s="0"/>
      <c r="IA2366" s="0"/>
      <c r="IB2366" s="0"/>
      <c r="IC2366" s="0"/>
      <c r="ID2366" s="0"/>
      <c r="IE2366" s="0"/>
      <c r="IF2366" s="0"/>
      <c r="IG2366" s="0"/>
      <c r="IH2366" s="0"/>
      <c r="II2366" s="0"/>
      <c r="IJ2366" s="0"/>
      <c r="IK2366" s="0"/>
      <c r="IL2366" s="0"/>
      <c r="IM2366" s="0"/>
      <c r="IN2366" s="0"/>
      <c r="IO2366" s="0"/>
      <c r="IP2366" s="0"/>
      <c r="IQ2366" s="0"/>
      <c r="IR2366" s="0"/>
      <c r="IS2366" s="0"/>
      <c r="IT2366" s="0"/>
      <c r="IU2366" s="0"/>
      <c r="IV2366" s="0"/>
      <c r="IW2366" s="0"/>
      <c r="IX2366" s="0"/>
      <c r="IY2366" s="0"/>
      <c r="IZ2366" s="0"/>
      <c r="JA2366" s="0"/>
      <c r="JB2366" s="0"/>
      <c r="JC2366" s="0"/>
      <c r="JD2366" s="0"/>
      <c r="JE2366" s="0"/>
      <c r="JF2366" s="0"/>
      <c r="JG2366" s="0"/>
      <c r="JH2366" s="0"/>
      <c r="JI2366" s="0"/>
      <c r="JJ2366" s="0"/>
      <c r="JK2366" s="0"/>
      <c r="JL2366" s="0"/>
      <c r="JM2366" s="0"/>
      <c r="JN2366" s="0"/>
      <c r="JO2366" s="0"/>
      <c r="JP2366" s="0"/>
      <c r="JQ2366" s="0"/>
      <c r="JR2366" s="0"/>
      <c r="JS2366" s="0"/>
      <c r="JT2366" s="0"/>
      <c r="JU2366" s="0"/>
      <c r="JV2366" s="0"/>
      <c r="JW2366" s="0"/>
      <c r="JX2366" s="0"/>
      <c r="JY2366" s="0"/>
      <c r="JZ2366" s="0"/>
      <c r="KA2366" s="0"/>
      <c r="KB2366" s="0"/>
      <c r="KC2366" s="0"/>
      <c r="KD2366" s="0"/>
      <c r="KE2366" s="0"/>
      <c r="KF2366" s="0"/>
      <c r="KG2366" s="0"/>
      <c r="KH2366" s="0"/>
      <c r="KI2366" s="0"/>
      <c r="KJ2366" s="0"/>
      <c r="KK2366" s="0"/>
      <c r="KL2366" s="0"/>
      <c r="KM2366" s="0"/>
      <c r="KN2366" s="0"/>
      <c r="KO2366" s="0"/>
      <c r="KP2366" s="0"/>
      <c r="KQ2366" s="0"/>
      <c r="KR2366" s="0"/>
      <c r="KS2366" s="0"/>
      <c r="KT2366" s="0"/>
      <c r="KU2366" s="0"/>
      <c r="KV2366" s="0"/>
      <c r="KW2366" s="0"/>
      <c r="KX2366" s="0"/>
      <c r="KY2366" s="0"/>
      <c r="KZ2366" s="0"/>
      <c r="LA2366" s="0"/>
      <c r="LB2366" s="0"/>
      <c r="LC2366" s="0"/>
      <c r="LD2366" s="0"/>
      <c r="LE2366" s="0"/>
      <c r="LF2366" s="0"/>
      <c r="LG2366" s="0"/>
      <c r="LH2366" s="0"/>
      <c r="LI2366" s="0"/>
      <c r="LJ2366" s="0"/>
      <c r="LK2366" s="0"/>
      <c r="LL2366" s="0"/>
      <c r="LM2366" s="0"/>
      <c r="LN2366" s="0"/>
      <c r="LO2366" s="0"/>
      <c r="LP2366" s="0"/>
      <c r="LQ2366" s="0"/>
      <c r="LR2366" s="0"/>
      <c r="LS2366" s="0"/>
      <c r="LT2366" s="0"/>
      <c r="LU2366" s="0"/>
      <c r="LV2366" s="0"/>
      <c r="LW2366" s="0"/>
      <c r="LX2366" s="0"/>
      <c r="LY2366" s="0"/>
      <c r="LZ2366" s="0"/>
      <c r="MA2366" s="0"/>
      <c r="MB2366" s="0"/>
      <c r="MC2366" s="0"/>
      <c r="MD2366" s="0"/>
      <c r="ME2366" s="0"/>
      <c r="MF2366" s="0"/>
      <c r="MG2366" s="0"/>
      <c r="MH2366" s="0"/>
      <c r="MI2366" s="0"/>
      <c r="MJ2366" s="0"/>
      <c r="MK2366" s="0"/>
      <c r="ML2366" s="0"/>
      <c r="MM2366" s="0"/>
      <c r="MN2366" s="0"/>
      <c r="MO2366" s="0"/>
      <c r="MP2366" s="0"/>
      <c r="MQ2366" s="0"/>
      <c r="MR2366" s="0"/>
      <c r="MS2366" s="0"/>
      <c r="MT2366" s="0"/>
      <c r="MU2366" s="0"/>
      <c r="MV2366" s="0"/>
      <c r="MW2366" s="0"/>
      <c r="MX2366" s="0"/>
      <c r="MY2366" s="0"/>
      <c r="MZ2366" s="0"/>
      <c r="NA2366" s="0"/>
      <c r="NB2366" s="0"/>
      <c r="NC2366" s="0"/>
      <c r="ND2366" s="0"/>
      <c r="NE2366" s="0"/>
      <c r="NF2366" s="0"/>
      <c r="NG2366" s="0"/>
      <c r="NH2366" s="0"/>
      <c r="NI2366" s="0"/>
      <c r="NJ2366" s="0"/>
      <c r="NK2366" s="0"/>
      <c r="NL2366" s="0"/>
      <c r="NM2366" s="0"/>
      <c r="NN2366" s="0"/>
      <c r="NO2366" s="0"/>
      <c r="NP2366" s="0"/>
      <c r="NQ2366" s="0"/>
      <c r="NR2366" s="0"/>
      <c r="NS2366" s="0"/>
      <c r="NT2366" s="0"/>
      <c r="NU2366" s="0"/>
      <c r="NV2366" s="0"/>
      <c r="NW2366" s="0"/>
      <c r="NX2366" s="0"/>
      <c r="NY2366" s="0"/>
      <c r="NZ2366" s="0"/>
      <c r="OA2366" s="0"/>
      <c r="OB2366" s="0"/>
      <c r="OC2366" s="0"/>
      <c r="OD2366" s="0"/>
      <c r="OE2366" s="0"/>
      <c r="OF2366" s="0"/>
      <c r="OG2366" s="0"/>
      <c r="OH2366" s="0"/>
      <c r="OI2366" s="0"/>
      <c r="OJ2366" s="0"/>
      <c r="OK2366" s="0"/>
      <c r="OL2366" s="0"/>
      <c r="OM2366" s="0"/>
      <c r="ON2366" s="0"/>
      <c r="OO2366" s="0"/>
      <c r="OP2366" s="0"/>
      <c r="OQ2366" s="0"/>
      <c r="OR2366" s="0"/>
      <c r="OS2366" s="0"/>
      <c r="OT2366" s="0"/>
      <c r="OU2366" s="0"/>
      <c r="OV2366" s="0"/>
      <c r="OW2366" s="0"/>
      <c r="OX2366" s="0"/>
      <c r="OY2366" s="0"/>
      <c r="OZ2366" s="0"/>
      <c r="PA2366" s="0"/>
      <c r="PB2366" s="0"/>
      <c r="PC2366" s="0"/>
      <c r="PD2366" s="0"/>
      <c r="PE2366" s="0"/>
      <c r="PF2366" s="0"/>
      <c r="PG2366" s="0"/>
      <c r="PH2366" s="0"/>
      <c r="PI2366" s="0"/>
      <c r="PJ2366" s="0"/>
      <c r="PK2366" s="0"/>
      <c r="PL2366" s="0"/>
      <c r="PM2366" s="0"/>
      <c r="PN2366" s="0"/>
      <c r="PO2366" s="0"/>
      <c r="PP2366" s="0"/>
      <c r="PQ2366" s="0"/>
      <c r="PR2366" s="0"/>
      <c r="PS2366" s="0"/>
      <c r="PT2366" s="0"/>
      <c r="PU2366" s="0"/>
      <c r="PV2366" s="0"/>
      <c r="PW2366" s="0"/>
      <c r="PX2366" s="0"/>
      <c r="PY2366" s="0"/>
      <c r="PZ2366" s="0"/>
      <c r="QA2366" s="0"/>
      <c r="QB2366" s="0"/>
      <c r="QC2366" s="0"/>
      <c r="QD2366" s="0"/>
      <c r="QE2366" s="0"/>
      <c r="QF2366" s="0"/>
      <c r="QG2366" s="0"/>
      <c r="QH2366" s="0"/>
      <c r="QI2366" s="0"/>
      <c r="QJ2366" s="0"/>
      <c r="QK2366" s="0"/>
      <c r="QL2366" s="0"/>
      <c r="QM2366" s="0"/>
      <c r="QN2366" s="0"/>
      <c r="QO2366" s="0"/>
      <c r="QP2366" s="0"/>
      <c r="QQ2366" s="0"/>
      <c r="QR2366" s="0"/>
      <c r="QS2366" s="0"/>
      <c r="QT2366" s="0"/>
      <c r="QU2366" s="0"/>
      <c r="QV2366" s="0"/>
      <c r="QW2366" s="0"/>
      <c r="QX2366" s="0"/>
      <c r="QY2366" s="0"/>
      <c r="QZ2366" s="0"/>
      <c r="RA2366" s="0"/>
      <c r="RB2366" s="0"/>
      <c r="RC2366" s="0"/>
      <c r="RD2366" s="0"/>
      <c r="RE2366" s="0"/>
      <c r="RF2366" s="0"/>
      <c r="RG2366" s="0"/>
      <c r="RH2366" s="0"/>
      <c r="RI2366" s="0"/>
      <c r="RJ2366" s="0"/>
      <c r="RK2366" s="0"/>
      <c r="RL2366" s="0"/>
      <c r="RM2366" s="0"/>
      <c r="RN2366" s="0"/>
      <c r="RO2366" s="0"/>
      <c r="RP2366" s="0"/>
      <c r="RQ2366" s="0"/>
      <c r="RR2366" s="0"/>
      <c r="RS2366" s="0"/>
      <c r="RT2366" s="0"/>
      <c r="RU2366" s="0"/>
      <c r="RV2366" s="0"/>
      <c r="RW2366" s="0"/>
      <c r="RX2366" s="0"/>
      <c r="RY2366" s="0"/>
      <c r="RZ2366" s="0"/>
      <c r="SA2366" s="0"/>
      <c r="SB2366" s="0"/>
      <c r="SC2366" s="0"/>
      <c r="SD2366" s="0"/>
      <c r="SE2366" s="0"/>
      <c r="SF2366" s="0"/>
      <c r="SG2366" s="0"/>
      <c r="SH2366" s="0"/>
      <c r="SI2366" s="0"/>
      <c r="SJ2366" s="0"/>
      <c r="SK2366" s="0"/>
      <c r="SL2366" s="0"/>
      <c r="SM2366" s="0"/>
      <c r="SN2366" s="0"/>
      <c r="SO2366" s="0"/>
      <c r="SP2366" s="0"/>
      <c r="SQ2366" s="0"/>
      <c r="SR2366" s="0"/>
      <c r="SS2366" s="0"/>
      <c r="ST2366" s="0"/>
      <c r="SU2366" s="0"/>
      <c r="SV2366" s="0"/>
      <c r="SW2366" s="0"/>
      <c r="SX2366" s="0"/>
      <c r="SY2366" s="0"/>
      <c r="SZ2366" s="0"/>
      <c r="TA2366" s="0"/>
      <c r="TB2366" s="0"/>
      <c r="TC2366" s="0"/>
      <c r="TD2366" s="0"/>
      <c r="TE2366" s="0"/>
      <c r="TF2366" s="0"/>
      <c r="TG2366" s="0"/>
      <c r="TH2366" s="0"/>
      <c r="TI2366" s="0"/>
      <c r="TJ2366" s="0"/>
      <c r="TK2366" s="0"/>
      <c r="TL2366" s="0"/>
      <c r="TM2366" s="0"/>
      <c r="TN2366" s="0"/>
      <c r="TO2366" s="0"/>
      <c r="TP2366" s="0"/>
      <c r="TQ2366" s="0"/>
      <c r="TR2366" s="0"/>
      <c r="TS2366" s="0"/>
      <c r="TT2366" s="0"/>
      <c r="TU2366" s="0"/>
      <c r="TV2366" s="0"/>
      <c r="TW2366" s="0"/>
      <c r="TX2366" s="0"/>
      <c r="TY2366" s="0"/>
      <c r="TZ2366" s="0"/>
      <c r="UA2366" s="0"/>
      <c r="UB2366" s="0"/>
      <c r="UC2366" s="0"/>
      <c r="UD2366" s="0"/>
      <c r="UE2366" s="0"/>
      <c r="UF2366" s="0"/>
      <c r="UG2366" s="0"/>
      <c r="UH2366" s="0"/>
      <c r="UI2366" s="0"/>
      <c r="UJ2366" s="0"/>
      <c r="UK2366" s="0"/>
      <c r="UL2366" s="0"/>
      <c r="UM2366" s="0"/>
      <c r="UN2366" s="0"/>
      <c r="UO2366" s="0"/>
      <c r="UP2366" s="0"/>
      <c r="UQ2366" s="0"/>
      <c r="UR2366" s="0"/>
      <c r="US2366" s="0"/>
      <c r="UT2366" s="0"/>
      <c r="UU2366" s="0"/>
      <c r="UV2366" s="0"/>
      <c r="UW2366" s="0"/>
      <c r="UX2366" s="0"/>
      <c r="UY2366" s="0"/>
      <c r="UZ2366" s="0"/>
      <c r="VA2366" s="0"/>
      <c r="VB2366" s="0"/>
      <c r="VC2366" s="0"/>
      <c r="VD2366" s="0"/>
      <c r="VE2366" s="0"/>
      <c r="VF2366" s="0"/>
      <c r="VG2366" s="0"/>
      <c r="VH2366" s="0"/>
      <c r="VI2366" s="0"/>
      <c r="VJ2366" s="0"/>
      <c r="VK2366" s="0"/>
      <c r="VL2366" s="0"/>
      <c r="VM2366" s="0"/>
      <c r="VN2366" s="0"/>
      <c r="VO2366" s="0"/>
      <c r="VP2366" s="0"/>
      <c r="VQ2366" s="0"/>
      <c r="VR2366" s="0"/>
      <c r="VS2366" s="0"/>
      <c r="VT2366" s="0"/>
      <c r="VU2366" s="0"/>
      <c r="VV2366" s="0"/>
      <c r="VW2366" s="0"/>
      <c r="VX2366" s="0"/>
      <c r="VY2366" s="0"/>
      <c r="VZ2366" s="0"/>
      <c r="WA2366" s="0"/>
      <c r="WB2366" s="0"/>
      <c r="WC2366" s="0"/>
      <c r="WD2366" s="0"/>
      <c r="WE2366" s="0"/>
      <c r="WF2366" s="0"/>
      <c r="WG2366" s="0"/>
      <c r="WH2366" s="0"/>
      <c r="WI2366" s="0"/>
      <c r="WJ2366" s="0"/>
      <c r="WK2366" s="0"/>
      <c r="WL2366" s="0"/>
      <c r="WM2366" s="0"/>
      <c r="WN2366" s="0"/>
      <c r="WO2366" s="0"/>
      <c r="WP2366" s="0"/>
      <c r="WQ2366" s="0"/>
      <c r="WR2366" s="0"/>
      <c r="WS2366" s="0"/>
      <c r="WT2366" s="0"/>
      <c r="WU2366" s="0"/>
      <c r="WV2366" s="0"/>
      <c r="WW2366" s="0"/>
      <c r="WX2366" s="0"/>
      <c r="WY2366" s="0"/>
      <c r="WZ2366" s="0"/>
      <c r="XA2366" s="0"/>
      <c r="XB2366" s="0"/>
      <c r="XC2366" s="0"/>
      <c r="XD2366" s="0"/>
      <c r="XE2366" s="0"/>
      <c r="XF2366" s="0"/>
      <c r="XG2366" s="0"/>
      <c r="XH2366" s="0"/>
      <c r="XI2366" s="0"/>
      <c r="XJ2366" s="0"/>
      <c r="XK2366" s="0"/>
      <c r="XL2366" s="0"/>
      <c r="XM2366" s="0"/>
      <c r="XN2366" s="0"/>
      <c r="XO2366" s="0"/>
      <c r="XP2366" s="0"/>
      <c r="XQ2366" s="0"/>
      <c r="XR2366" s="0"/>
      <c r="XS2366" s="0"/>
      <c r="XT2366" s="0"/>
      <c r="XU2366" s="0"/>
      <c r="XV2366" s="0"/>
      <c r="XW2366" s="0"/>
      <c r="XX2366" s="0"/>
      <c r="XY2366" s="0"/>
      <c r="XZ2366" s="0"/>
      <c r="YA2366" s="0"/>
      <c r="YB2366" s="0"/>
      <c r="YC2366" s="0"/>
      <c r="YD2366" s="0"/>
      <c r="YE2366" s="0"/>
      <c r="YF2366" s="0"/>
      <c r="YG2366" s="0"/>
      <c r="YH2366" s="0"/>
      <c r="YI2366" s="0"/>
      <c r="YJ2366" s="0"/>
      <c r="YK2366" s="0"/>
      <c r="YL2366" s="0"/>
      <c r="YM2366" s="0"/>
      <c r="YN2366" s="0"/>
      <c r="YO2366" s="0"/>
      <c r="YP2366" s="0"/>
      <c r="YQ2366" s="0"/>
      <c r="YR2366" s="0"/>
      <c r="YS2366" s="0"/>
      <c r="YT2366" s="0"/>
      <c r="YU2366" s="0"/>
      <c r="YV2366" s="0"/>
      <c r="YW2366" s="0"/>
      <c r="YX2366" s="0"/>
      <c r="YY2366" s="0"/>
      <c r="YZ2366" s="0"/>
      <c r="ZA2366" s="0"/>
      <c r="ZB2366" s="0"/>
      <c r="ZC2366" s="0"/>
      <c r="ZD2366" s="0"/>
      <c r="ZE2366" s="0"/>
      <c r="ZF2366" s="0"/>
      <c r="ZG2366" s="0"/>
      <c r="ZH2366" s="0"/>
      <c r="ZI2366" s="0"/>
      <c r="ZJ2366" s="0"/>
      <c r="ZK2366" s="0"/>
      <c r="ZL2366" s="0"/>
      <c r="ZM2366" s="0"/>
      <c r="ZN2366" s="0"/>
      <c r="ZO2366" s="0"/>
      <c r="ZP2366" s="0"/>
      <c r="ZQ2366" s="0"/>
      <c r="ZR2366" s="0"/>
      <c r="ZS2366" s="0"/>
      <c r="ZT2366" s="0"/>
      <c r="ZU2366" s="0"/>
      <c r="ZV2366" s="0"/>
      <c r="ZW2366" s="0"/>
      <c r="ZX2366" s="0"/>
      <c r="ZY2366" s="0"/>
      <c r="ZZ2366" s="0"/>
      <c r="AAA2366" s="0"/>
      <c r="AAB2366" s="0"/>
      <c r="AAC2366" s="0"/>
      <c r="AAD2366" s="0"/>
      <c r="AAE2366" s="0"/>
      <c r="AAF2366" s="0"/>
      <c r="AAG2366" s="0"/>
      <c r="AAH2366" s="0"/>
      <c r="AAI2366" s="0"/>
      <c r="AAJ2366" s="0"/>
      <c r="AAK2366" s="0"/>
      <c r="AAL2366" s="0"/>
      <c r="AAM2366" s="0"/>
      <c r="AAN2366" s="0"/>
      <c r="AAO2366" s="0"/>
      <c r="AAP2366" s="0"/>
      <c r="AAQ2366" s="0"/>
      <c r="AAR2366" s="0"/>
      <c r="AAS2366" s="0"/>
      <c r="AAT2366" s="0"/>
      <c r="AAU2366" s="0"/>
      <c r="AAV2366" s="0"/>
      <c r="AAW2366" s="0"/>
      <c r="AAX2366" s="0"/>
      <c r="AAY2366" s="0"/>
      <c r="AAZ2366" s="0"/>
      <c r="ABA2366" s="0"/>
      <c r="ABB2366" s="0"/>
      <c r="ABC2366" s="0"/>
      <c r="ABD2366" s="0"/>
      <c r="ABE2366" s="0"/>
      <c r="ABF2366" s="0"/>
      <c r="ABG2366" s="0"/>
      <c r="ABH2366" s="0"/>
      <c r="ABI2366" s="0"/>
      <c r="ABJ2366" s="0"/>
      <c r="ABK2366" s="0"/>
      <c r="ABL2366" s="0"/>
      <c r="ABM2366" s="0"/>
      <c r="ABN2366" s="0"/>
      <c r="ABO2366" s="0"/>
      <c r="ABP2366" s="0"/>
      <c r="ABQ2366" s="0"/>
      <c r="ABR2366" s="0"/>
      <c r="ABS2366" s="0"/>
      <c r="ABT2366" s="0"/>
      <c r="ABU2366" s="0"/>
      <c r="ABV2366" s="0"/>
      <c r="ABW2366" s="0"/>
      <c r="ABX2366" s="0"/>
      <c r="ABY2366" s="0"/>
      <c r="ABZ2366" s="0"/>
      <c r="ACA2366" s="0"/>
      <c r="ACB2366" s="0"/>
      <c r="ACC2366" s="0"/>
      <c r="ACD2366" s="0"/>
      <c r="ACE2366" s="0"/>
      <c r="ACF2366" s="0"/>
      <c r="ACG2366" s="0"/>
      <c r="ACH2366" s="0"/>
      <c r="ACI2366" s="0"/>
      <c r="ACJ2366" s="0"/>
      <c r="ACK2366" s="0"/>
      <c r="ACL2366" s="0"/>
      <c r="ACM2366" s="0"/>
      <c r="ACN2366" s="0"/>
      <c r="ACO2366" s="0"/>
      <c r="ACP2366" s="0"/>
      <c r="ACQ2366" s="0"/>
      <c r="ACR2366" s="0"/>
      <c r="ACS2366" s="0"/>
      <c r="ACT2366" s="0"/>
      <c r="ACU2366" s="0"/>
      <c r="ACV2366" s="0"/>
      <c r="ACW2366" s="0"/>
      <c r="ACX2366" s="0"/>
      <c r="ACY2366" s="0"/>
      <c r="ACZ2366" s="0"/>
      <c r="ADA2366" s="0"/>
      <c r="ADB2366" s="0"/>
      <c r="ADC2366" s="0"/>
      <c r="ADD2366" s="0"/>
      <c r="ADE2366" s="0"/>
      <c r="ADF2366" s="0"/>
      <c r="ADG2366" s="0"/>
      <c r="ADH2366" s="0"/>
      <c r="ADI2366" s="0"/>
      <c r="ADJ2366" s="0"/>
      <c r="ADK2366" s="0"/>
      <c r="ADL2366" s="0"/>
      <c r="ADM2366" s="0"/>
      <c r="ADN2366" s="0"/>
      <c r="ADO2366" s="0"/>
      <c r="ADP2366" s="0"/>
      <c r="ADQ2366" s="0"/>
      <c r="ADR2366" s="0"/>
      <c r="ADS2366" s="0"/>
      <c r="ADT2366" s="0"/>
      <c r="ADU2366" s="0"/>
      <c r="ADV2366" s="0"/>
      <c r="ADW2366" s="0"/>
      <c r="ADX2366" s="0"/>
      <c r="ADY2366" s="0"/>
      <c r="ADZ2366" s="0"/>
      <c r="AEA2366" s="0"/>
      <c r="AEB2366" s="0"/>
      <c r="AEC2366" s="0"/>
      <c r="AED2366" s="0"/>
      <c r="AEE2366" s="0"/>
      <c r="AEF2366" s="0"/>
      <c r="AEG2366" s="0"/>
      <c r="AEH2366" s="0"/>
      <c r="AEI2366" s="0"/>
      <c r="AEJ2366" s="0"/>
      <c r="AEK2366" s="0"/>
      <c r="AEL2366" s="0"/>
      <c r="AEM2366" s="0"/>
      <c r="AEN2366" s="0"/>
      <c r="AEO2366" s="0"/>
      <c r="AEP2366" s="0"/>
      <c r="AEQ2366" s="0"/>
      <c r="AER2366" s="0"/>
      <c r="AES2366" s="0"/>
      <c r="AET2366" s="0"/>
      <c r="AEU2366" s="0"/>
      <c r="AEV2366" s="0"/>
      <c r="AEW2366" s="0"/>
      <c r="AEX2366" s="0"/>
      <c r="AEY2366" s="0"/>
      <c r="AEZ2366" s="0"/>
      <c r="AFA2366" s="0"/>
      <c r="AFB2366" s="0"/>
      <c r="AFC2366" s="0"/>
      <c r="AFD2366" s="0"/>
      <c r="AFE2366" s="0"/>
      <c r="AFF2366" s="0"/>
      <c r="AFG2366" s="0"/>
      <c r="AFH2366" s="0"/>
      <c r="AFI2366" s="0"/>
      <c r="AFJ2366" s="0"/>
      <c r="AFK2366" s="0"/>
      <c r="AFL2366" s="0"/>
      <c r="AFM2366" s="0"/>
      <c r="AFN2366" s="0"/>
      <c r="AFO2366" s="0"/>
      <c r="AFP2366" s="0"/>
      <c r="AFQ2366" s="0"/>
      <c r="AFR2366" s="0"/>
      <c r="AFS2366" s="0"/>
      <c r="AFT2366" s="0"/>
      <c r="AFU2366" s="0"/>
      <c r="AFV2366" s="0"/>
      <c r="AFW2366" s="0"/>
      <c r="AFX2366" s="0"/>
      <c r="AFY2366" s="0"/>
      <c r="AFZ2366" s="0"/>
      <c r="AGA2366" s="0"/>
      <c r="AGB2366" s="0"/>
      <c r="AGC2366" s="0"/>
      <c r="AGD2366" s="0"/>
      <c r="AGE2366" s="0"/>
      <c r="AGF2366" s="0"/>
      <c r="AGG2366" s="0"/>
      <c r="AGH2366" s="0"/>
      <c r="AGI2366" s="0"/>
      <c r="AGJ2366" s="0"/>
      <c r="AGK2366" s="0"/>
      <c r="AGL2366" s="0"/>
      <c r="AGM2366" s="0"/>
      <c r="AGN2366" s="0"/>
      <c r="AGO2366" s="0"/>
      <c r="AGP2366" s="0"/>
      <c r="AGQ2366" s="0"/>
      <c r="AGR2366" s="0"/>
      <c r="AGS2366" s="0"/>
      <c r="AGT2366" s="0"/>
      <c r="AGU2366" s="0"/>
      <c r="AGV2366" s="0"/>
      <c r="AGW2366" s="0"/>
      <c r="AGX2366" s="0"/>
      <c r="AGY2366" s="0"/>
      <c r="AGZ2366" s="0"/>
      <c r="AHA2366" s="0"/>
      <c r="AHB2366" s="0"/>
      <c r="AHC2366" s="0"/>
      <c r="AHD2366" s="0"/>
      <c r="AHE2366" s="0"/>
      <c r="AHF2366" s="0"/>
      <c r="AHG2366" s="0"/>
      <c r="AHH2366" s="0"/>
      <c r="AHI2366" s="0"/>
      <c r="AHJ2366" s="0"/>
      <c r="AHK2366" s="0"/>
      <c r="AHL2366" s="0"/>
      <c r="AHM2366" s="0"/>
      <c r="AHN2366" s="0"/>
      <c r="AHO2366" s="0"/>
      <c r="AHP2366" s="0"/>
      <c r="AHQ2366" s="0"/>
      <c r="AHR2366" s="0"/>
      <c r="AHS2366" s="0"/>
      <c r="AHT2366" s="0"/>
      <c r="AHU2366" s="0"/>
      <c r="AHV2366" s="0"/>
      <c r="AHW2366" s="0"/>
      <c r="AHX2366" s="0"/>
      <c r="AHY2366" s="0"/>
      <c r="AHZ2366" s="0"/>
      <c r="AIA2366" s="0"/>
      <c r="AIB2366" s="0"/>
      <c r="AIC2366" s="0"/>
      <c r="AID2366" s="0"/>
      <c r="AIE2366" s="0"/>
      <c r="AIF2366" s="0"/>
      <c r="AIG2366" s="0"/>
      <c r="AIH2366" s="0"/>
      <c r="AII2366" s="0"/>
      <c r="AIJ2366" s="0"/>
      <c r="AIK2366" s="0"/>
      <c r="AIL2366" s="0"/>
      <c r="AIM2366" s="0"/>
      <c r="AIN2366" s="0"/>
      <c r="AIO2366" s="0"/>
      <c r="AIP2366" s="0"/>
      <c r="AIQ2366" s="0"/>
      <c r="AIR2366" s="0"/>
      <c r="AIS2366" s="0"/>
      <c r="AIT2366" s="0"/>
      <c r="AIU2366" s="0"/>
      <c r="AIV2366" s="0"/>
      <c r="AIW2366" s="0"/>
      <c r="AIX2366" s="0"/>
      <c r="AIY2366" s="0"/>
      <c r="AIZ2366" s="0"/>
      <c r="AJA2366" s="0"/>
      <c r="AJB2366" s="0"/>
      <c r="AJC2366" s="0"/>
      <c r="AJD2366" s="0"/>
      <c r="AJE2366" s="0"/>
      <c r="AJF2366" s="0"/>
      <c r="AJG2366" s="0"/>
      <c r="AJH2366" s="0"/>
      <c r="AJI2366" s="0"/>
      <c r="AJJ2366" s="0"/>
      <c r="AJK2366" s="0"/>
      <c r="AJL2366" s="0"/>
      <c r="AJM2366" s="0"/>
      <c r="AJN2366" s="0"/>
      <c r="AJO2366" s="0"/>
      <c r="AJP2366" s="0"/>
      <c r="AJQ2366" s="0"/>
      <c r="AJR2366" s="0"/>
      <c r="AJS2366" s="0"/>
      <c r="AJT2366" s="0"/>
      <c r="AJU2366" s="0"/>
      <c r="AJV2366" s="0"/>
      <c r="AJW2366" s="0"/>
      <c r="AJX2366" s="0"/>
      <c r="AJY2366" s="0"/>
      <c r="AJZ2366" s="0"/>
      <c r="AKA2366" s="0"/>
      <c r="AKB2366" s="0"/>
      <c r="AKC2366" s="0"/>
      <c r="AKD2366" s="0"/>
      <c r="AKE2366" s="0"/>
      <c r="AKF2366" s="0"/>
      <c r="AKG2366" s="0"/>
      <c r="AKH2366" s="0"/>
      <c r="AKI2366" s="0"/>
      <c r="AKJ2366" s="0"/>
      <c r="AKK2366" s="0"/>
      <c r="AKL2366" s="0"/>
      <c r="AKM2366" s="0"/>
      <c r="AKN2366" s="0"/>
      <c r="AKO2366" s="0"/>
      <c r="AKP2366" s="0"/>
      <c r="AKQ2366" s="0"/>
      <c r="AKR2366" s="0"/>
      <c r="AKS2366" s="0"/>
      <c r="AKT2366" s="0"/>
      <c r="AKU2366" s="0"/>
      <c r="AKV2366" s="0"/>
      <c r="AKW2366" s="0"/>
      <c r="AKX2366" s="0"/>
      <c r="AKY2366" s="0"/>
      <c r="AKZ2366" s="0"/>
      <c r="ALA2366" s="0"/>
      <c r="ALB2366" s="0"/>
      <c r="ALC2366" s="0"/>
      <c r="ALD2366" s="0"/>
      <c r="ALE2366" s="0"/>
      <c r="ALF2366" s="0"/>
      <c r="ALG2366" s="0"/>
      <c r="ALH2366" s="0"/>
      <c r="ALI2366" s="0"/>
      <c r="ALJ2366" s="0"/>
      <c r="ALK2366" s="0"/>
      <c r="ALL2366" s="0"/>
      <c r="ALM2366" s="0"/>
      <c r="ALN2366" s="0"/>
      <c r="ALO2366" s="0"/>
      <c r="ALP2366" s="0"/>
      <c r="ALQ2366" s="0"/>
      <c r="ALR2366" s="0"/>
      <c r="ALS2366" s="0"/>
      <c r="ALT2366" s="0"/>
      <c r="ALU2366" s="0"/>
      <c r="ALV2366" s="0"/>
      <c r="ALW2366" s="0"/>
      <c r="ALX2366" s="0"/>
      <c r="ALY2366" s="0"/>
      <c r="ALZ2366" s="0"/>
      <c r="AMA2366" s="0"/>
      <c r="AMB2366" s="0"/>
      <c r="AMC2366" s="0"/>
      <c r="AMD2366" s="0"/>
      <c r="AME2366" s="0"/>
      <c r="AMF2366" s="0"/>
      <c r="AMG2366" s="0"/>
      <c r="AMH2366" s="0"/>
      <c r="AMI2366" s="0"/>
      <c r="AMJ2366" s="0"/>
    </row>
    <row r="2367" customFormat="false" ht="13.8" hidden="false" customHeight="false" outlineLevel="0" collapsed="false">
      <c r="A2367" s="4" t="s">
        <v>52</v>
      </c>
      <c r="B2367" s="7" t="s">
        <v>3933</v>
      </c>
      <c r="C2367" s="7" t="s">
        <v>3934</v>
      </c>
      <c r="D2367" s="7" t="s">
        <v>773</v>
      </c>
      <c r="E2367" s="7" t="s">
        <v>2312</v>
      </c>
      <c r="F2367" s="4" t="n">
        <v>2002</v>
      </c>
      <c r="G2367" s="7" t="s">
        <v>3935</v>
      </c>
      <c r="H2367" s="13"/>
      <c r="I2367" s="13"/>
      <c r="J2367" s="13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  <c r="AJ2367" s="13"/>
      <c r="AK2367" s="13"/>
      <c r="AL2367" s="13"/>
      <c r="AM2367" s="13"/>
      <c r="AN2367" s="13"/>
      <c r="AO2367" s="13"/>
      <c r="AP2367" s="13"/>
      <c r="AQ2367" s="13"/>
      <c r="AR2367" s="13"/>
      <c r="AS2367" s="13"/>
      <c r="AT2367" s="13"/>
      <c r="AU2367" s="13"/>
      <c r="AV2367" s="0"/>
      <c r="AW2367" s="0"/>
      <c r="AX2367" s="0"/>
      <c r="AY2367" s="0"/>
      <c r="AZ2367" s="0"/>
      <c r="BA2367" s="0"/>
      <c r="BB2367" s="0"/>
      <c r="BC2367" s="0"/>
      <c r="BD2367" s="0"/>
      <c r="BE2367" s="0"/>
      <c r="BF2367" s="0"/>
      <c r="BG2367" s="0"/>
      <c r="BH2367" s="0"/>
      <c r="BI2367" s="0"/>
      <c r="BJ2367" s="0"/>
      <c r="BK2367" s="0"/>
      <c r="BL2367" s="0"/>
      <c r="BM2367" s="0"/>
      <c r="BN2367" s="0"/>
      <c r="BO2367" s="0"/>
      <c r="BP2367" s="0"/>
      <c r="BQ2367" s="0"/>
      <c r="BR2367" s="0"/>
      <c r="BS2367" s="0"/>
      <c r="BT2367" s="0"/>
      <c r="BU2367" s="0"/>
      <c r="BV2367" s="0"/>
      <c r="BW2367" s="0"/>
      <c r="BX2367" s="0"/>
      <c r="BY2367" s="0"/>
      <c r="BZ2367" s="0"/>
      <c r="CA2367" s="0"/>
      <c r="CB2367" s="0"/>
      <c r="CC2367" s="0"/>
      <c r="CD2367" s="0"/>
      <c r="CE2367" s="0"/>
      <c r="CF2367" s="0"/>
      <c r="CG2367" s="0"/>
      <c r="CH2367" s="0"/>
      <c r="CI2367" s="0"/>
      <c r="CJ2367" s="0"/>
      <c r="CK2367" s="0"/>
      <c r="CL2367" s="0"/>
      <c r="CM2367" s="0"/>
      <c r="CN2367" s="0"/>
      <c r="CO2367" s="0"/>
      <c r="CP2367" s="0"/>
      <c r="CQ2367" s="0"/>
      <c r="CR2367" s="0"/>
      <c r="CS2367" s="0"/>
      <c r="CT2367" s="0"/>
      <c r="CU2367" s="0"/>
      <c r="CV2367" s="0"/>
      <c r="CW2367" s="0"/>
      <c r="CX2367" s="0"/>
      <c r="CY2367" s="0"/>
      <c r="CZ2367" s="0"/>
      <c r="DA2367" s="0"/>
      <c r="DB2367" s="0"/>
      <c r="DC2367" s="0"/>
      <c r="DD2367" s="0"/>
      <c r="DE2367" s="0"/>
      <c r="DF2367" s="0"/>
      <c r="DG2367" s="0"/>
      <c r="DH2367" s="0"/>
      <c r="DI2367" s="0"/>
      <c r="DJ2367" s="0"/>
      <c r="DK2367" s="0"/>
      <c r="DL2367" s="0"/>
      <c r="DM2367" s="0"/>
      <c r="DN2367" s="0"/>
      <c r="DO2367" s="0"/>
      <c r="DP2367" s="0"/>
      <c r="DQ2367" s="0"/>
      <c r="DR2367" s="0"/>
      <c r="DS2367" s="0"/>
      <c r="DT2367" s="0"/>
      <c r="DU2367" s="0"/>
      <c r="DV2367" s="0"/>
      <c r="DW2367" s="0"/>
      <c r="DX2367" s="0"/>
      <c r="DY2367" s="0"/>
      <c r="DZ2367" s="0"/>
      <c r="EA2367" s="0"/>
      <c r="EB2367" s="0"/>
      <c r="EC2367" s="0"/>
      <c r="ED2367" s="0"/>
      <c r="EE2367" s="0"/>
      <c r="EF2367" s="0"/>
      <c r="EG2367" s="0"/>
      <c r="EH2367" s="0"/>
      <c r="EI2367" s="0"/>
      <c r="EJ2367" s="0"/>
      <c r="EK2367" s="0"/>
      <c r="EL2367" s="0"/>
      <c r="EM2367" s="0"/>
      <c r="EN2367" s="0"/>
      <c r="EO2367" s="0"/>
      <c r="EP2367" s="0"/>
      <c r="EQ2367" s="0"/>
      <c r="ER2367" s="0"/>
      <c r="ES2367" s="0"/>
      <c r="ET2367" s="0"/>
      <c r="EU2367" s="0"/>
      <c r="EV2367" s="0"/>
      <c r="EW2367" s="0"/>
      <c r="EX2367" s="0"/>
      <c r="EY2367" s="0"/>
      <c r="EZ2367" s="0"/>
      <c r="FA2367" s="0"/>
      <c r="FB2367" s="0"/>
      <c r="FC2367" s="0"/>
      <c r="FD2367" s="0"/>
      <c r="FE2367" s="0"/>
      <c r="FF2367" s="0"/>
      <c r="FG2367" s="0"/>
      <c r="FH2367" s="0"/>
      <c r="FI2367" s="0"/>
      <c r="FJ2367" s="0"/>
      <c r="FK2367" s="0"/>
      <c r="FL2367" s="0"/>
      <c r="FM2367" s="0"/>
      <c r="FN2367" s="0"/>
      <c r="FO2367" s="0"/>
      <c r="FP2367" s="0"/>
      <c r="FQ2367" s="0"/>
      <c r="FR2367" s="0"/>
      <c r="FS2367" s="0"/>
      <c r="FT2367" s="0"/>
      <c r="FU2367" s="0"/>
      <c r="FV2367" s="0"/>
      <c r="FW2367" s="0"/>
      <c r="FX2367" s="0"/>
      <c r="FY2367" s="0"/>
      <c r="FZ2367" s="0"/>
      <c r="GA2367" s="0"/>
      <c r="GB2367" s="0"/>
      <c r="GC2367" s="0"/>
      <c r="GD2367" s="0"/>
      <c r="GE2367" s="0"/>
      <c r="GF2367" s="0"/>
      <c r="GG2367" s="0"/>
      <c r="GH2367" s="0"/>
      <c r="GI2367" s="0"/>
      <c r="GJ2367" s="0"/>
      <c r="GK2367" s="0"/>
      <c r="GL2367" s="0"/>
      <c r="GM2367" s="0"/>
      <c r="GN2367" s="0"/>
      <c r="GO2367" s="0"/>
      <c r="GP2367" s="0"/>
      <c r="GQ2367" s="0"/>
      <c r="GR2367" s="0"/>
      <c r="GS2367" s="0"/>
      <c r="GT2367" s="0"/>
      <c r="GU2367" s="0"/>
      <c r="GV2367" s="0"/>
      <c r="GW2367" s="0"/>
      <c r="GX2367" s="0"/>
      <c r="GY2367" s="0"/>
      <c r="GZ2367" s="0"/>
      <c r="HA2367" s="0"/>
      <c r="HB2367" s="0"/>
      <c r="HC2367" s="0"/>
      <c r="HD2367" s="0"/>
      <c r="HE2367" s="0"/>
      <c r="HF2367" s="0"/>
      <c r="HG2367" s="0"/>
      <c r="HH2367" s="0"/>
      <c r="HI2367" s="0"/>
      <c r="HJ2367" s="0"/>
      <c r="HK2367" s="0"/>
      <c r="HL2367" s="0"/>
      <c r="HM2367" s="0"/>
      <c r="HN2367" s="0"/>
      <c r="HO2367" s="0"/>
      <c r="HP2367" s="0"/>
      <c r="HQ2367" s="0"/>
      <c r="HR2367" s="0"/>
      <c r="HS2367" s="0"/>
      <c r="HT2367" s="0"/>
      <c r="HU2367" s="0"/>
      <c r="HV2367" s="0"/>
      <c r="HW2367" s="0"/>
      <c r="HX2367" s="0"/>
      <c r="HY2367" s="0"/>
      <c r="HZ2367" s="0"/>
      <c r="IA2367" s="0"/>
      <c r="IB2367" s="0"/>
      <c r="IC2367" s="0"/>
      <c r="ID2367" s="0"/>
      <c r="IE2367" s="0"/>
      <c r="IF2367" s="0"/>
      <c r="IG2367" s="0"/>
      <c r="IH2367" s="0"/>
      <c r="II2367" s="0"/>
      <c r="IJ2367" s="0"/>
      <c r="IK2367" s="0"/>
      <c r="IL2367" s="0"/>
      <c r="IM2367" s="0"/>
      <c r="IN2367" s="0"/>
      <c r="IO2367" s="0"/>
      <c r="IP2367" s="0"/>
      <c r="IQ2367" s="0"/>
      <c r="IR2367" s="0"/>
      <c r="IS2367" s="0"/>
      <c r="IT2367" s="0"/>
      <c r="IU2367" s="0"/>
      <c r="IV2367" s="0"/>
      <c r="IW2367" s="0"/>
      <c r="IX2367" s="0"/>
      <c r="IY2367" s="0"/>
      <c r="IZ2367" s="0"/>
      <c r="JA2367" s="0"/>
      <c r="JB2367" s="0"/>
      <c r="JC2367" s="0"/>
      <c r="JD2367" s="0"/>
      <c r="JE2367" s="0"/>
      <c r="JF2367" s="0"/>
      <c r="JG2367" s="0"/>
      <c r="JH2367" s="0"/>
      <c r="JI2367" s="0"/>
      <c r="JJ2367" s="0"/>
      <c r="JK2367" s="0"/>
      <c r="JL2367" s="0"/>
      <c r="JM2367" s="0"/>
      <c r="JN2367" s="0"/>
      <c r="JO2367" s="0"/>
      <c r="JP2367" s="0"/>
      <c r="JQ2367" s="0"/>
      <c r="JR2367" s="0"/>
      <c r="JS2367" s="0"/>
      <c r="JT2367" s="0"/>
      <c r="JU2367" s="0"/>
      <c r="JV2367" s="0"/>
      <c r="JW2367" s="0"/>
      <c r="JX2367" s="0"/>
      <c r="JY2367" s="0"/>
      <c r="JZ2367" s="0"/>
      <c r="KA2367" s="0"/>
      <c r="KB2367" s="0"/>
      <c r="KC2367" s="0"/>
      <c r="KD2367" s="0"/>
      <c r="KE2367" s="0"/>
      <c r="KF2367" s="0"/>
      <c r="KG2367" s="0"/>
      <c r="KH2367" s="0"/>
      <c r="KI2367" s="0"/>
      <c r="KJ2367" s="0"/>
      <c r="KK2367" s="0"/>
      <c r="KL2367" s="0"/>
      <c r="KM2367" s="0"/>
      <c r="KN2367" s="0"/>
      <c r="KO2367" s="0"/>
      <c r="KP2367" s="0"/>
      <c r="KQ2367" s="0"/>
      <c r="KR2367" s="0"/>
      <c r="KS2367" s="0"/>
      <c r="KT2367" s="0"/>
      <c r="KU2367" s="0"/>
      <c r="KV2367" s="0"/>
      <c r="KW2367" s="0"/>
      <c r="KX2367" s="0"/>
      <c r="KY2367" s="0"/>
      <c r="KZ2367" s="0"/>
      <c r="LA2367" s="0"/>
      <c r="LB2367" s="0"/>
      <c r="LC2367" s="0"/>
      <c r="LD2367" s="0"/>
      <c r="LE2367" s="0"/>
      <c r="LF2367" s="0"/>
      <c r="LG2367" s="0"/>
      <c r="LH2367" s="0"/>
      <c r="LI2367" s="0"/>
      <c r="LJ2367" s="0"/>
      <c r="LK2367" s="0"/>
      <c r="LL2367" s="0"/>
      <c r="LM2367" s="0"/>
      <c r="LN2367" s="0"/>
      <c r="LO2367" s="0"/>
      <c r="LP2367" s="0"/>
      <c r="LQ2367" s="0"/>
      <c r="LR2367" s="0"/>
      <c r="LS2367" s="0"/>
      <c r="LT2367" s="0"/>
      <c r="LU2367" s="0"/>
      <c r="LV2367" s="0"/>
      <c r="LW2367" s="0"/>
      <c r="LX2367" s="0"/>
      <c r="LY2367" s="0"/>
      <c r="LZ2367" s="0"/>
      <c r="MA2367" s="0"/>
      <c r="MB2367" s="0"/>
      <c r="MC2367" s="0"/>
      <c r="MD2367" s="0"/>
      <c r="ME2367" s="0"/>
      <c r="MF2367" s="0"/>
      <c r="MG2367" s="0"/>
      <c r="MH2367" s="0"/>
      <c r="MI2367" s="0"/>
      <c r="MJ2367" s="0"/>
      <c r="MK2367" s="0"/>
      <c r="ML2367" s="0"/>
      <c r="MM2367" s="0"/>
      <c r="MN2367" s="0"/>
      <c r="MO2367" s="0"/>
      <c r="MP2367" s="0"/>
      <c r="MQ2367" s="0"/>
      <c r="MR2367" s="0"/>
      <c r="MS2367" s="0"/>
      <c r="MT2367" s="0"/>
      <c r="MU2367" s="0"/>
      <c r="MV2367" s="0"/>
      <c r="MW2367" s="0"/>
      <c r="MX2367" s="0"/>
      <c r="MY2367" s="0"/>
      <c r="MZ2367" s="0"/>
      <c r="NA2367" s="0"/>
      <c r="NB2367" s="0"/>
      <c r="NC2367" s="0"/>
      <c r="ND2367" s="0"/>
      <c r="NE2367" s="0"/>
      <c r="NF2367" s="0"/>
      <c r="NG2367" s="0"/>
      <c r="NH2367" s="0"/>
      <c r="NI2367" s="0"/>
      <c r="NJ2367" s="0"/>
      <c r="NK2367" s="0"/>
      <c r="NL2367" s="0"/>
      <c r="NM2367" s="0"/>
      <c r="NN2367" s="0"/>
      <c r="NO2367" s="0"/>
      <c r="NP2367" s="0"/>
      <c r="NQ2367" s="0"/>
      <c r="NR2367" s="0"/>
      <c r="NS2367" s="0"/>
      <c r="NT2367" s="0"/>
      <c r="NU2367" s="0"/>
      <c r="NV2367" s="0"/>
      <c r="NW2367" s="0"/>
      <c r="NX2367" s="0"/>
      <c r="NY2367" s="0"/>
      <c r="NZ2367" s="0"/>
      <c r="OA2367" s="0"/>
      <c r="OB2367" s="0"/>
      <c r="OC2367" s="0"/>
      <c r="OD2367" s="0"/>
      <c r="OE2367" s="0"/>
      <c r="OF2367" s="0"/>
      <c r="OG2367" s="0"/>
      <c r="OH2367" s="0"/>
      <c r="OI2367" s="0"/>
      <c r="OJ2367" s="0"/>
      <c r="OK2367" s="0"/>
      <c r="OL2367" s="0"/>
      <c r="OM2367" s="0"/>
      <c r="ON2367" s="0"/>
      <c r="OO2367" s="0"/>
      <c r="OP2367" s="0"/>
      <c r="OQ2367" s="0"/>
      <c r="OR2367" s="0"/>
      <c r="OS2367" s="0"/>
      <c r="OT2367" s="0"/>
      <c r="OU2367" s="0"/>
      <c r="OV2367" s="0"/>
      <c r="OW2367" s="0"/>
      <c r="OX2367" s="0"/>
      <c r="OY2367" s="0"/>
      <c r="OZ2367" s="0"/>
      <c r="PA2367" s="0"/>
      <c r="PB2367" s="0"/>
      <c r="PC2367" s="0"/>
      <c r="PD2367" s="0"/>
      <c r="PE2367" s="0"/>
      <c r="PF2367" s="0"/>
      <c r="PG2367" s="0"/>
      <c r="PH2367" s="0"/>
      <c r="PI2367" s="0"/>
      <c r="PJ2367" s="0"/>
      <c r="PK2367" s="0"/>
      <c r="PL2367" s="0"/>
      <c r="PM2367" s="0"/>
      <c r="PN2367" s="0"/>
      <c r="PO2367" s="0"/>
      <c r="PP2367" s="0"/>
      <c r="PQ2367" s="0"/>
      <c r="PR2367" s="0"/>
      <c r="PS2367" s="0"/>
      <c r="PT2367" s="0"/>
      <c r="PU2367" s="0"/>
      <c r="PV2367" s="0"/>
      <c r="PW2367" s="0"/>
      <c r="PX2367" s="0"/>
      <c r="PY2367" s="0"/>
      <c r="PZ2367" s="0"/>
      <c r="QA2367" s="0"/>
      <c r="QB2367" s="0"/>
      <c r="QC2367" s="0"/>
      <c r="QD2367" s="0"/>
      <c r="QE2367" s="0"/>
      <c r="QF2367" s="0"/>
      <c r="QG2367" s="0"/>
      <c r="QH2367" s="0"/>
      <c r="QI2367" s="0"/>
      <c r="QJ2367" s="0"/>
      <c r="QK2367" s="0"/>
      <c r="QL2367" s="0"/>
      <c r="QM2367" s="0"/>
      <c r="QN2367" s="0"/>
      <c r="QO2367" s="0"/>
      <c r="QP2367" s="0"/>
      <c r="QQ2367" s="0"/>
      <c r="QR2367" s="0"/>
      <c r="QS2367" s="0"/>
      <c r="QT2367" s="0"/>
      <c r="QU2367" s="0"/>
      <c r="QV2367" s="0"/>
      <c r="QW2367" s="0"/>
      <c r="QX2367" s="0"/>
      <c r="QY2367" s="0"/>
      <c r="QZ2367" s="0"/>
      <c r="RA2367" s="0"/>
      <c r="RB2367" s="0"/>
      <c r="RC2367" s="0"/>
      <c r="RD2367" s="0"/>
      <c r="RE2367" s="0"/>
      <c r="RF2367" s="0"/>
      <c r="RG2367" s="0"/>
      <c r="RH2367" s="0"/>
      <c r="RI2367" s="0"/>
      <c r="RJ2367" s="0"/>
      <c r="RK2367" s="0"/>
      <c r="RL2367" s="0"/>
      <c r="RM2367" s="0"/>
      <c r="RN2367" s="0"/>
      <c r="RO2367" s="0"/>
      <c r="RP2367" s="0"/>
      <c r="RQ2367" s="0"/>
      <c r="RR2367" s="0"/>
      <c r="RS2367" s="0"/>
      <c r="RT2367" s="0"/>
      <c r="RU2367" s="0"/>
      <c r="RV2367" s="0"/>
      <c r="RW2367" s="0"/>
      <c r="RX2367" s="0"/>
      <c r="RY2367" s="0"/>
      <c r="RZ2367" s="0"/>
      <c r="SA2367" s="0"/>
      <c r="SB2367" s="0"/>
      <c r="SC2367" s="0"/>
      <c r="SD2367" s="0"/>
      <c r="SE2367" s="0"/>
      <c r="SF2367" s="0"/>
      <c r="SG2367" s="0"/>
      <c r="SH2367" s="0"/>
      <c r="SI2367" s="0"/>
      <c r="SJ2367" s="0"/>
      <c r="SK2367" s="0"/>
      <c r="SL2367" s="0"/>
      <c r="SM2367" s="0"/>
      <c r="SN2367" s="0"/>
      <c r="SO2367" s="0"/>
      <c r="SP2367" s="0"/>
      <c r="SQ2367" s="0"/>
      <c r="SR2367" s="0"/>
      <c r="SS2367" s="0"/>
      <c r="ST2367" s="0"/>
      <c r="SU2367" s="0"/>
      <c r="SV2367" s="0"/>
      <c r="SW2367" s="0"/>
      <c r="SX2367" s="0"/>
      <c r="SY2367" s="0"/>
      <c r="SZ2367" s="0"/>
      <c r="TA2367" s="0"/>
      <c r="TB2367" s="0"/>
      <c r="TC2367" s="0"/>
      <c r="TD2367" s="0"/>
      <c r="TE2367" s="0"/>
      <c r="TF2367" s="0"/>
      <c r="TG2367" s="0"/>
      <c r="TH2367" s="0"/>
      <c r="TI2367" s="0"/>
      <c r="TJ2367" s="0"/>
      <c r="TK2367" s="0"/>
      <c r="TL2367" s="0"/>
      <c r="TM2367" s="0"/>
      <c r="TN2367" s="0"/>
      <c r="TO2367" s="0"/>
      <c r="TP2367" s="0"/>
      <c r="TQ2367" s="0"/>
      <c r="TR2367" s="0"/>
      <c r="TS2367" s="0"/>
      <c r="TT2367" s="0"/>
      <c r="TU2367" s="0"/>
      <c r="TV2367" s="0"/>
      <c r="TW2367" s="0"/>
      <c r="TX2367" s="0"/>
      <c r="TY2367" s="0"/>
      <c r="TZ2367" s="0"/>
      <c r="UA2367" s="0"/>
      <c r="UB2367" s="0"/>
      <c r="UC2367" s="0"/>
      <c r="UD2367" s="0"/>
      <c r="UE2367" s="0"/>
      <c r="UF2367" s="0"/>
      <c r="UG2367" s="0"/>
      <c r="UH2367" s="0"/>
      <c r="UI2367" s="0"/>
      <c r="UJ2367" s="0"/>
      <c r="UK2367" s="0"/>
      <c r="UL2367" s="0"/>
      <c r="UM2367" s="0"/>
      <c r="UN2367" s="0"/>
      <c r="UO2367" s="0"/>
      <c r="UP2367" s="0"/>
      <c r="UQ2367" s="0"/>
      <c r="UR2367" s="0"/>
      <c r="US2367" s="0"/>
      <c r="UT2367" s="0"/>
      <c r="UU2367" s="0"/>
      <c r="UV2367" s="0"/>
      <c r="UW2367" s="0"/>
      <c r="UX2367" s="0"/>
      <c r="UY2367" s="0"/>
      <c r="UZ2367" s="0"/>
      <c r="VA2367" s="0"/>
      <c r="VB2367" s="0"/>
      <c r="VC2367" s="0"/>
      <c r="VD2367" s="0"/>
      <c r="VE2367" s="0"/>
      <c r="VF2367" s="0"/>
      <c r="VG2367" s="0"/>
      <c r="VH2367" s="0"/>
      <c r="VI2367" s="0"/>
      <c r="VJ2367" s="0"/>
      <c r="VK2367" s="0"/>
      <c r="VL2367" s="0"/>
      <c r="VM2367" s="0"/>
      <c r="VN2367" s="0"/>
      <c r="VO2367" s="0"/>
      <c r="VP2367" s="0"/>
      <c r="VQ2367" s="0"/>
      <c r="VR2367" s="0"/>
      <c r="VS2367" s="0"/>
      <c r="VT2367" s="0"/>
      <c r="VU2367" s="0"/>
      <c r="VV2367" s="0"/>
      <c r="VW2367" s="0"/>
      <c r="VX2367" s="0"/>
      <c r="VY2367" s="0"/>
      <c r="VZ2367" s="0"/>
      <c r="WA2367" s="0"/>
      <c r="WB2367" s="0"/>
      <c r="WC2367" s="0"/>
      <c r="WD2367" s="0"/>
      <c r="WE2367" s="0"/>
      <c r="WF2367" s="0"/>
      <c r="WG2367" s="0"/>
      <c r="WH2367" s="0"/>
      <c r="WI2367" s="0"/>
      <c r="WJ2367" s="0"/>
      <c r="WK2367" s="0"/>
      <c r="WL2367" s="0"/>
      <c r="WM2367" s="0"/>
      <c r="WN2367" s="0"/>
      <c r="WO2367" s="0"/>
      <c r="WP2367" s="0"/>
      <c r="WQ2367" s="0"/>
      <c r="WR2367" s="0"/>
      <c r="WS2367" s="0"/>
      <c r="WT2367" s="0"/>
      <c r="WU2367" s="0"/>
      <c r="WV2367" s="0"/>
      <c r="WW2367" s="0"/>
      <c r="WX2367" s="0"/>
      <c r="WY2367" s="0"/>
      <c r="WZ2367" s="0"/>
      <c r="XA2367" s="0"/>
      <c r="XB2367" s="0"/>
      <c r="XC2367" s="0"/>
      <c r="XD2367" s="0"/>
      <c r="XE2367" s="0"/>
      <c r="XF2367" s="0"/>
      <c r="XG2367" s="0"/>
      <c r="XH2367" s="0"/>
      <c r="XI2367" s="0"/>
      <c r="XJ2367" s="0"/>
      <c r="XK2367" s="0"/>
      <c r="XL2367" s="0"/>
      <c r="XM2367" s="0"/>
      <c r="XN2367" s="0"/>
      <c r="XO2367" s="0"/>
      <c r="XP2367" s="0"/>
      <c r="XQ2367" s="0"/>
      <c r="XR2367" s="0"/>
      <c r="XS2367" s="0"/>
      <c r="XT2367" s="0"/>
      <c r="XU2367" s="0"/>
      <c r="XV2367" s="0"/>
      <c r="XW2367" s="0"/>
      <c r="XX2367" s="0"/>
      <c r="XY2367" s="0"/>
      <c r="XZ2367" s="0"/>
      <c r="YA2367" s="0"/>
      <c r="YB2367" s="0"/>
      <c r="YC2367" s="0"/>
      <c r="YD2367" s="0"/>
      <c r="YE2367" s="0"/>
      <c r="YF2367" s="0"/>
      <c r="YG2367" s="0"/>
      <c r="YH2367" s="0"/>
      <c r="YI2367" s="0"/>
      <c r="YJ2367" s="0"/>
      <c r="YK2367" s="0"/>
      <c r="YL2367" s="0"/>
      <c r="YM2367" s="0"/>
      <c r="YN2367" s="0"/>
      <c r="YO2367" s="0"/>
      <c r="YP2367" s="0"/>
      <c r="YQ2367" s="0"/>
      <c r="YR2367" s="0"/>
      <c r="YS2367" s="0"/>
      <c r="YT2367" s="0"/>
      <c r="YU2367" s="0"/>
      <c r="YV2367" s="0"/>
      <c r="YW2367" s="0"/>
      <c r="YX2367" s="0"/>
      <c r="YY2367" s="0"/>
      <c r="YZ2367" s="0"/>
      <c r="ZA2367" s="0"/>
      <c r="ZB2367" s="0"/>
      <c r="ZC2367" s="0"/>
      <c r="ZD2367" s="0"/>
      <c r="ZE2367" s="0"/>
      <c r="ZF2367" s="0"/>
      <c r="ZG2367" s="0"/>
      <c r="ZH2367" s="0"/>
      <c r="ZI2367" s="0"/>
      <c r="ZJ2367" s="0"/>
      <c r="ZK2367" s="0"/>
      <c r="ZL2367" s="0"/>
      <c r="ZM2367" s="0"/>
      <c r="ZN2367" s="0"/>
      <c r="ZO2367" s="0"/>
      <c r="ZP2367" s="0"/>
      <c r="ZQ2367" s="0"/>
      <c r="ZR2367" s="0"/>
      <c r="ZS2367" s="0"/>
      <c r="ZT2367" s="0"/>
      <c r="ZU2367" s="0"/>
      <c r="ZV2367" s="0"/>
      <c r="ZW2367" s="0"/>
      <c r="ZX2367" s="0"/>
      <c r="ZY2367" s="0"/>
      <c r="ZZ2367" s="0"/>
      <c r="AAA2367" s="0"/>
      <c r="AAB2367" s="0"/>
      <c r="AAC2367" s="0"/>
      <c r="AAD2367" s="0"/>
      <c r="AAE2367" s="0"/>
      <c r="AAF2367" s="0"/>
      <c r="AAG2367" s="0"/>
      <c r="AAH2367" s="0"/>
      <c r="AAI2367" s="0"/>
      <c r="AAJ2367" s="0"/>
      <c r="AAK2367" s="0"/>
      <c r="AAL2367" s="0"/>
      <c r="AAM2367" s="0"/>
      <c r="AAN2367" s="0"/>
      <c r="AAO2367" s="0"/>
      <c r="AAP2367" s="0"/>
      <c r="AAQ2367" s="0"/>
      <c r="AAR2367" s="0"/>
      <c r="AAS2367" s="0"/>
      <c r="AAT2367" s="0"/>
      <c r="AAU2367" s="0"/>
      <c r="AAV2367" s="0"/>
      <c r="AAW2367" s="0"/>
      <c r="AAX2367" s="0"/>
      <c r="AAY2367" s="0"/>
      <c r="AAZ2367" s="0"/>
      <c r="ABA2367" s="0"/>
      <c r="ABB2367" s="0"/>
      <c r="ABC2367" s="0"/>
      <c r="ABD2367" s="0"/>
      <c r="ABE2367" s="0"/>
      <c r="ABF2367" s="0"/>
      <c r="ABG2367" s="0"/>
      <c r="ABH2367" s="0"/>
      <c r="ABI2367" s="0"/>
      <c r="ABJ2367" s="0"/>
      <c r="ABK2367" s="0"/>
      <c r="ABL2367" s="0"/>
      <c r="ABM2367" s="0"/>
      <c r="ABN2367" s="0"/>
      <c r="ABO2367" s="0"/>
      <c r="ABP2367" s="0"/>
      <c r="ABQ2367" s="0"/>
      <c r="ABR2367" s="0"/>
      <c r="ABS2367" s="0"/>
      <c r="ABT2367" s="0"/>
      <c r="ABU2367" s="0"/>
      <c r="ABV2367" s="0"/>
      <c r="ABW2367" s="0"/>
      <c r="ABX2367" s="0"/>
      <c r="ABY2367" s="0"/>
      <c r="ABZ2367" s="0"/>
      <c r="ACA2367" s="0"/>
      <c r="ACB2367" s="0"/>
      <c r="ACC2367" s="0"/>
      <c r="ACD2367" s="0"/>
      <c r="ACE2367" s="0"/>
      <c r="ACF2367" s="0"/>
      <c r="ACG2367" s="0"/>
      <c r="ACH2367" s="0"/>
      <c r="ACI2367" s="0"/>
      <c r="ACJ2367" s="0"/>
      <c r="ACK2367" s="0"/>
      <c r="ACL2367" s="0"/>
      <c r="ACM2367" s="0"/>
      <c r="ACN2367" s="0"/>
      <c r="ACO2367" s="0"/>
      <c r="ACP2367" s="0"/>
      <c r="ACQ2367" s="0"/>
      <c r="ACR2367" s="0"/>
      <c r="ACS2367" s="0"/>
      <c r="ACT2367" s="0"/>
      <c r="ACU2367" s="0"/>
      <c r="ACV2367" s="0"/>
      <c r="ACW2367" s="0"/>
      <c r="ACX2367" s="0"/>
      <c r="ACY2367" s="0"/>
      <c r="ACZ2367" s="0"/>
      <c r="ADA2367" s="0"/>
      <c r="ADB2367" s="0"/>
      <c r="ADC2367" s="0"/>
      <c r="ADD2367" s="0"/>
      <c r="ADE2367" s="0"/>
      <c r="ADF2367" s="0"/>
      <c r="ADG2367" s="0"/>
      <c r="ADH2367" s="0"/>
      <c r="ADI2367" s="0"/>
      <c r="ADJ2367" s="0"/>
      <c r="ADK2367" s="0"/>
      <c r="ADL2367" s="0"/>
      <c r="ADM2367" s="0"/>
      <c r="ADN2367" s="0"/>
      <c r="ADO2367" s="0"/>
      <c r="ADP2367" s="0"/>
      <c r="ADQ2367" s="0"/>
      <c r="ADR2367" s="0"/>
      <c r="ADS2367" s="0"/>
      <c r="ADT2367" s="0"/>
      <c r="ADU2367" s="0"/>
      <c r="ADV2367" s="0"/>
      <c r="ADW2367" s="0"/>
      <c r="ADX2367" s="0"/>
      <c r="ADY2367" s="0"/>
      <c r="ADZ2367" s="0"/>
      <c r="AEA2367" s="0"/>
      <c r="AEB2367" s="0"/>
      <c r="AEC2367" s="0"/>
      <c r="AED2367" s="0"/>
      <c r="AEE2367" s="0"/>
      <c r="AEF2367" s="0"/>
      <c r="AEG2367" s="0"/>
      <c r="AEH2367" s="0"/>
      <c r="AEI2367" s="0"/>
      <c r="AEJ2367" s="0"/>
      <c r="AEK2367" s="0"/>
      <c r="AEL2367" s="0"/>
      <c r="AEM2367" s="0"/>
      <c r="AEN2367" s="0"/>
      <c r="AEO2367" s="0"/>
      <c r="AEP2367" s="0"/>
      <c r="AEQ2367" s="0"/>
      <c r="AER2367" s="0"/>
      <c r="AES2367" s="0"/>
      <c r="AET2367" s="0"/>
      <c r="AEU2367" s="0"/>
      <c r="AEV2367" s="0"/>
      <c r="AEW2367" s="0"/>
      <c r="AEX2367" s="0"/>
      <c r="AEY2367" s="0"/>
      <c r="AEZ2367" s="0"/>
      <c r="AFA2367" s="0"/>
      <c r="AFB2367" s="0"/>
      <c r="AFC2367" s="0"/>
      <c r="AFD2367" s="0"/>
      <c r="AFE2367" s="0"/>
      <c r="AFF2367" s="0"/>
      <c r="AFG2367" s="0"/>
      <c r="AFH2367" s="0"/>
      <c r="AFI2367" s="0"/>
      <c r="AFJ2367" s="0"/>
      <c r="AFK2367" s="0"/>
      <c r="AFL2367" s="0"/>
      <c r="AFM2367" s="0"/>
      <c r="AFN2367" s="0"/>
      <c r="AFO2367" s="0"/>
      <c r="AFP2367" s="0"/>
      <c r="AFQ2367" s="0"/>
      <c r="AFR2367" s="0"/>
      <c r="AFS2367" s="0"/>
      <c r="AFT2367" s="0"/>
      <c r="AFU2367" s="0"/>
      <c r="AFV2367" s="0"/>
      <c r="AFW2367" s="0"/>
      <c r="AFX2367" s="0"/>
      <c r="AFY2367" s="0"/>
      <c r="AFZ2367" s="0"/>
      <c r="AGA2367" s="0"/>
      <c r="AGB2367" s="0"/>
      <c r="AGC2367" s="0"/>
      <c r="AGD2367" s="0"/>
      <c r="AGE2367" s="0"/>
      <c r="AGF2367" s="0"/>
      <c r="AGG2367" s="0"/>
      <c r="AGH2367" s="0"/>
      <c r="AGI2367" s="0"/>
      <c r="AGJ2367" s="0"/>
      <c r="AGK2367" s="0"/>
      <c r="AGL2367" s="0"/>
      <c r="AGM2367" s="0"/>
      <c r="AGN2367" s="0"/>
      <c r="AGO2367" s="0"/>
      <c r="AGP2367" s="0"/>
      <c r="AGQ2367" s="0"/>
      <c r="AGR2367" s="0"/>
      <c r="AGS2367" s="0"/>
      <c r="AGT2367" s="0"/>
      <c r="AGU2367" s="0"/>
      <c r="AGV2367" s="0"/>
      <c r="AGW2367" s="0"/>
      <c r="AGX2367" s="0"/>
      <c r="AGY2367" s="0"/>
      <c r="AGZ2367" s="0"/>
      <c r="AHA2367" s="0"/>
      <c r="AHB2367" s="0"/>
      <c r="AHC2367" s="0"/>
      <c r="AHD2367" s="0"/>
      <c r="AHE2367" s="0"/>
      <c r="AHF2367" s="0"/>
      <c r="AHG2367" s="0"/>
      <c r="AHH2367" s="0"/>
      <c r="AHI2367" s="0"/>
      <c r="AHJ2367" s="0"/>
      <c r="AHK2367" s="0"/>
      <c r="AHL2367" s="0"/>
      <c r="AHM2367" s="0"/>
      <c r="AHN2367" s="0"/>
      <c r="AHO2367" s="0"/>
      <c r="AHP2367" s="0"/>
      <c r="AHQ2367" s="0"/>
      <c r="AHR2367" s="0"/>
      <c r="AHS2367" s="0"/>
      <c r="AHT2367" s="0"/>
      <c r="AHU2367" s="0"/>
      <c r="AHV2367" s="0"/>
      <c r="AHW2367" s="0"/>
      <c r="AHX2367" s="0"/>
      <c r="AHY2367" s="0"/>
      <c r="AHZ2367" s="0"/>
      <c r="AIA2367" s="0"/>
      <c r="AIB2367" s="0"/>
      <c r="AIC2367" s="0"/>
      <c r="AID2367" s="0"/>
      <c r="AIE2367" s="0"/>
      <c r="AIF2367" s="0"/>
      <c r="AIG2367" s="0"/>
      <c r="AIH2367" s="0"/>
      <c r="AII2367" s="0"/>
      <c r="AIJ2367" s="0"/>
      <c r="AIK2367" s="0"/>
      <c r="AIL2367" s="0"/>
      <c r="AIM2367" s="0"/>
      <c r="AIN2367" s="0"/>
      <c r="AIO2367" s="0"/>
      <c r="AIP2367" s="0"/>
      <c r="AIQ2367" s="0"/>
      <c r="AIR2367" s="0"/>
      <c r="AIS2367" s="0"/>
      <c r="AIT2367" s="0"/>
      <c r="AIU2367" s="0"/>
      <c r="AIV2367" s="0"/>
      <c r="AIW2367" s="0"/>
      <c r="AIX2367" s="0"/>
      <c r="AIY2367" s="0"/>
      <c r="AIZ2367" s="0"/>
      <c r="AJA2367" s="0"/>
      <c r="AJB2367" s="0"/>
      <c r="AJC2367" s="0"/>
      <c r="AJD2367" s="0"/>
      <c r="AJE2367" s="0"/>
      <c r="AJF2367" s="0"/>
      <c r="AJG2367" s="0"/>
      <c r="AJH2367" s="0"/>
      <c r="AJI2367" s="0"/>
      <c r="AJJ2367" s="0"/>
      <c r="AJK2367" s="0"/>
      <c r="AJL2367" s="0"/>
      <c r="AJM2367" s="0"/>
      <c r="AJN2367" s="0"/>
      <c r="AJO2367" s="0"/>
      <c r="AJP2367" s="0"/>
      <c r="AJQ2367" s="0"/>
      <c r="AJR2367" s="0"/>
      <c r="AJS2367" s="0"/>
      <c r="AJT2367" s="0"/>
      <c r="AJU2367" s="0"/>
      <c r="AJV2367" s="0"/>
      <c r="AJW2367" s="0"/>
      <c r="AJX2367" s="0"/>
      <c r="AJY2367" s="0"/>
      <c r="AJZ2367" s="0"/>
      <c r="AKA2367" s="0"/>
      <c r="AKB2367" s="0"/>
      <c r="AKC2367" s="0"/>
      <c r="AKD2367" s="0"/>
      <c r="AKE2367" s="0"/>
      <c r="AKF2367" s="0"/>
      <c r="AKG2367" s="0"/>
      <c r="AKH2367" s="0"/>
      <c r="AKI2367" s="0"/>
      <c r="AKJ2367" s="0"/>
      <c r="AKK2367" s="0"/>
      <c r="AKL2367" s="0"/>
      <c r="AKM2367" s="0"/>
      <c r="AKN2367" s="0"/>
      <c r="AKO2367" s="0"/>
      <c r="AKP2367" s="0"/>
      <c r="AKQ2367" s="0"/>
      <c r="AKR2367" s="0"/>
      <c r="AKS2367" s="0"/>
      <c r="AKT2367" s="0"/>
      <c r="AKU2367" s="0"/>
      <c r="AKV2367" s="0"/>
      <c r="AKW2367" s="0"/>
      <c r="AKX2367" s="0"/>
      <c r="AKY2367" s="0"/>
      <c r="AKZ2367" s="0"/>
      <c r="ALA2367" s="0"/>
      <c r="ALB2367" s="0"/>
      <c r="ALC2367" s="0"/>
      <c r="ALD2367" s="0"/>
      <c r="ALE2367" s="0"/>
      <c r="ALF2367" s="0"/>
      <c r="ALG2367" s="0"/>
      <c r="ALH2367" s="0"/>
      <c r="ALI2367" s="0"/>
      <c r="ALJ2367" s="0"/>
      <c r="ALK2367" s="0"/>
      <c r="ALL2367" s="0"/>
      <c r="ALM2367" s="0"/>
      <c r="ALN2367" s="0"/>
      <c r="ALO2367" s="0"/>
      <c r="ALP2367" s="0"/>
      <c r="ALQ2367" s="0"/>
      <c r="ALR2367" s="0"/>
      <c r="ALS2367" s="0"/>
      <c r="ALT2367" s="0"/>
      <c r="ALU2367" s="0"/>
      <c r="ALV2367" s="0"/>
      <c r="ALW2367" s="0"/>
      <c r="ALX2367" s="0"/>
      <c r="ALY2367" s="0"/>
      <c r="ALZ2367" s="0"/>
      <c r="AMA2367" s="0"/>
      <c r="AMB2367" s="0"/>
      <c r="AMC2367" s="0"/>
      <c r="AMD2367" s="0"/>
      <c r="AME2367" s="0"/>
      <c r="AMF2367" s="0"/>
      <c r="AMG2367" s="0"/>
      <c r="AMH2367" s="0"/>
      <c r="AMI2367" s="0"/>
      <c r="AMJ2367" s="0"/>
    </row>
    <row r="2368" customFormat="false" ht="13.8" hidden="false" customHeight="false" outlineLevel="0" collapsed="false">
      <c r="A2368" s="4" t="s">
        <v>52</v>
      </c>
      <c r="B2368" s="7" t="s">
        <v>4071</v>
      </c>
      <c r="C2368" s="7" t="s">
        <v>1048</v>
      </c>
      <c r="D2368" s="7" t="s">
        <v>20</v>
      </c>
      <c r="E2368" s="7" t="s">
        <v>2312</v>
      </c>
      <c r="F2368" s="4" t="n">
        <v>2004</v>
      </c>
      <c r="G2368" s="7" t="s">
        <v>4072</v>
      </c>
      <c r="H2368" s="13"/>
      <c r="I2368" s="13"/>
      <c r="J2368" s="13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  <c r="AM2368" s="13"/>
      <c r="AN2368" s="13"/>
      <c r="AO2368" s="13"/>
      <c r="AP2368" s="13"/>
      <c r="AQ2368" s="13"/>
      <c r="AR2368" s="13"/>
      <c r="AS2368" s="13"/>
      <c r="AT2368" s="13"/>
      <c r="AU2368" s="13"/>
      <c r="AV2368" s="0"/>
      <c r="AW2368" s="0"/>
      <c r="AX2368" s="0"/>
      <c r="AY2368" s="0"/>
      <c r="AZ2368" s="0"/>
      <c r="BA2368" s="0"/>
      <c r="BB2368" s="0"/>
      <c r="BC2368" s="0"/>
      <c r="BD2368" s="0"/>
      <c r="BE2368" s="0"/>
      <c r="BF2368" s="0"/>
      <c r="BG2368" s="0"/>
      <c r="BH2368" s="0"/>
      <c r="BI2368" s="0"/>
      <c r="BJ2368" s="0"/>
      <c r="BK2368" s="0"/>
      <c r="BL2368" s="0"/>
      <c r="BM2368" s="0"/>
      <c r="BN2368" s="0"/>
      <c r="BO2368" s="0"/>
      <c r="BP2368" s="0"/>
      <c r="BQ2368" s="0"/>
      <c r="BR2368" s="0"/>
      <c r="BS2368" s="0"/>
      <c r="BT2368" s="0"/>
      <c r="BU2368" s="0"/>
      <c r="BV2368" s="0"/>
      <c r="BW2368" s="0"/>
      <c r="BX2368" s="0"/>
      <c r="BY2368" s="0"/>
      <c r="BZ2368" s="0"/>
      <c r="CA2368" s="0"/>
      <c r="CB2368" s="0"/>
      <c r="CC2368" s="0"/>
      <c r="CD2368" s="0"/>
      <c r="CE2368" s="0"/>
      <c r="CF2368" s="0"/>
      <c r="CG2368" s="0"/>
      <c r="CH2368" s="0"/>
      <c r="CI2368" s="0"/>
      <c r="CJ2368" s="0"/>
      <c r="CK2368" s="0"/>
      <c r="CL2368" s="0"/>
      <c r="CM2368" s="0"/>
      <c r="CN2368" s="0"/>
      <c r="CO2368" s="0"/>
      <c r="CP2368" s="0"/>
      <c r="CQ2368" s="0"/>
      <c r="CR2368" s="0"/>
      <c r="CS2368" s="0"/>
      <c r="CT2368" s="0"/>
      <c r="CU2368" s="0"/>
      <c r="CV2368" s="0"/>
      <c r="CW2368" s="0"/>
      <c r="CX2368" s="0"/>
      <c r="CY2368" s="0"/>
      <c r="CZ2368" s="0"/>
      <c r="DA2368" s="0"/>
      <c r="DB2368" s="0"/>
      <c r="DC2368" s="0"/>
      <c r="DD2368" s="0"/>
      <c r="DE2368" s="0"/>
      <c r="DF2368" s="0"/>
      <c r="DG2368" s="0"/>
      <c r="DH2368" s="0"/>
      <c r="DI2368" s="0"/>
      <c r="DJ2368" s="0"/>
      <c r="DK2368" s="0"/>
      <c r="DL2368" s="0"/>
      <c r="DM2368" s="0"/>
      <c r="DN2368" s="0"/>
      <c r="DO2368" s="0"/>
      <c r="DP2368" s="0"/>
      <c r="DQ2368" s="0"/>
      <c r="DR2368" s="0"/>
      <c r="DS2368" s="0"/>
      <c r="DT2368" s="0"/>
      <c r="DU2368" s="0"/>
      <c r="DV2368" s="0"/>
      <c r="DW2368" s="0"/>
      <c r="DX2368" s="0"/>
      <c r="DY2368" s="0"/>
      <c r="DZ2368" s="0"/>
      <c r="EA2368" s="0"/>
      <c r="EB2368" s="0"/>
      <c r="EC2368" s="0"/>
      <c r="ED2368" s="0"/>
      <c r="EE2368" s="0"/>
      <c r="EF2368" s="0"/>
      <c r="EG2368" s="0"/>
      <c r="EH2368" s="0"/>
      <c r="EI2368" s="0"/>
      <c r="EJ2368" s="0"/>
      <c r="EK2368" s="0"/>
      <c r="EL2368" s="0"/>
      <c r="EM2368" s="0"/>
      <c r="EN2368" s="0"/>
      <c r="EO2368" s="0"/>
      <c r="EP2368" s="0"/>
      <c r="EQ2368" s="0"/>
      <c r="ER2368" s="0"/>
      <c r="ES2368" s="0"/>
      <c r="ET2368" s="0"/>
      <c r="EU2368" s="0"/>
      <c r="EV2368" s="0"/>
      <c r="EW2368" s="0"/>
      <c r="EX2368" s="0"/>
      <c r="EY2368" s="0"/>
      <c r="EZ2368" s="0"/>
      <c r="FA2368" s="0"/>
      <c r="FB2368" s="0"/>
      <c r="FC2368" s="0"/>
      <c r="FD2368" s="0"/>
      <c r="FE2368" s="0"/>
      <c r="FF2368" s="0"/>
      <c r="FG2368" s="0"/>
      <c r="FH2368" s="0"/>
      <c r="FI2368" s="0"/>
      <c r="FJ2368" s="0"/>
      <c r="FK2368" s="0"/>
      <c r="FL2368" s="0"/>
      <c r="FM2368" s="0"/>
      <c r="FN2368" s="0"/>
      <c r="FO2368" s="0"/>
      <c r="FP2368" s="0"/>
      <c r="FQ2368" s="0"/>
      <c r="FR2368" s="0"/>
      <c r="FS2368" s="0"/>
      <c r="FT2368" s="0"/>
      <c r="FU2368" s="0"/>
      <c r="FV2368" s="0"/>
      <c r="FW2368" s="0"/>
      <c r="FX2368" s="0"/>
      <c r="FY2368" s="0"/>
      <c r="FZ2368" s="0"/>
      <c r="GA2368" s="0"/>
      <c r="GB2368" s="0"/>
      <c r="GC2368" s="0"/>
      <c r="GD2368" s="0"/>
      <c r="GE2368" s="0"/>
      <c r="GF2368" s="0"/>
      <c r="GG2368" s="0"/>
      <c r="GH2368" s="0"/>
      <c r="GI2368" s="0"/>
      <c r="GJ2368" s="0"/>
      <c r="GK2368" s="0"/>
      <c r="GL2368" s="0"/>
      <c r="GM2368" s="0"/>
      <c r="GN2368" s="0"/>
      <c r="GO2368" s="0"/>
      <c r="GP2368" s="0"/>
      <c r="GQ2368" s="0"/>
      <c r="GR2368" s="0"/>
      <c r="GS2368" s="0"/>
      <c r="GT2368" s="0"/>
      <c r="GU2368" s="0"/>
      <c r="GV2368" s="0"/>
      <c r="GW2368" s="0"/>
      <c r="GX2368" s="0"/>
      <c r="GY2368" s="0"/>
      <c r="GZ2368" s="0"/>
      <c r="HA2368" s="0"/>
      <c r="HB2368" s="0"/>
      <c r="HC2368" s="0"/>
      <c r="HD2368" s="0"/>
      <c r="HE2368" s="0"/>
      <c r="HF2368" s="0"/>
      <c r="HG2368" s="0"/>
      <c r="HH2368" s="0"/>
      <c r="HI2368" s="0"/>
      <c r="HJ2368" s="0"/>
      <c r="HK2368" s="0"/>
      <c r="HL2368" s="0"/>
      <c r="HM2368" s="0"/>
      <c r="HN2368" s="0"/>
      <c r="HO2368" s="0"/>
      <c r="HP2368" s="0"/>
      <c r="HQ2368" s="0"/>
      <c r="HR2368" s="0"/>
      <c r="HS2368" s="0"/>
      <c r="HT2368" s="0"/>
      <c r="HU2368" s="0"/>
      <c r="HV2368" s="0"/>
      <c r="HW2368" s="0"/>
      <c r="HX2368" s="0"/>
      <c r="HY2368" s="0"/>
      <c r="HZ2368" s="0"/>
      <c r="IA2368" s="0"/>
      <c r="IB2368" s="0"/>
      <c r="IC2368" s="0"/>
      <c r="ID2368" s="0"/>
      <c r="IE2368" s="0"/>
      <c r="IF2368" s="0"/>
      <c r="IG2368" s="0"/>
      <c r="IH2368" s="0"/>
      <c r="II2368" s="0"/>
      <c r="IJ2368" s="0"/>
      <c r="IK2368" s="0"/>
      <c r="IL2368" s="0"/>
      <c r="IM2368" s="0"/>
      <c r="IN2368" s="0"/>
      <c r="IO2368" s="0"/>
      <c r="IP2368" s="0"/>
      <c r="IQ2368" s="0"/>
      <c r="IR2368" s="0"/>
      <c r="IS2368" s="0"/>
      <c r="IT2368" s="0"/>
      <c r="IU2368" s="0"/>
      <c r="IV2368" s="0"/>
      <c r="IW2368" s="0"/>
      <c r="IX2368" s="0"/>
      <c r="IY2368" s="0"/>
      <c r="IZ2368" s="0"/>
      <c r="JA2368" s="0"/>
      <c r="JB2368" s="0"/>
      <c r="JC2368" s="0"/>
      <c r="JD2368" s="0"/>
      <c r="JE2368" s="0"/>
      <c r="JF2368" s="0"/>
      <c r="JG2368" s="0"/>
      <c r="JH2368" s="0"/>
      <c r="JI2368" s="0"/>
      <c r="JJ2368" s="0"/>
      <c r="JK2368" s="0"/>
      <c r="JL2368" s="0"/>
      <c r="JM2368" s="0"/>
      <c r="JN2368" s="0"/>
      <c r="JO2368" s="0"/>
      <c r="JP2368" s="0"/>
      <c r="JQ2368" s="0"/>
      <c r="JR2368" s="0"/>
      <c r="JS2368" s="0"/>
      <c r="JT2368" s="0"/>
      <c r="JU2368" s="0"/>
      <c r="JV2368" s="0"/>
      <c r="JW2368" s="0"/>
      <c r="JX2368" s="0"/>
      <c r="JY2368" s="0"/>
      <c r="JZ2368" s="0"/>
      <c r="KA2368" s="0"/>
      <c r="KB2368" s="0"/>
      <c r="KC2368" s="0"/>
      <c r="KD2368" s="0"/>
      <c r="KE2368" s="0"/>
      <c r="KF2368" s="0"/>
      <c r="KG2368" s="0"/>
      <c r="KH2368" s="0"/>
      <c r="KI2368" s="0"/>
      <c r="KJ2368" s="0"/>
      <c r="KK2368" s="0"/>
      <c r="KL2368" s="0"/>
      <c r="KM2368" s="0"/>
      <c r="KN2368" s="0"/>
      <c r="KO2368" s="0"/>
      <c r="KP2368" s="0"/>
      <c r="KQ2368" s="0"/>
      <c r="KR2368" s="0"/>
      <c r="KS2368" s="0"/>
      <c r="KT2368" s="0"/>
      <c r="KU2368" s="0"/>
      <c r="KV2368" s="0"/>
      <c r="KW2368" s="0"/>
      <c r="KX2368" s="0"/>
      <c r="KY2368" s="0"/>
      <c r="KZ2368" s="0"/>
      <c r="LA2368" s="0"/>
      <c r="LB2368" s="0"/>
      <c r="LC2368" s="0"/>
      <c r="LD2368" s="0"/>
      <c r="LE2368" s="0"/>
      <c r="LF2368" s="0"/>
      <c r="LG2368" s="0"/>
      <c r="LH2368" s="0"/>
      <c r="LI2368" s="0"/>
      <c r="LJ2368" s="0"/>
      <c r="LK2368" s="0"/>
      <c r="LL2368" s="0"/>
      <c r="LM2368" s="0"/>
      <c r="LN2368" s="0"/>
      <c r="LO2368" s="0"/>
      <c r="LP2368" s="0"/>
      <c r="LQ2368" s="0"/>
      <c r="LR2368" s="0"/>
      <c r="LS2368" s="0"/>
      <c r="LT2368" s="0"/>
      <c r="LU2368" s="0"/>
      <c r="LV2368" s="0"/>
      <c r="LW2368" s="0"/>
      <c r="LX2368" s="0"/>
      <c r="LY2368" s="0"/>
      <c r="LZ2368" s="0"/>
      <c r="MA2368" s="0"/>
      <c r="MB2368" s="0"/>
      <c r="MC2368" s="0"/>
      <c r="MD2368" s="0"/>
      <c r="ME2368" s="0"/>
      <c r="MF2368" s="0"/>
      <c r="MG2368" s="0"/>
      <c r="MH2368" s="0"/>
      <c r="MI2368" s="0"/>
      <c r="MJ2368" s="0"/>
      <c r="MK2368" s="0"/>
      <c r="ML2368" s="0"/>
      <c r="MM2368" s="0"/>
      <c r="MN2368" s="0"/>
      <c r="MO2368" s="0"/>
      <c r="MP2368" s="0"/>
      <c r="MQ2368" s="0"/>
      <c r="MR2368" s="0"/>
      <c r="MS2368" s="0"/>
      <c r="MT2368" s="0"/>
      <c r="MU2368" s="0"/>
      <c r="MV2368" s="0"/>
      <c r="MW2368" s="0"/>
      <c r="MX2368" s="0"/>
      <c r="MY2368" s="0"/>
      <c r="MZ2368" s="0"/>
      <c r="NA2368" s="0"/>
      <c r="NB2368" s="0"/>
      <c r="NC2368" s="0"/>
      <c r="ND2368" s="0"/>
      <c r="NE2368" s="0"/>
      <c r="NF2368" s="0"/>
      <c r="NG2368" s="0"/>
      <c r="NH2368" s="0"/>
      <c r="NI2368" s="0"/>
      <c r="NJ2368" s="0"/>
      <c r="NK2368" s="0"/>
      <c r="NL2368" s="0"/>
      <c r="NM2368" s="0"/>
      <c r="NN2368" s="0"/>
      <c r="NO2368" s="0"/>
      <c r="NP2368" s="0"/>
      <c r="NQ2368" s="0"/>
      <c r="NR2368" s="0"/>
      <c r="NS2368" s="0"/>
      <c r="NT2368" s="0"/>
      <c r="NU2368" s="0"/>
      <c r="NV2368" s="0"/>
      <c r="NW2368" s="0"/>
      <c r="NX2368" s="0"/>
      <c r="NY2368" s="0"/>
      <c r="NZ2368" s="0"/>
      <c r="OA2368" s="0"/>
      <c r="OB2368" s="0"/>
      <c r="OC2368" s="0"/>
      <c r="OD2368" s="0"/>
      <c r="OE2368" s="0"/>
      <c r="OF2368" s="0"/>
      <c r="OG2368" s="0"/>
      <c r="OH2368" s="0"/>
      <c r="OI2368" s="0"/>
      <c r="OJ2368" s="0"/>
      <c r="OK2368" s="0"/>
      <c r="OL2368" s="0"/>
      <c r="OM2368" s="0"/>
      <c r="ON2368" s="0"/>
      <c r="OO2368" s="0"/>
      <c r="OP2368" s="0"/>
      <c r="OQ2368" s="0"/>
      <c r="OR2368" s="0"/>
      <c r="OS2368" s="0"/>
      <c r="OT2368" s="0"/>
      <c r="OU2368" s="0"/>
      <c r="OV2368" s="0"/>
      <c r="OW2368" s="0"/>
      <c r="OX2368" s="0"/>
      <c r="OY2368" s="0"/>
      <c r="OZ2368" s="0"/>
      <c r="PA2368" s="0"/>
      <c r="PB2368" s="0"/>
      <c r="PC2368" s="0"/>
      <c r="PD2368" s="0"/>
      <c r="PE2368" s="0"/>
      <c r="PF2368" s="0"/>
      <c r="PG2368" s="0"/>
      <c r="PH2368" s="0"/>
      <c r="PI2368" s="0"/>
      <c r="PJ2368" s="0"/>
      <c r="PK2368" s="0"/>
      <c r="PL2368" s="0"/>
      <c r="PM2368" s="0"/>
      <c r="PN2368" s="0"/>
      <c r="PO2368" s="0"/>
      <c r="PP2368" s="0"/>
      <c r="PQ2368" s="0"/>
      <c r="PR2368" s="0"/>
      <c r="PS2368" s="0"/>
      <c r="PT2368" s="0"/>
      <c r="PU2368" s="0"/>
      <c r="PV2368" s="0"/>
      <c r="PW2368" s="0"/>
      <c r="PX2368" s="0"/>
      <c r="PY2368" s="0"/>
      <c r="PZ2368" s="0"/>
      <c r="QA2368" s="0"/>
      <c r="QB2368" s="0"/>
      <c r="QC2368" s="0"/>
      <c r="QD2368" s="0"/>
      <c r="QE2368" s="0"/>
      <c r="QF2368" s="0"/>
      <c r="QG2368" s="0"/>
      <c r="QH2368" s="0"/>
      <c r="QI2368" s="0"/>
      <c r="QJ2368" s="0"/>
      <c r="QK2368" s="0"/>
      <c r="QL2368" s="0"/>
      <c r="QM2368" s="0"/>
      <c r="QN2368" s="0"/>
      <c r="QO2368" s="0"/>
      <c r="QP2368" s="0"/>
      <c r="QQ2368" s="0"/>
      <c r="QR2368" s="0"/>
      <c r="QS2368" s="0"/>
      <c r="QT2368" s="0"/>
      <c r="QU2368" s="0"/>
      <c r="QV2368" s="0"/>
      <c r="QW2368" s="0"/>
      <c r="QX2368" s="0"/>
      <c r="QY2368" s="0"/>
      <c r="QZ2368" s="0"/>
      <c r="RA2368" s="0"/>
      <c r="RB2368" s="0"/>
      <c r="RC2368" s="0"/>
      <c r="RD2368" s="0"/>
      <c r="RE2368" s="0"/>
      <c r="RF2368" s="0"/>
      <c r="RG2368" s="0"/>
      <c r="RH2368" s="0"/>
      <c r="RI2368" s="0"/>
      <c r="RJ2368" s="0"/>
      <c r="RK2368" s="0"/>
      <c r="RL2368" s="0"/>
      <c r="RM2368" s="0"/>
      <c r="RN2368" s="0"/>
      <c r="RO2368" s="0"/>
      <c r="RP2368" s="0"/>
      <c r="RQ2368" s="0"/>
      <c r="RR2368" s="0"/>
      <c r="RS2368" s="0"/>
      <c r="RT2368" s="0"/>
      <c r="RU2368" s="0"/>
      <c r="RV2368" s="0"/>
      <c r="RW2368" s="0"/>
      <c r="RX2368" s="0"/>
      <c r="RY2368" s="0"/>
      <c r="RZ2368" s="0"/>
      <c r="SA2368" s="0"/>
      <c r="SB2368" s="0"/>
      <c r="SC2368" s="0"/>
      <c r="SD2368" s="0"/>
      <c r="SE2368" s="0"/>
      <c r="SF2368" s="0"/>
      <c r="SG2368" s="0"/>
      <c r="SH2368" s="0"/>
      <c r="SI2368" s="0"/>
      <c r="SJ2368" s="0"/>
      <c r="SK2368" s="0"/>
      <c r="SL2368" s="0"/>
      <c r="SM2368" s="0"/>
      <c r="SN2368" s="0"/>
      <c r="SO2368" s="0"/>
      <c r="SP2368" s="0"/>
      <c r="SQ2368" s="0"/>
      <c r="SR2368" s="0"/>
      <c r="SS2368" s="0"/>
      <c r="ST2368" s="0"/>
      <c r="SU2368" s="0"/>
      <c r="SV2368" s="0"/>
      <c r="SW2368" s="0"/>
      <c r="SX2368" s="0"/>
      <c r="SY2368" s="0"/>
      <c r="SZ2368" s="0"/>
      <c r="TA2368" s="0"/>
      <c r="TB2368" s="0"/>
      <c r="TC2368" s="0"/>
      <c r="TD2368" s="0"/>
      <c r="TE2368" s="0"/>
      <c r="TF2368" s="0"/>
      <c r="TG2368" s="0"/>
      <c r="TH2368" s="0"/>
      <c r="TI2368" s="0"/>
      <c r="TJ2368" s="0"/>
      <c r="TK2368" s="0"/>
      <c r="TL2368" s="0"/>
      <c r="TM2368" s="0"/>
      <c r="TN2368" s="0"/>
      <c r="TO2368" s="0"/>
      <c r="TP2368" s="0"/>
      <c r="TQ2368" s="0"/>
      <c r="TR2368" s="0"/>
      <c r="TS2368" s="0"/>
      <c r="TT2368" s="0"/>
      <c r="TU2368" s="0"/>
      <c r="TV2368" s="0"/>
      <c r="TW2368" s="0"/>
      <c r="TX2368" s="0"/>
      <c r="TY2368" s="0"/>
      <c r="TZ2368" s="0"/>
      <c r="UA2368" s="0"/>
      <c r="UB2368" s="0"/>
      <c r="UC2368" s="0"/>
      <c r="UD2368" s="0"/>
      <c r="UE2368" s="0"/>
      <c r="UF2368" s="0"/>
      <c r="UG2368" s="0"/>
      <c r="UH2368" s="0"/>
      <c r="UI2368" s="0"/>
      <c r="UJ2368" s="0"/>
      <c r="UK2368" s="0"/>
      <c r="UL2368" s="0"/>
      <c r="UM2368" s="0"/>
      <c r="UN2368" s="0"/>
      <c r="UO2368" s="0"/>
      <c r="UP2368" s="0"/>
      <c r="UQ2368" s="0"/>
      <c r="UR2368" s="0"/>
      <c r="US2368" s="0"/>
      <c r="UT2368" s="0"/>
      <c r="UU2368" s="0"/>
      <c r="UV2368" s="0"/>
      <c r="UW2368" s="0"/>
      <c r="UX2368" s="0"/>
      <c r="UY2368" s="0"/>
      <c r="UZ2368" s="0"/>
      <c r="VA2368" s="0"/>
      <c r="VB2368" s="0"/>
      <c r="VC2368" s="0"/>
      <c r="VD2368" s="0"/>
      <c r="VE2368" s="0"/>
      <c r="VF2368" s="0"/>
      <c r="VG2368" s="0"/>
      <c r="VH2368" s="0"/>
      <c r="VI2368" s="0"/>
      <c r="VJ2368" s="0"/>
      <c r="VK2368" s="0"/>
      <c r="VL2368" s="0"/>
      <c r="VM2368" s="0"/>
      <c r="VN2368" s="0"/>
      <c r="VO2368" s="0"/>
      <c r="VP2368" s="0"/>
      <c r="VQ2368" s="0"/>
      <c r="VR2368" s="0"/>
      <c r="VS2368" s="0"/>
      <c r="VT2368" s="0"/>
      <c r="VU2368" s="0"/>
      <c r="VV2368" s="0"/>
      <c r="VW2368" s="0"/>
      <c r="VX2368" s="0"/>
      <c r="VY2368" s="0"/>
      <c r="VZ2368" s="0"/>
      <c r="WA2368" s="0"/>
      <c r="WB2368" s="0"/>
      <c r="WC2368" s="0"/>
      <c r="WD2368" s="0"/>
      <c r="WE2368" s="0"/>
      <c r="WF2368" s="0"/>
      <c r="WG2368" s="0"/>
      <c r="WH2368" s="0"/>
      <c r="WI2368" s="0"/>
      <c r="WJ2368" s="0"/>
      <c r="WK2368" s="0"/>
      <c r="WL2368" s="0"/>
      <c r="WM2368" s="0"/>
      <c r="WN2368" s="0"/>
      <c r="WO2368" s="0"/>
      <c r="WP2368" s="0"/>
      <c r="WQ2368" s="0"/>
      <c r="WR2368" s="0"/>
      <c r="WS2368" s="0"/>
      <c r="WT2368" s="0"/>
      <c r="WU2368" s="0"/>
      <c r="WV2368" s="0"/>
      <c r="WW2368" s="0"/>
      <c r="WX2368" s="0"/>
      <c r="WY2368" s="0"/>
      <c r="WZ2368" s="0"/>
      <c r="XA2368" s="0"/>
      <c r="XB2368" s="0"/>
      <c r="XC2368" s="0"/>
      <c r="XD2368" s="0"/>
      <c r="XE2368" s="0"/>
      <c r="XF2368" s="0"/>
      <c r="XG2368" s="0"/>
      <c r="XH2368" s="0"/>
      <c r="XI2368" s="0"/>
      <c r="XJ2368" s="0"/>
      <c r="XK2368" s="0"/>
      <c r="XL2368" s="0"/>
      <c r="XM2368" s="0"/>
      <c r="XN2368" s="0"/>
      <c r="XO2368" s="0"/>
      <c r="XP2368" s="0"/>
      <c r="XQ2368" s="0"/>
      <c r="XR2368" s="0"/>
      <c r="XS2368" s="0"/>
      <c r="XT2368" s="0"/>
      <c r="XU2368" s="0"/>
      <c r="XV2368" s="0"/>
      <c r="XW2368" s="0"/>
      <c r="XX2368" s="0"/>
      <c r="XY2368" s="0"/>
      <c r="XZ2368" s="0"/>
      <c r="YA2368" s="0"/>
      <c r="YB2368" s="0"/>
      <c r="YC2368" s="0"/>
      <c r="YD2368" s="0"/>
      <c r="YE2368" s="0"/>
      <c r="YF2368" s="0"/>
      <c r="YG2368" s="0"/>
      <c r="YH2368" s="0"/>
      <c r="YI2368" s="0"/>
      <c r="YJ2368" s="0"/>
      <c r="YK2368" s="0"/>
      <c r="YL2368" s="0"/>
      <c r="YM2368" s="0"/>
      <c r="YN2368" s="0"/>
      <c r="YO2368" s="0"/>
      <c r="YP2368" s="0"/>
      <c r="YQ2368" s="0"/>
      <c r="YR2368" s="0"/>
      <c r="YS2368" s="0"/>
      <c r="YT2368" s="0"/>
      <c r="YU2368" s="0"/>
      <c r="YV2368" s="0"/>
      <c r="YW2368" s="0"/>
      <c r="YX2368" s="0"/>
      <c r="YY2368" s="0"/>
      <c r="YZ2368" s="0"/>
      <c r="ZA2368" s="0"/>
      <c r="ZB2368" s="0"/>
      <c r="ZC2368" s="0"/>
      <c r="ZD2368" s="0"/>
      <c r="ZE2368" s="0"/>
      <c r="ZF2368" s="0"/>
      <c r="ZG2368" s="0"/>
      <c r="ZH2368" s="0"/>
      <c r="ZI2368" s="0"/>
      <c r="ZJ2368" s="0"/>
      <c r="ZK2368" s="0"/>
      <c r="ZL2368" s="0"/>
      <c r="ZM2368" s="0"/>
      <c r="ZN2368" s="0"/>
      <c r="ZO2368" s="0"/>
      <c r="ZP2368" s="0"/>
      <c r="ZQ2368" s="0"/>
      <c r="ZR2368" s="0"/>
      <c r="ZS2368" s="0"/>
      <c r="ZT2368" s="0"/>
      <c r="ZU2368" s="0"/>
      <c r="ZV2368" s="0"/>
      <c r="ZW2368" s="0"/>
      <c r="ZX2368" s="0"/>
      <c r="ZY2368" s="0"/>
      <c r="ZZ2368" s="0"/>
      <c r="AAA2368" s="0"/>
      <c r="AAB2368" s="0"/>
      <c r="AAC2368" s="0"/>
      <c r="AAD2368" s="0"/>
      <c r="AAE2368" s="0"/>
      <c r="AAF2368" s="0"/>
      <c r="AAG2368" s="0"/>
      <c r="AAH2368" s="0"/>
      <c r="AAI2368" s="0"/>
      <c r="AAJ2368" s="0"/>
      <c r="AAK2368" s="0"/>
      <c r="AAL2368" s="0"/>
      <c r="AAM2368" s="0"/>
      <c r="AAN2368" s="0"/>
      <c r="AAO2368" s="0"/>
      <c r="AAP2368" s="0"/>
      <c r="AAQ2368" s="0"/>
      <c r="AAR2368" s="0"/>
      <c r="AAS2368" s="0"/>
      <c r="AAT2368" s="0"/>
      <c r="AAU2368" s="0"/>
      <c r="AAV2368" s="0"/>
      <c r="AAW2368" s="0"/>
      <c r="AAX2368" s="0"/>
      <c r="AAY2368" s="0"/>
      <c r="AAZ2368" s="0"/>
      <c r="ABA2368" s="0"/>
      <c r="ABB2368" s="0"/>
      <c r="ABC2368" s="0"/>
      <c r="ABD2368" s="0"/>
      <c r="ABE2368" s="0"/>
      <c r="ABF2368" s="0"/>
      <c r="ABG2368" s="0"/>
      <c r="ABH2368" s="0"/>
      <c r="ABI2368" s="0"/>
      <c r="ABJ2368" s="0"/>
      <c r="ABK2368" s="0"/>
      <c r="ABL2368" s="0"/>
      <c r="ABM2368" s="0"/>
      <c r="ABN2368" s="0"/>
      <c r="ABO2368" s="0"/>
      <c r="ABP2368" s="0"/>
      <c r="ABQ2368" s="0"/>
      <c r="ABR2368" s="0"/>
      <c r="ABS2368" s="0"/>
      <c r="ABT2368" s="0"/>
      <c r="ABU2368" s="0"/>
      <c r="ABV2368" s="0"/>
      <c r="ABW2368" s="0"/>
      <c r="ABX2368" s="0"/>
      <c r="ABY2368" s="0"/>
      <c r="ABZ2368" s="0"/>
      <c r="ACA2368" s="0"/>
      <c r="ACB2368" s="0"/>
      <c r="ACC2368" s="0"/>
      <c r="ACD2368" s="0"/>
      <c r="ACE2368" s="0"/>
      <c r="ACF2368" s="0"/>
      <c r="ACG2368" s="0"/>
      <c r="ACH2368" s="0"/>
      <c r="ACI2368" s="0"/>
      <c r="ACJ2368" s="0"/>
      <c r="ACK2368" s="0"/>
      <c r="ACL2368" s="0"/>
      <c r="ACM2368" s="0"/>
      <c r="ACN2368" s="0"/>
      <c r="ACO2368" s="0"/>
      <c r="ACP2368" s="0"/>
      <c r="ACQ2368" s="0"/>
      <c r="ACR2368" s="0"/>
      <c r="ACS2368" s="0"/>
      <c r="ACT2368" s="0"/>
      <c r="ACU2368" s="0"/>
      <c r="ACV2368" s="0"/>
      <c r="ACW2368" s="0"/>
      <c r="ACX2368" s="0"/>
      <c r="ACY2368" s="0"/>
      <c r="ACZ2368" s="0"/>
      <c r="ADA2368" s="0"/>
      <c r="ADB2368" s="0"/>
      <c r="ADC2368" s="0"/>
      <c r="ADD2368" s="0"/>
      <c r="ADE2368" s="0"/>
      <c r="ADF2368" s="0"/>
      <c r="ADG2368" s="0"/>
      <c r="ADH2368" s="0"/>
      <c r="ADI2368" s="0"/>
      <c r="ADJ2368" s="0"/>
      <c r="ADK2368" s="0"/>
      <c r="ADL2368" s="0"/>
      <c r="ADM2368" s="0"/>
      <c r="ADN2368" s="0"/>
      <c r="ADO2368" s="0"/>
      <c r="ADP2368" s="0"/>
      <c r="ADQ2368" s="0"/>
      <c r="ADR2368" s="0"/>
      <c r="ADS2368" s="0"/>
      <c r="ADT2368" s="0"/>
      <c r="ADU2368" s="0"/>
      <c r="ADV2368" s="0"/>
      <c r="ADW2368" s="0"/>
      <c r="ADX2368" s="0"/>
      <c r="ADY2368" s="0"/>
      <c r="ADZ2368" s="0"/>
      <c r="AEA2368" s="0"/>
      <c r="AEB2368" s="0"/>
      <c r="AEC2368" s="0"/>
      <c r="AED2368" s="0"/>
      <c r="AEE2368" s="0"/>
      <c r="AEF2368" s="0"/>
      <c r="AEG2368" s="0"/>
      <c r="AEH2368" s="0"/>
      <c r="AEI2368" s="0"/>
      <c r="AEJ2368" s="0"/>
      <c r="AEK2368" s="0"/>
      <c r="AEL2368" s="0"/>
      <c r="AEM2368" s="0"/>
      <c r="AEN2368" s="0"/>
      <c r="AEO2368" s="0"/>
      <c r="AEP2368" s="0"/>
      <c r="AEQ2368" s="0"/>
      <c r="AER2368" s="0"/>
      <c r="AES2368" s="0"/>
      <c r="AET2368" s="0"/>
      <c r="AEU2368" s="0"/>
      <c r="AEV2368" s="0"/>
      <c r="AEW2368" s="0"/>
      <c r="AEX2368" s="0"/>
      <c r="AEY2368" s="0"/>
      <c r="AEZ2368" s="0"/>
      <c r="AFA2368" s="0"/>
      <c r="AFB2368" s="0"/>
      <c r="AFC2368" s="0"/>
      <c r="AFD2368" s="0"/>
      <c r="AFE2368" s="0"/>
      <c r="AFF2368" s="0"/>
      <c r="AFG2368" s="0"/>
      <c r="AFH2368" s="0"/>
      <c r="AFI2368" s="0"/>
      <c r="AFJ2368" s="0"/>
      <c r="AFK2368" s="0"/>
      <c r="AFL2368" s="0"/>
      <c r="AFM2368" s="0"/>
      <c r="AFN2368" s="0"/>
      <c r="AFO2368" s="0"/>
      <c r="AFP2368" s="0"/>
      <c r="AFQ2368" s="0"/>
      <c r="AFR2368" s="0"/>
      <c r="AFS2368" s="0"/>
      <c r="AFT2368" s="0"/>
      <c r="AFU2368" s="0"/>
      <c r="AFV2368" s="0"/>
      <c r="AFW2368" s="0"/>
      <c r="AFX2368" s="0"/>
      <c r="AFY2368" s="0"/>
      <c r="AFZ2368" s="0"/>
      <c r="AGA2368" s="0"/>
      <c r="AGB2368" s="0"/>
      <c r="AGC2368" s="0"/>
      <c r="AGD2368" s="0"/>
      <c r="AGE2368" s="0"/>
      <c r="AGF2368" s="0"/>
      <c r="AGG2368" s="0"/>
      <c r="AGH2368" s="0"/>
      <c r="AGI2368" s="0"/>
      <c r="AGJ2368" s="0"/>
      <c r="AGK2368" s="0"/>
      <c r="AGL2368" s="0"/>
      <c r="AGM2368" s="0"/>
      <c r="AGN2368" s="0"/>
      <c r="AGO2368" s="0"/>
      <c r="AGP2368" s="0"/>
      <c r="AGQ2368" s="0"/>
      <c r="AGR2368" s="0"/>
      <c r="AGS2368" s="0"/>
      <c r="AGT2368" s="0"/>
      <c r="AGU2368" s="0"/>
      <c r="AGV2368" s="0"/>
      <c r="AGW2368" s="0"/>
      <c r="AGX2368" s="0"/>
      <c r="AGY2368" s="0"/>
      <c r="AGZ2368" s="0"/>
      <c r="AHA2368" s="0"/>
      <c r="AHB2368" s="0"/>
      <c r="AHC2368" s="0"/>
      <c r="AHD2368" s="0"/>
      <c r="AHE2368" s="0"/>
      <c r="AHF2368" s="0"/>
      <c r="AHG2368" s="0"/>
      <c r="AHH2368" s="0"/>
      <c r="AHI2368" s="0"/>
      <c r="AHJ2368" s="0"/>
      <c r="AHK2368" s="0"/>
      <c r="AHL2368" s="0"/>
      <c r="AHM2368" s="0"/>
      <c r="AHN2368" s="0"/>
      <c r="AHO2368" s="0"/>
      <c r="AHP2368" s="0"/>
      <c r="AHQ2368" s="0"/>
      <c r="AHR2368" s="0"/>
      <c r="AHS2368" s="0"/>
      <c r="AHT2368" s="0"/>
      <c r="AHU2368" s="0"/>
      <c r="AHV2368" s="0"/>
      <c r="AHW2368" s="0"/>
      <c r="AHX2368" s="0"/>
      <c r="AHY2368" s="0"/>
      <c r="AHZ2368" s="0"/>
      <c r="AIA2368" s="0"/>
      <c r="AIB2368" s="0"/>
      <c r="AIC2368" s="0"/>
      <c r="AID2368" s="0"/>
      <c r="AIE2368" s="0"/>
      <c r="AIF2368" s="0"/>
      <c r="AIG2368" s="0"/>
      <c r="AIH2368" s="0"/>
      <c r="AII2368" s="0"/>
      <c r="AIJ2368" s="0"/>
      <c r="AIK2368" s="0"/>
      <c r="AIL2368" s="0"/>
      <c r="AIM2368" s="0"/>
      <c r="AIN2368" s="0"/>
      <c r="AIO2368" s="0"/>
      <c r="AIP2368" s="0"/>
      <c r="AIQ2368" s="0"/>
      <c r="AIR2368" s="0"/>
      <c r="AIS2368" s="0"/>
      <c r="AIT2368" s="0"/>
      <c r="AIU2368" s="0"/>
      <c r="AIV2368" s="0"/>
      <c r="AIW2368" s="0"/>
      <c r="AIX2368" s="0"/>
      <c r="AIY2368" s="0"/>
      <c r="AIZ2368" s="0"/>
      <c r="AJA2368" s="0"/>
      <c r="AJB2368" s="0"/>
      <c r="AJC2368" s="0"/>
      <c r="AJD2368" s="0"/>
      <c r="AJE2368" s="0"/>
      <c r="AJF2368" s="0"/>
      <c r="AJG2368" s="0"/>
      <c r="AJH2368" s="0"/>
      <c r="AJI2368" s="0"/>
      <c r="AJJ2368" s="0"/>
      <c r="AJK2368" s="0"/>
      <c r="AJL2368" s="0"/>
      <c r="AJM2368" s="0"/>
      <c r="AJN2368" s="0"/>
      <c r="AJO2368" s="0"/>
      <c r="AJP2368" s="0"/>
      <c r="AJQ2368" s="0"/>
      <c r="AJR2368" s="0"/>
      <c r="AJS2368" s="0"/>
      <c r="AJT2368" s="0"/>
      <c r="AJU2368" s="0"/>
      <c r="AJV2368" s="0"/>
      <c r="AJW2368" s="0"/>
      <c r="AJX2368" s="0"/>
      <c r="AJY2368" s="0"/>
      <c r="AJZ2368" s="0"/>
      <c r="AKA2368" s="0"/>
      <c r="AKB2368" s="0"/>
      <c r="AKC2368" s="0"/>
      <c r="AKD2368" s="0"/>
      <c r="AKE2368" s="0"/>
      <c r="AKF2368" s="0"/>
      <c r="AKG2368" s="0"/>
      <c r="AKH2368" s="0"/>
      <c r="AKI2368" s="0"/>
      <c r="AKJ2368" s="0"/>
      <c r="AKK2368" s="0"/>
      <c r="AKL2368" s="0"/>
      <c r="AKM2368" s="0"/>
      <c r="AKN2368" s="0"/>
      <c r="AKO2368" s="0"/>
      <c r="AKP2368" s="0"/>
      <c r="AKQ2368" s="0"/>
      <c r="AKR2368" s="0"/>
      <c r="AKS2368" s="0"/>
      <c r="AKT2368" s="0"/>
      <c r="AKU2368" s="0"/>
      <c r="AKV2368" s="0"/>
      <c r="AKW2368" s="0"/>
      <c r="AKX2368" s="0"/>
      <c r="AKY2368" s="0"/>
      <c r="AKZ2368" s="0"/>
      <c r="ALA2368" s="0"/>
      <c r="ALB2368" s="0"/>
      <c r="ALC2368" s="0"/>
      <c r="ALD2368" s="0"/>
      <c r="ALE2368" s="0"/>
      <c r="ALF2368" s="0"/>
      <c r="ALG2368" s="0"/>
      <c r="ALH2368" s="0"/>
      <c r="ALI2368" s="0"/>
      <c r="ALJ2368" s="0"/>
      <c r="ALK2368" s="0"/>
      <c r="ALL2368" s="0"/>
      <c r="ALM2368" s="0"/>
      <c r="ALN2368" s="0"/>
      <c r="ALO2368" s="0"/>
      <c r="ALP2368" s="0"/>
      <c r="ALQ2368" s="0"/>
      <c r="ALR2368" s="0"/>
      <c r="ALS2368" s="0"/>
      <c r="ALT2368" s="0"/>
      <c r="ALU2368" s="0"/>
      <c r="ALV2368" s="0"/>
      <c r="ALW2368" s="0"/>
      <c r="ALX2368" s="0"/>
      <c r="ALY2368" s="0"/>
      <c r="ALZ2368" s="0"/>
      <c r="AMA2368" s="0"/>
      <c r="AMB2368" s="0"/>
      <c r="AMC2368" s="0"/>
      <c r="AMD2368" s="0"/>
      <c r="AME2368" s="0"/>
      <c r="AMF2368" s="0"/>
      <c r="AMG2368" s="0"/>
      <c r="AMH2368" s="0"/>
      <c r="AMI2368" s="0"/>
      <c r="AMJ2368" s="0"/>
    </row>
    <row r="2369" customFormat="false" ht="13.8" hidden="false" customHeight="false" outlineLevel="0" collapsed="false">
      <c r="A2369" s="4" t="s">
        <v>52</v>
      </c>
      <c r="B2369" s="7" t="s">
        <v>2206</v>
      </c>
      <c r="C2369" s="7" t="s">
        <v>3725</v>
      </c>
      <c r="D2369" s="7"/>
      <c r="E2369" s="7" t="s">
        <v>2312</v>
      </c>
      <c r="F2369" s="4" t="n">
        <v>2005</v>
      </c>
      <c r="G2369" s="7" t="s">
        <v>4215</v>
      </c>
      <c r="H2369" s="13"/>
      <c r="I2369" s="13"/>
      <c r="J2369" s="13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  <c r="AJ2369" s="13"/>
      <c r="AK2369" s="13"/>
      <c r="AL2369" s="13"/>
      <c r="AM2369" s="13"/>
      <c r="AN2369" s="13"/>
      <c r="AO2369" s="13"/>
      <c r="AP2369" s="13"/>
      <c r="AQ2369" s="13"/>
      <c r="AR2369" s="13"/>
      <c r="AS2369" s="13"/>
      <c r="AT2369" s="13"/>
      <c r="AU2369" s="13"/>
      <c r="AV2369" s="0"/>
      <c r="AW2369" s="0"/>
      <c r="AX2369" s="0"/>
      <c r="AY2369" s="0"/>
      <c r="AZ2369" s="0"/>
      <c r="BA2369" s="0"/>
      <c r="BB2369" s="0"/>
      <c r="BC2369" s="0"/>
      <c r="BD2369" s="0"/>
      <c r="BE2369" s="0"/>
      <c r="BF2369" s="0"/>
      <c r="BG2369" s="0"/>
      <c r="BH2369" s="0"/>
      <c r="BI2369" s="0"/>
      <c r="BJ2369" s="0"/>
      <c r="BK2369" s="0"/>
      <c r="BL2369" s="0"/>
      <c r="BM2369" s="0"/>
      <c r="BN2369" s="0"/>
      <c r="BO2369" s="0"/>
      <c r="BP2369" s="0"/>
      <c r="BQ2369" s="0"/>
      <c r="BR2369" s="0"/>
      <c r="BS2369" s="0"/>
      <c r="BT2369" s="0"/>
      <c r="BU2369" s="0"/>
      <c r="BV2369" s="0"/>
      <c r="BW2369" s="0"/>
      <c r="BX2369" s="0"/>
      <c r="BY2369" s="0"/>
      <c r="BZ2369" s="0"/>
      <c r="CA2369" s="0"/>
      <c r="CB2369" s="0"/>
      <c r="CC2369" s="0"/>
      <c r="CD2369" s="0"/>
      <c r="CE2369" s="0"/>
      <c r="CF2369" s="0"/>
      <c r="CG2369" s="0"/>
      <c r="CH2369" s="0"/>
      <c r="CI2369" s="0"/>
      <c r="CJ2369" s="0"/>
      <c r="CK2369" s="0"/>
      <c r="CL2369" s="0"/>
      <c r="CM2369" s="0"/>
      <c r="CN2369" s="0"/>
      <c r="CO2369" s="0"/>
      <c r="CP2369" s="0"/>
      <c r="CQ2369" s="0"/>
      <c r="CR2369" s="0"/>
      <c r="CS2369" s="0"/>
      <c r="CT2369" s="0"/>
      <c r="CU2369" s="0"/>
      <c r="CV2369" s="0"/>
      <c r="CW2369" s="0"/>
      <c r="CX2369" s="0"/>
      <c r="CY2369" s="0"/>
      <c r="CZ2369" s="0"/>
      <c r="DA2369" s="0"/>
      <c r="DB2369" s="0"/>
      <c r="DC2369" s="0"/>
      <c r="DD2369" s="0"/>
      <c r="DE2369" s="0"/>
      <c r="DF2369" s="0"/>
      <c r="DG2369" s="0"/>
      <c r="DH2369" s="0"/>
      <c r="DI2369" s="0"/>
      <c r="DJ2369" s="0"/>
      <c r="DK2369" s="0"/>
      <c r="DL2369" s="0"/>
      <c r="DM2369" s="0"/>
      <c r="DN2369" s="0"/>
      <c r="DO2369" s="0"/>
      <c r="DP2369" s="0"/>
      <c r="DQ2369" s="0"/>
      <c r="DR2369" s="0"/>
      <c r="DS2369" s="0"/>
      <c r="DT2369" s="0"/>
      <c r="DU2369" s="0"/>
      <c r="DV2369" s="0"/>
      <c r="DW2369" s="0"/>
      <c r="DX2369" s="0"/>
      <c r="DY2369" s="0"/>
      <c r="DZ2369" s="0"/>
      <c r="EA2369" s="0"/>
      <c r="EB2369" s="0"/>
      <c r="EC2369" s="0"/>
      <c r="ED2369" s="0"/>
      <c r="EE2369" s="0"/>
      <c r="EF2369" s="0"/>
      <c r="EG2369" s="0"/>
      <c r="EH2369" s="0"/>
      <c r="EI2369" s="0"/>
      <c r="EJ2369" s="0"/>
      <c r="EK2369" s="0"/>
      <c r="EL2369" s="0"/>
      <c r="EM2369" s="0"/>
      <c r="EN2369" s="0"/>
      <c r="EO2369" s="0"/>
      <c r="EP2369" s="0"/>
      <c r="EQ2369" s="0"/>
      <c r="ER2369" s="0"/>
      <c r="ES2369" s="0"/>
      <c r="ET2369" s="0"/>
      <c r="EU2369" s="0"/>
      <c r="EV2369" s="0"/>
      <c r="EW2369" s="0"/>
      <c r="EX2369" s="0"/>
      <c r="EY2369" s="0"/>
      <c r="EZ2369" s="0"/>
      <c r="FA2369" s="0"/>
      <c r="FB2369" s="0"/>
      <c r="FC2369" s="0"/>
      <c r="FD2369" s="0"/>
      <c r="FE2369" s="0"/>
      <c r="FF2369" s="0"/>
      <c r="FG2369" s="0"/>
      <c r="FH2369" s="0"/>
      <c r="FI2369" s="0"/>
      <c r="FJ2369" s="0"/>
      <c r="FK2369" s="0"/>
      <c r="FL2369" s="0"/>
      <c r="FM2369" s="0"/>
      <c r="FN2369" s="0"/>
      <c r="FO2369" s="0"/>
      <c r="FP2369" s="0"/>
      <c r="FQ2369" s="0"/>
      <c r="FR2369" s="0"/>
      <c r="FS2369" s="0"/>
      <c r="FT2369" s="0"/>
      <c r="FU2369" s="0"/>
      <c r="FV2369" s="0"/>
      <c r="FW2369" s="0"/>
      <c r="FX2369" s="0"/>
      <c r="FY2369" s="0"/>
      <c r="FZ2369" s="0"/>
      <c r="GA2369" s="0"/>
      <c r="GB2369" s="0"/>
      <c r="GC2369" s="0"/>
      <c r="GD2369" s="0"/>
      <c r="GE2369" s="0"/>
      <c r="GF2369" s="0"/>
      <c r="GG2369" s="0"/>
      <c r="GH2369" s="0"/>
      <c r="GI2369" s="0"/>
      <c r="GJ2369" s="0"/>
      <c r="GK2369" s="0"/>
      <c r="GL2369" s="0"/>
      <c r="GM2369" s="0"/>
      <c r="GN2369" s="0"/>
      <c r="GO2369" s="0"/>
      <c r="GP2369" s="0"/>
      <c r="GQ2369" s="0"/>
      <c r="GR2369" s="0"/>
      <c r="GS2369" s="0"/>
      <c r="GT2369" s="0"/>
      <c r="GU2369" s="0"/>
      <c r="GV2369" s="0"/>
      <c r="GW2369" s="0"/>
      <c r="GX2369" s="0"/>
      <c r="GY2369" s="0"/>
      <c r="GZ2369" s="0"/>
      <c r="HA2369" s="0"/>
      <c r="HB2369" s="0"/>
      <c r="HC2369" s="0"/>
      <c r="HD2369" s="0"/>
      <c r="HE2369" s="0"/>
      <c r="HF2369" s="0"/>
      <c r="HG2369" s="0"/>
      <c r="HH2369" s="0"/>
      <c r="HI2369" s="0"/>
      <c r="HJ2369" s="0"/>
      <c r="HK2369" s="0"/>
      <c r="HL2369" s="0"/>
      <c r="HM2369" s="0"/>
      <c r="HN2369" s="0"/>
      <c r="HO2369" s="0"/>
      <c r="HP2369" s="0"/>
      <c r="HQ2369" s="0"/>
      <c r="HR2369" s="0"/>
      <c r="HS2369" s="0"/>
      <c r="HT2369" s="0"/>
      <c r="HU2369" s="0"/>
      <c r="HV2369" s="0"/>
      <c r="HW2369" s="0"/>
      <c r="HX2369" s="0"/>
      <c r="HY2369" s="0"/>
      <c r="HZ2369" s="0"/>
      <c r="IA2369" s="0"/>
      <c r="IB2369" s="0"/>
      <c r="IC2369" s="0"/>
      <c r="ID2369" s="0"/>
      <c r="IE2369" s="0"/>
      <c r="IF2369" s="0"/>
      <c r="IG2369" s="0"/>
      <c r="IH2369" s="0"/>
      <c r="II2369" s="0"/>
      <c r="IJ2369" s="0"/>
      <c r="IK2369" s="0"/>
      <c r="IL2369" s="0"/>
      <c r="IM2369" s="0"/>
      <c r="IN2369" s="0"/>
      <c r="IO2369" s="0"/>
      <c r="IP2369" s="0"/>
      <c r="IQ2369" s="0"/>
      <c r="IR2369" s="0"/>
      <c r="IS2369" s="0"/>
      <c r="IT2369" s="0"/>
      <c r="IU2369" s="0"/>
      <c r="IV2369" s="0"/>
      <c r="IW2369" s="0"/>
      <c r="IX2369" s="0"/>
      <c r="IY2369" s="0"/>
      <c r="IZ2369" s="0"/>
      <c r="JA2369" s="0"/>
      <c r="JB2369" s="0"/>
      <c r="JC2369" s="0"/>
      <c r="JD2369" s="0"/>
      <c r="JE2369" s="0"/>
      <c r="JF2369" s="0"/>
      <c r="JG2369" s="0"/>
      <c r="JH2369" s="0"/>
      <c r="JI2369" s="0"/>
      <c r="JJ2369" s="0"/>
      <c r="JK2369" s="0"/>
      <c r="JL2369" s="0"/>
      <c r="JM2369" s="0"/>
      <c r="JN2369" s="0"/>
      <c r="JO2369" s="0"/>
      <c r="JP2369" s="0"/>
      <c r="JQ2369" s="0"/>
      <c r="JR2369" s="0"/>
      <c r="JS2369" s="0"/>
      <c r="JT2369" s="0"/>
      <c r="JU2369" s="0"/>
      <c r="JV2369" s="0"/>
      <c r="JW2369" s="0"/>
      <c r="JX2369" s="0"/>
      <c r="JY2369" s="0"/>
      <c r="JZ2369" s="0"/>
      <c r="KA2369" s="0"/>
      <c r="KB2369" s="0"/>
      <c r="KC2369" s="0"/>
      <c r="KD2369" s="0"/>
      <c r="KE2369" s="0"/>
      <c r="KF2369" s="0"/>
      <c r="KG2369" s="0"/>
      <c r="KH2369" s="0"/>
      <c r="KI2369" s="0"/>
      <c r="KJ2369" s="0"/>
      <c r="KK2369" s="0"/>
      <c r="KL2369" s="0"/>
      <c r="KM2369" s="0"/>
      <c r="KN2369" s="0"/>
      <c r="KO2369" s="0"/>
      <c r="KP2369" s="0"/>
      <c r="KQ2369" s="0"/>
      <c r="KR2369" s="0"/>
      <c r="KS2369" s="0"/>
      <c r="KT2369" s="0"/>
      <c r="KU2369" s="0"/>
      <c r="KV2369" s="0"/>
      <c r="KW2369" s="0"/>
      <c r="KX2369" s="0"/>
      <c r="KY2369" s="0"/>
      <c r="KZ2369" s="0"/>
      <c r="LA2369" s="0"/>
      <c r="LB2369" s="0"/>
      <c r="LC2369" s="0"/>
      <c r="LD2369" s="0"/>
      <c r="LE2369" s="0"/>
      <c r="LF2369" s="0"/>
      <c r="LG2369" s="0"/>
      <c r="LH2369" s="0"/>
      <c r="LI2369" s="0"/>
      <c r="LJ2369" s="0"/>
      <c r="LK2369" s="0"/>
      <c r="LL2369" s="0"/>
      <c r="LM2369" s="0"/>
      <c r="LN2369" s="0"/>
      <c r="LO2369" s="0"/>
      <c r="LP2369" s="0"/>
      <c r="LQ2369" s="0"/>
      <c r="LR2369" s="0"/>
      <c r="LS2369" s="0"/>
      <c r="LT2369" s="0"/>
      <c r="LU2369" s="0"/>
      <c r="LV2369" s="0"/>
      <c r="LW2369" s="0"/>
      <c r="LX2369" s="0"/>
      <c r="LY2369" s="0"/>
      <c r="LZ2369" s="0"/>
      <c r="MA2369" s="0"/>
      <c r="MB2369" s="0"/>
      <c r="MC2369" s="0"/>
      <c r="MD2369" s="0"/>
      <c r="ME2369" s="0"/>
      <c r="MF2369" s="0"/>
      <c r="MG2369" s="0"/>
      <c r="MH2369" s="0"/>
      <c r="MI2369" s="0"/>
      <c r="MJ2369" s="0"/>
      <c r="MK2369" s="0"/>
      <c r="ML2369" s="0"/>
      <c r="MM2369" s="0"/>
      <c r="MN2369" s="0"/>
      <c r="MO2369" s="0"/>
      <c r="MP2369" s="0"/>
      <c r="MQ2369" s="0"/>
      <c r="MR2369" s="0"/>
      <c r="MS2369" s="0"/>
      <c r="MT2369" s="0"/>
      <c r="MU2369" s="0"/>
      <c r="MV2369" s="0"/>
      <c r="MW2369" s="0"/>
      <c r="MX2369" s="0"/>
      <c r="MY2369" s="0"/>
      <c r="MZ2369" s="0"/>
      <c r="NA2369" s="0"/>
      <c r="NB2369" s="0"/>
      <c r="NC2369" s="0"/>
      <c r="ND2369" s="0"/>
      <c r="NE2369" s="0"/>
      <c r="NF2369" s="0"/>
      <c r="NG2369" s="0"/>
      <c r="NH2369" s="0"/>
      <c r="NI2369" s="0"/>
      <c r="NJ2369" s="0"/>
      <c r="NK2369" s="0"/>
      <c r="NL2369" s="0"/>
      <c r="NM2369" s="0"/>
      <c r="NN2369" s="0"/>
      <c r="NO2369" s="0"/>
      <c r="NP2369" s="0"/>
      <c r="NQ2369" s="0"/>
      <c r="NR2369" s="0"/>
      <c r="NS2369" s="0"/>
      <c r="NT2369" s="0"/>
      <c r="NU2369" s="0"/>
      <c r="NV2369" s="0"/>
      <c r="NW2369" s="0"/>
      <c r="NX2369" s="0"/>
      <c r="NY2369" s="0"/>
      <c r="NZ2369" s="0"/>
      <c r="OA2369" s="0"/>
      <c r="OB2369" s="0"/>
      <c r="OC2369" s="0"/>
      <c r="OD2369" s="0"/>
      <c r="OE2369" s="0"/>
      <c r="OF2369" s="0"/>
      <c r="OG2369" s="0"/>
      <c r="OH2369" s="0"/>
      <c r="OI2369" s="0"/>
      <c r="OJ2369" s="0"/>
      <c r="OK2369" s="0"/>
      <c r="OL2369" s="0"/>
      <c r="OM2369" s="0"/>
      <c r="ON2369" s="0"/>
      <c r="OO2369" s="0"/>
      <c r="OP2369" s="0"/>
      <c r="OQ2369" s="0"/>
      <c r="OR2369" s="0"/>
      <c r="OS2369" s="0"/>
      <c r="OT2369" s="0"/>
      <c r="OU2369" s="0"/>
      <c r="OV2369" s="0"/>
      <c r="OW2369" s="0"/>
      <c r="OX2369" s="0"/>
      <c r="OY2369" s="0"/>
      <c r="OZ2369" s="0"/>
      <c r="PA2369" s="0"/>
      <c r="PB2369" s="0"/>
      <c r="PC2369" s="0"/>
      <c r="PD2369" s="0"/>
      <c r="PE2369" s="0"/>
      <c r="PF2369" s="0"/>
      <c r="PG2369" s="0"/>
      <c r="PH2369" s="0"/>
      <c r="PI2369" s="0"/>
      <c r="PJ2369" s="0"/>
      <c r="PK2369" s="0"/>
      <c r="PL2369" s="0"/>
      <c r="PM2369" s="0"/>
      <c r="PN2369" s="0"/>
      <c r="PO2369" s="0"/>
      <c r="PP2369" s="0"/>
      <c r="PQ2369" s="0"/>
      <c r="PR2369" s="0"/>
      <c r="PS2369" s="0"/>
      <c r="PT2369" s="0"/>
      <c r="PU2369" s="0"/>
      <c r="PV2369" s="0"/>
      <c r="PW2369" s="0"/>
      <c r="PX2369" s="0"/>
      <c r="PY2369" s="0"/>
      <c r="PZ2369" s="0"/>
      <c r="QA2369" s="0"/>
      <c r="QB2369" s="0"/>
      <c r="QC2369" s="0"/>
      <c r="QD2369" s="0"/>
      <c r="QE2369" s="0"/>
      <c r="QF2369" s="0"/>
      <c r="QG2369" s="0"/>
      <c r="QH2369" s="0"/>
      <c r="QI2369" s="0"/>
      <c r="QJ2369" s="0"/>
      <c r="QK2369" s="0"/>
      <c r="QL2369" s="0"/>
      <c r="QM2369" s="0"/>
      <c r="QN2369" s="0"/>
      <c r="QO2369" s="0"/>
      <c r="QP2369" s="0"/>
      <c r="QQ2369" s="0"/>
      <c r="QR2369" s="0"/>
      <c r="QS2369" s="0"/>
      <c r="QT2369" s="0"/>
      <c r="QU2369" s="0"/>
      <c r="QV2369" s="0"/>
      <c r="QW2369" s="0"/>
      <c r="QX2369" s="0"/>
      <c r="QY2369" s="0"/>
      <c r="QZ2369" s="0"/>
      <c r="RA2369" s="0"/>
      <c r="RB2369" s="0"/>
      <c r="RC2369" s="0"/>
      <c r="RD2369" s="0"/>
      <c r="RE2369" s="0"/>
      <c r="RF2369" s="0"/>
      <c r="RG2369" s="0"/>
      <c r="RH2369" s="0"/>
      <c r="RI2369" s="0"/>
      <c r="RJ2369" s="0"/>
      <c r="RK2369" s="0"/>
      <c r="RL2369" s="0"/>
      <c r="RM2369" s="0"/>
      <c r="RN2369" s="0"/>
      <c r="RO2369" s="0"/>
      <c r="RP2369" s="0"/>
      <c r="RQ2369" s="0"/>
      <c r="RR2369" s="0"/>
      <c r="RS2369" s="0"/>
      <c r="RT2369" s="0"/>
      <c r="RU2369" s="0"/>
      <c r="RV2369" s="0"/>
      <c r="RW2369" s="0"/>
      <c r="RX2369" s="0"/>
      <c r="RY2369" s="0"/>
      <c r="RZ2369" s="0"/>
      <c r="SA2369" s="0"/>
      <c r="SB2369" s="0"/>
      <c r="SC2369" s="0"/>
      <c r="SD2369" s="0"/>
      <c r="SE2369" s="0"/>
      <c r="SF2369" s="0"/>
      <c r="SG2369" s="0"/>
      <c r="SH2369" s="0"/>
      <c r="SI2369" s="0"/>
      <c r="SJ2369" s="0"/>
      <c r="SK2369" s="0"/>
      <c r="SL2369" s="0"/>
      <c r="SM2369" s="0"/>
      <c r="SN2369" s="0"/>
      <c r="SO2369" s="0"/>
      <c r="SP2369" s="0"/>
      <c r="SQ2369" s="0"/>
      <c r="SR2369" s="0"/>
      <c r="SS2369" s="0"/>
      <c r="ST2369" s="0"/>
      <c r="SU2369" s="0"/>
      <c r="SV2369" s="0"/>
      <c r="SW2369" s="0"/>
      <c r="SX2369" s="0"/>
      <c r="SY2369" s="0"/>
      <c r="SZ2369" s="0"/>
      <c r="TA2369" s="0"/>
      <c r="TB2369" s="0"/>
      <c r="TC2369" s="0"/>
      <c r="TD2369" s="0"/>
      <c r="TE2369" s="0"/>
      <c r="TF2369" s="0"/>
      <c r="TG2369" s="0"/>
      <c r="TH2369" s="0"/>
      <c r="TI2369" s="0"/>
      <c r="TJ2369" s="0"/>
      <c r="TK2369" s="0"/>
      <c r="TL2369" s="0"/>
      <c r="TM2369" s="0"/>
      <c r="TN2369" s="0"/>
      <c r="TO2369" s="0"/>
      <c r="TP2369" s="0"/>
      <c r="TQ2369" s="0"/>
      <c r="TR2369" s="0"/>
      <c r="TS2369" s="0"/>
      <c r="TT2369" s="0"/>
      <c r="TU2369" s="0"/>
      <c r="TV2369" s="0"/>
      <c r="TW2369" s="0"/>
      <c r="TX2369" s="0"/>
      <c r="TY2369" s="0"/>
      <c r="TZ2369" s="0"/>
      <c r="UA2369" s="0"/>
      <c r="UB2369" s="0"/>
      <c r="UC2369" s="0"/>
      <c r="UD2369" s="0"/>
      <c r="UE2369" s="0"/>
      <c r="UF2369" s="0"/>
      <c r="UG2369" s="0"/>
      <c r="UH2369" s="0"/>
      <c r="UI2369" s="0"/>
      <c r="UJ2369" s="0"/>
      <c r="UK2369" s="0"/>
      <c r="UL2369" s="0"/>
      <c r="UM2369" s="0"/>
      <c r="UN2369" s="0"/>
      <c r="UO2369" s="0"/>
      <c r="UP2369" s="0"/>
      <c r="UQ2369" s="0"/>
      <c r="UR2369" s="0"/>
      <c r="US2369" s="0"/>
      <c r="UT2369" s="0"/>
      <c r="UU2369" s="0"/>
      <c r="UV2369" s="0"/>
      <c r="UW2369" s="0"/>
      <c r="UX2369" s="0"/>
      <c r="UY2369" s="0"/>
      <c r="UZ2369" s="0"/>
      <c r="VA2369" s="0"/>
      <c r="VB2369" s="0"/>
      <c r="VC2369" s="0"/>
      <c r="VD2369" s="0"/>
      <c r="VE2369" s="0"/>
      <c r="VF2369" s="0"/>
      <c r="VG2369" s="0"/>
      <c r="VH2369" s="0"/>
      <c r="VI2369" s="0"/>
      <c r="VJ2369" s="0"/>
      <c r="VK2369" s="0"/>
      <c r="VL2369" s="0"/>
      <c r="VM2369" s="0"/>
      <c r="VN2369" s="0"/>
      <c r="VO2369" s="0"/>
      <c r="VP2369" s="0"/>
      <c r="VQ2369" s="0"/>
      <c r="VR2369" s="0"/>
      <c r="VS2369" s="0"/>
      <c r="VT2369" s="0"/>
      <c r="VU2369" s="0"/>
      <c r="VV2369" s="0"/>
      <c r="VW2369" s="0"/>
      <c r="VX2369" s="0"/>
      <c r="VY2369" s="0"/>
      <c r="VZ2369" s="0"/>
      <c r="WA2369" s="0"/>
      <c r="WB2369" s="0"/>
      <c r="WC2369" s="0"/>
      <c r="WD2369" s="0"/>
      <c r="WE2369" s="0"/>
      <c r="WF2369" s="0"/>
      <c r="WG2369" s="0"/>
      <c r="WH2369" s="0"/>
      <c r="WI2369" s="0"/>
      <c r="WJ2369" s="0"/>
      <c r="WK2369" s="0"/>
      <c r="WL2369" s="0"/>
      <c r="WM2369" s="0"/>
      <c r="WN2369" s="0"/>
      <c r="WO2369" s="0"/>
      <c r="WP2369" s="0"/>
      <c r="WQ2369" s="0"/>
      <c r="WR2369" s="0"/>
      <c r="WS2369" s="0"/>
      <c r="WT2369" s="0"/>
      <c r="WU2369" s="0"/>
      <c r="WV2369" s="0"/>
      <c r="WW2369" s="0"/>
      <c r="WX2369" s="0"/>
      <c r="WY2369" s="0"/>
      <c r="WZ2369" s="0"/>
      <c r="XA2369" s="0"/>
      <c r="XB2369" s="0"/>
      <c r="XC2369" s="0"/>
      <c r="XD2369" s="0"/>
      <c r="XE2369" s="0"/>
      <c r="XF2369" s="0"/>
      <c r="XG2369" s="0"/>
      <c r="XH2369" s="0"/>
      <c r="XI2369" s="0"/>
      <c r="XJ2369" s="0"/>
      <c r="XK2369" s="0"/>
      <c r="XL2369" s="0"/>
      <c r="XM2369" s="0"/>
      <c r="XN2369" s="0"/>
      <c r="XO2369" s="0"/>
      <c r="XP2369" s="0"/>
      <c r="XQ2369" s="0"/>
      <c r="XR2369" s="0"/>
      <c r="XS2369" s="0"/>
      <c r="XT2369" s="0"/>
      <c r="XU2369" s="0"/>
      <c r="XV2369" s="0"/>
      <c r="XW2369" s="0"/>
      <c r="XX2369" s="0"/>
      <c r="XY2369" s="0"/>
      <c r="XZ2369" s="0"/>
      <c r="YA2369" s="0"/>
      <c r="YB2369" s="0"/>
      <c r="YC2369" s="0"/>
      <c r="YD2369" s="0"/>
      <c r="YE2369" s="0"/>
      <c r="YF2369" s="0"/>
      <c r="YG2369" s="0"/>
      <c r="YH2369" s="0"/>
      <c r="YI2369" s="0"/>
      <c r="YJ2369" s="0"/>
      <c r="YK2369" s="0"/>
      <c r="YL2369" s="0"/>
      <c r="YM2369" s="0"/>
      <c r="YN2369" s="0"/>
      <c r="YO2369" s="0"/>
      <c r="YP2369" s="0"/>
      <c r="YQ2369" s="0"/>
      <c r="YR2369" s="0"/>
      <c r="YS2369" s="0"/>
      <c r="YT2369" s="0"/>
      <c r="YU2369" s="0"/>
      <c r="YV2369" s="0"/>
      <c r="YW2369" s="0"/>
      <c r="YX2369" s="0"/>
      <c r="YY2369" s="0"/>
      <c r="YZ2369" s="0"/>
      <c r="ZA2369" s="0"/>
      <c r="ZB2369" s="0"/>
      <c r="ZC2369" s="0"/>
      <c r="ZD2369" s="0"/>
      <c r="ZE2369" s="0"/>
      <c r="ZF2369" s="0"/>
      <c r="ZG2369" s="0"/>
      <c r="ZH2369" s="0"/>
      <c r="ZI2369" s="0"/>
      <c r="ZJ2369" s="0"/>
      <c r="ZK2369" s="0"/>
      <c r="ZL2369" s="0"/>
      <c r="ZM2369" s="0"/>
      <c r="ZN2369" s="0"/>
      <c r="ZO2369" s="0"/>
      <c r="ZP2369" s="0"/>
      <c r="ZQ2369" s="0"/>
      <c r="ZR2369" s="0"/>
      <c r="ZS2369" s="0"/>
      <c r="ZT2369" s="0"/>
      <c r="ZU2369" s="0"/>
      <c r="ZV2369" s="0"/>
      <c r="ZW2369" s="0"/>
      <c r="ZX2369" s="0"/>
      <c r="ZY2369" s="0"/>
      <c r="ZZ2369" s="0"/>
      <c r="AAA2369" s="0"/>
      <c r="AAB2369" s="0"/>
      <c r="AAC2369" s="0"/>
      <c r="AAD2369" s="0"/>
      <c r="AAE2369" s="0"/>
      <c r="AAF2369" s="0"/>
      <c r="AAG2369" s="0"/>
      <c r="AAH2369" s="0"/>
      <c r="AAI2369" s="0"/>
      <c r="AAJ2369" s="0"/>
      <c r="AAK2369" s="0"/>
      <c r="AAL2369" s="0"/>
      <c r="AAM2369" s="0"/>
      <c r="AAN2369" s="0"/>
      <c r="AAO2369" s="0"/>
      <c r="AAP2369" s="0"/>
      <c r="AAQ2369" s="0"/>
      <c r="AAR2369" s="0"/>
      <c r="AAS2369" s="0"/>
      <c r="AAT2369" s="0"/>
      <c r="AAU2369" s="0"/>
      <c r="AAV2369" s="0"/>
      <c r="AAW2369" s="0"/>
      <c r="AAX2369" s="0"/>
      <c r="AAY2369" s="0"/>
      <c r="AAZ2369" s="0"/>
      <c r="ABA2369" s="0"/>
      <c r="ABB2369" s="0"/>
      <c r="ABC2369" s="0"/>
      <c r="ABD2369" s="0"/>
      <c r="ABE2369" s="0"/>
      <c r="ABF2369" s="0"/>
      <c r="ABG2369" s="0"/>
      <c r="ABH2369" s="0"/>
      <c r="ABI2369" s="0"/>
      <c r="ABJ2369" s="0"/>
      <c r="ABK2369" s="0"/>
      <c r="ABL2369" s="0"/>
      <c r="ABM2369" s="0"/>
      <c r="ABN2369" s="0"/>
      <c r="ABO2369" s="0"/>
      <c r="ABP2369" s="0"/>
      <c r="ABQ2369" s="0"/>
      <c r="ABR2369" s="0"/>
      <c r="ABS2369" s="0"/>
      <c r="ABT2369" s="0"/>
      <c r="ABU2369" s="0"/>
      <c r="ABV2369" s="0"/>
      <c r="ABW2369" s="0"/>
      <c r="ABX2369" s="0"/>
      <c r="ABY2369" s="0"/>
      <c r="ABZ2369" s="0"/>
      <c r="ACA2369" s="0"/>
      <c r="ACB2369" s="0"/>
      <c r="ACC2369" s="0"/>
      <c r="ACD2369" s="0"/>
      <c r="ACE2369" s="0"/>
      <c r="ACF2369" s="0"/>
      <c r="ACG2369" s="0"/>
      <c r="ACH2369" s="0"/>
      <c r="ACI2369" s="0"/>
      <c r="ACJ2369" s="0"/>
      <c r="ACK2369" s="0"/>
      <c r="ACL2369" s="0"/>
      <c r="ACM2369" s="0"/>
      <c r="ACN2369" s="0"/>
      <c r="ACO2369" s="0"/>
      <c r="ACP2369" s="0"/>
      <c r="ACQ2369" s="0"/>
      <c r="ACR2369" s="0"/>
      <c r="ACS2369" s="0"/>
      <c r="ACT2369" s="0"/>
      <c r="ACU2369" s="0"/>
      <c r="ACV2369" s="0"/>
      <c r="ACW2369" s="0"/>
      <c r="ACX2369" s="0"/>
      <c r="ACY2369" s="0"/>
      <c r="ACZ2369" s="0"/>
      <c r="ADA2369" s="0"/>
      <c r="ADB2369" s="0"/>
      <c r="ADC2369" s="0"/>
      <c r="ADD2369" s="0"/>
      <c r="ADE2369" s="0"/>
      <c r="ADF2369" s="0"/>
      <c r="ADG2369" s="0"/>
      <c r="ADH2369" s="0"/>
      <c r="ADI2369" s="0"/>
      <c r="ADJ2369" s="0"/>
      <c r="ADK2369" s="0"/>
      <c r="ADL2369" s="0"/>
      <c r="ADM2369" s="0"/>
      <c r="ADN2369" s="0"/>
      <c r="ADO2369" s="0"/>
      <c r="ADP2369" s="0"/>
      <c r="ADQ2369" s="0"/>
      <c r="ADR2369" s="0"/>
      <c r="ADS2369" s="0"/>
      <c r="ADT2369" s="0"/>
      <c r="ADU2369" s="0"/>
      <c r="ADV2369" s="0"/>
      <c r="ADW2369" s="0"/>
      <c r="ADX2369" s="0"/>
      <c r="ADY2369" s="0"/>
      <c r="ADZ2369" s="0"/>
      <c r="AEA2369" s="0"/>
      <c r="AEB2369" s="0"/>
      <c r="AEC2369" s="0"/>
      <c r="AED2369" s="0"/>
      <c r="AEE2369" s="0"/>
      <c r="AEF2369" s="0"/>
      <c r="AEG2369" s="0"/>
      <c r="AEH2369" s="0"/>
      <c r="AEI2369" s="0"/>
      <c r="AEJ2369" s="0"/>
      <c r="AEK2369" s="0"/>
      <c r="AEL2369" s="0"/>
      <c r="AEM2369" s="0"/>
      <c r="AEN2369" s="0"/>
      <c r="AEO2369" s="0"/>
      <c r="AEP2369" s="0"/>
      <c r="AEQ2369" s="0"/>
      <c r="AER2369" s="0"/>
      <c r="AES2369" s="0"/>
      <c r="AET2369" s="0"/>
      <c r="AEU2369" s="0"/>
      <c r="AEV2369" s="0"/>
      <c r="AEW2369" s="0"/>
      <c r="AEX2369" s="0"/>
      <c r="AEY2369" s="0"/>
      <c r="AEZ2369" s="0"/>
      <c r="AFA2369" s="0"/>
      <c r="AFB2369" s="0"/>
      <c r="AFC2369" s="0"/>
      <c r="AFD2369" s="0"/>
      <c r="AFE2369" s="0"/>
      <c r="AFF2369" s="0"/>
      <c r="AFG2369" s="0"/>
      <c r="AFH2369" s="0"/>
      <c r="AFI2369" s="0"/>
      <c r="AFJ2369" s="0"/>
      <c r="AFK2369" s="0"/>
      <c r="AFL2369" s="0"/>
      <c r="AFM2369" s="0"/>
      <c r="AFN2369" s="0"/>
      <c r="AFO2369" s="0"/>
      <c r="AFP2369" s="0"/>
      <c r="AFQ2369" s="0"/>
      <c r="AFR2369" s="0"/>
      <c r="AFS2369" s="0"/>
      <c r="AFT2369" s="0"/>
      <c r="AFU2369" s="0"/>
      <c r="AFV2369" s="0"/>
      <c r="AFW2369" s="0"/>
      <c r="AFX2369" s="0"/>
      <c r="AFY2369" s="0"/>
      <c r="AFZ2369" s="0"/>
      <c r="AGA2369" s="0"/>
      <c r="AGB2369" s="0"/>
      <c r="AGC2369" s="0"/>
      <c r="AGD2369" s="0"/>
      <c r="AGE2369" s="0"/>
      <c r="AGF2369" s="0"/>
      <c r="AGG2369" s="0"/>
      <c r="AGH2369" s="0"/>
      <c r="AGI2369" s="0"/>
      <c r="AGJ2369" s="0"/>
      <c r="AGK2369" s="0"/>
      <c r="AGL2369" s="0"/>
      <c r="AGM2369" s="0"/>
      <c r="AGN2369" s="0"/>
      <c r="AGO2369" s="0"/>
      <c r="AGP2369" s="0"/>
      <c r="AGQ2369" s="0"/>
      <c r="AGR2369" s="0"/>
      <c r="AGS2369" s="0"/>
      <c r="AGT2369" s="0"/>
      <c r="AGU2369" s="0"/>
      <c r="AGV2369" s="0"/>
      <c r="AGW2369" s="0"/>
      <c r="AGX2369" s="0"/>
      <c r="AGY2369" s="0"/>
      <c r="AGZ2369" s="0"/>
      <c r="AHA2369" s="0"/>
      <c r="AHB2369" s="0"/>
      <c r="AHC2369" s="0"/>
      <c r="AHD2369" s="0"/>
      <c r="AHE2369" s="0"/>
      <c r="AHF2369" s="0"/>
      <c r="AHG2369" s="0"/>
      <c r="AHH2369" s="0"/>
      <c r="AHI2369" s="0"/>
      <c r="AHJ2369" s="0"/>
      <c r="AHK2369" s="0"/>
      <c r="AHL2369" s="0"/>
      <c r="AHM2369" s="0"/>
      <c r="AHN2369" s="0"/>
      <c r="AHO2369" s="0"/>
      <c r="AHP2369" s="0"/>
      <c r="AHQ2369" s="0"/>
      <c r="AHR2369" s="0"/>
      <c r="AHS2369" s="0"/>
      <c r="AHT2369" s="0"/>
      <c r="AHU2369" s="0"/>
      <c r="AHV2369" s="0"/>
      <c r="AHW2369" s="0"/>
      <c r="AHX2369" s="0"/>
      <c r="AHY2369" s="0"/>
      <c r="AHZ2369" s="0"/>
      <c r="AIA2369" s="0"/>
      <c r="AIB2369" s="0"/>
      <c r="AIC2369" s="0"/>
      <c r="AID2369" s="0"/>
      <c r="AIE2369" s="0"/>
      <c r="AIF2369" s="0"/>
      <c r="AIG2369" s="0"/>
      <c r="AIH2369" s="0"/>
      <c r="AII2369" s="0"/>
      <c r="AIJ2369" s="0"/>
      <c r="AIK2369" s="0"/>
      <c r="AIL2369" s="0"/>
      <c r="AIM2369" s="0"/>
      <c r="AIN2369" s="0"/>
      <c r="AIO2369" s="0"/>
      <c r="AIP2369" s="0"/>
      <c r="AIQ2369" s="0"/>
      <c r="AIR2369" s="0"/>
      <c r="AIS2369" s="0"/>
      <c r="AIT2369" s="0"/>
      <c r="AIU2369" s="0"/>
      <c r="AIV2369" s="0"/>
      <c r="AIW2369" s="0"/>
      <c r="AIX2369" s="0"/>
      <c r="AIY2369" s="0"/>
      <c r="AIZ2369" s="0"/>
      <c r="AJA2369" s="0"/>
      <c r="AJB2369" s="0"/>
      <c r="AJC2369" s="0"/>
      <c r="AJD2369" s="0"/>
      <c r="AJE2369" s="0"/>
      <c r="AJF2369" s="0"/>
      <c r="AJG2369" s="0"/>
      <c r="AJH2369" s="0"/>
      <c r="AJI2369" s="0"/>
      <c r="AJJ2369" s="0"/>
      <c r="AJK2369" s="0"/>
      <c r="AJL2369" s="0"/>
      <c r="AJM2369" s="0"/>
      <c r="AJN2369" s="0"/>
      <c r="AJO2369" s="0"/>
      <c r="AJP2369" s="0"/>
      <c r="AJQ2369" s="0"/>
      <c r="AJR2369" s="0"/>
      <c r="AJS2369" s="0"/>
      <c r="AJT2369" s="0"/>
      <c r="AJU2369" s="0"/>
      <c r="AJV2369" s="0"/>
      <c r="AJW2369" s="0"/>
      <c r="AJX2369" s="0"/>
      <c r="AJY2369" s="0"/>
      <c r="AJZ2369" s="0"/>
      <c r="AKA2369" s="0"/>
      <c r="AKB2369" s="0"/>
      <c r="AKC2369" s="0"/>
      <c r="AKD2369" s="0"/>
      <c r="AKE2369" s="0"/>
      <c r="AKF2369" s="0"/>
      <c r="AKG2369" s="0"/>
      <c r="AKH2369" s="0"/>
      <c r="AKI2369" s="0"/>
      <c r="AKJ2369" s="0"/>
      <c r="AKK2369" s="0"/>
      <c r="AKL2369" s="0"/>
      <c r="AKM2369" s="0"/>
      <c r="AKN2369" s="0"/>
      <c r="AKO2369" s="0"/>
      <c r="AKP2369" s="0"/>
      <c r="AKQ2369" s="0"/>
      <c r="AKR2369" s="0"/>
      <c r="AKS2369" s="0"/>
      <c r="AKT2369" s="0"/>
      <c r="AKU2369" s="0"/>
      <c r="AKV2369" s="0"/>
      <c r="AKW2369" s="0"/>
      <c r="AKX2369" s="0"/>
      <c r="AKY2369" s="0"/>
      <c r="AKZ2369" s="0"/>
      <c r="ALA2369" s="0"/>
      <c r="ALB2369" s="0"/>
      <c r="ALC2369" s="0"/>
      <c r="ALD2369" s="0"/>
      <c r="ALE2369" s="0"/>
      <c r="ALF2369" s="0"/>
      <c r="ALG2369" s="0"/>
      <c r="ALH2369" s="0"/>
      <c r="ALI2369" s="0"/>
      <c r="ALJ2369" s="0"/>
      <c r="ALK2369" s="0"/>
      <c r="ALL2369" s="0"/>
      <c r="ALM2369" s="0"/>
      <c r="ALN2369" s="0"/>
      <c r="ALO2369" s="0"/>
      <c r="ALP2369" s="0"/>
      <c r="ALQ2369" s="0"/>
      <c r="ALR2369" s="0"/>
      <c r="ALS2369" s="0"/>
      <c r="ALT2369" s="0"/>
      <c r="ALU2369" s="0"/>
      <c r="ALV2369" s="0"/>
      <c r="ALW2369" s="0"/>
      <c r="ALX2369" s="0"/>
      <c r="ALY2369" s="0"/>
      <c r="ALZ2369" s="0"/>
      <c r="AMA2369" s="0"/>
      <c r="AMB2369" s="0"/>
      <c r="AMC2369" s="0"/>
      <c r="AMD2369" s="0"/>
      <c r="AME2369" s="0"/>
      <c r="AMF2369" s="0"/>
      <c r="AMG2369" s="0"/>
      <c r="AMH2369" s="0"/>
      <c r="AMI2369" s="0"/>
      <c r="AMJ2369" s="0"/>
    </row>
    <row r="2370" customFormat="false" ht="13.8" hidden="false" customHeight="false" outlineLevel="0" collapsed="false">
      <c r="A2370" s="4" t="s">
        <v>52</v>
      </c>
      <c r="B2370" s="7" t="s">
        <v>4303</v>
      </c>
      <c r="C2370" s="7" t="s">
        <v>1666</v>
      </c>
      <c r="D2370" s="7"/>
      <c r="E2370" s="7" t="s">
        <v>2312</v>
      </c>
      <c r="F2370" s="4" t="n">
        <v>2006</v>
      </c>
      <c r="G2370" s="7" t="s">
        <v>4304</v>
      </c>
      <c r="H2370" s="13"/>
      <c r="I2370" s="13"/>
      <c r="J2370" s="13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/>
      <c r="AG2370" s="13"/>
      <c r="AH2370" s="13"/>
      <c r="AI2370" s="13"/>
      <c r="AJ2370" s="13"/>
      <c r="AK2370" s="13"/>
      <c r="AL2370" s="13"/>
      <c r="AM2370" s="13"/>
      <c r="AN2370" s="13"/>
      <c r="AO2370" s="13"/>
      <c r="AP2370" s="13"/>
      <c r="AQ2370" s="13"/>
      <c r="AR2370" s="13"/>
      <c r="AS2370" s="13"/>
      <c r="AT2370" s="13"/>
      <c r="AU2370" s="13"/>
      <c r="AV2370" s="0"/>
      <c r="AW2370" s="0"/>
      <c r="AX2370" s="0"/>
      <c r="AY2370" s="0"/>
      <c r="AZ2370" s="0"/>
      <c r="BA2370" s="0"/>
      <c r="BB2370" s="0"/>
      <c r="BC2370" s="0"/>
      <c r="BD2370" s="0"/>
      <c r="BE2370" s="0"/>
      <c r="BF2370" s="0"/>
      <c r="BG2370" s="0"/>
      <c r="BH2370" s="0"/>
      <c r="BI2370" s="0"/>
      <c r="BJ2370" s="0"/>
      <c r="BK2370" s="0"/>
      <c r="BL2370" s="0"/>
      <c r="BM2370" s="0"/>
      <c r="BN2370" s="0"/>
      <c r="BO2370" s="0"/>
      <c r="BP2370" s="0"/>
      <c r="BQ2370" s="0"/>
      <c r="BR2370" s="0"/>
      <c r="BS2370" s="0"/>
      <c r="BT2370" s="0"/>
      <c r="BU2370" s="0"/>
      <c r="BV2370" s="0"/>
      <c r="BW2370" s="0"/>
      <c r="BX2370" s="0"/>
      <c r="BY2370" s="0"/>
      <c r="BZ2370" s="0"/>
      <c r="CA2370" s="0"/>
      <c r="CB2370" s="0"/>
      <c r="CC2370" s="0"/>
      <c r="CD2370" s="0"/>
      <c r="CE2370" s="0"/>
      <c r="CF2370" s="0"/>
      <c r="CG2370" s="0"/>
      <c r="CH2370" s="0"/>
      <c r="CI2370" s="0"/>
      <c r="CJ2370" s="0"/>
      <c r="CK2370" s="0"/>
      <c r="CL2370" s="0"/>
      <c r="CM2370" s="0"/>
      <c r="CN2370" s="0"/>
      <c r="CO2370" s="0"/>
      <c r="CP2370" s="0"/>
      <c r="CQ2370" s="0"/>
      <c r="CR2370" s="0"/>
      <c r="CS2370" s="0"/>
      <c r="CT2370" s="0"/>
      <c r="CU2370" s="0"/>
      <c r="CV2370" s="0"/>
      <c r="CW2370" s="0"/>
      <c r="CX2370" s="0"/>
      <c r="CY2370" s="0"/>
      <c r="CZ2370" s="0"/>
      <c r="DA2370" s="0"/>
      <c r="DB2370" s="0"/>
      <c r="DC2370" s="0"/>
      <c r="DD2370" s="0"/>
      <c r="DE2370" s="0"/>
      <c r="DF2370" s="0"/>
      <c r="DG2370" s="0"/>
      <c r="DH2370" s="0"/>
      <c r="DI2370" s="0"/>
      <c r="DJ2370" s="0"/>
      <c r="DK2370" s="0"/>
      <c r="DL2370" s="0"/>
      <c r="DM2370" s="0"/>
      <c r="DN2370" s="0"/>
      <c r="DO2370" s="0"/>
      <c r="DP2370" s="0"/>
      <c r="DQ2370" s="0"/>
      <c r="DR2370" s="0"/>
      <c r="DS2370" s="0"/>
      <c r="DT2370" s="0"/>
      <c r="DU2370" s="0"/>
      <c r="DV2370" s="0"/>
      <c r="DW2370" s="0"/>
      <c r="DX2370" s="0"/>
      <c r="DY2370" s="0"/>
      <c r="DZ2370" s="0"/>
      <c r="EA2370" s="0"/>
      <c r="EB2370" s="0"/>
      <c r="EC2370" s="0"/>
      <c r="ED2370" s="0"/>
      <c r="EE2370" s="0"/>
      <c r="EF2370" s="0"/>
      <c r="EG2370" s="0"/>
      <c r="EH2370" s="0"/>
      <c r="EI2370" s="0"/>
      <c r="EJ2370" s="0"/>
      <c r="EK2370" s="0"/>
      <c r="EL2370" s="0"/>
      <c r="EM2370" s="0"/>
      <c r="EN2370" s="0"/>
      <c r="EO2370" s="0"/>
      <c r="EP2370" s="0"/>
      <c r="EQ2370" s="0"/>
      <c r="ER2370" s="0"/>
      <c r="ES2370" s="0"/>
      <c r="ET2370" s="0"/>
      <c r="EU2370" s="0"/>
      <c r="EV2370" s="0"/>
      <c r="EW2370" s="0"/>
      <c r="EX2370" s="0"/>
      <c r="EY2370" s="0"/>
      <c r="EZ2370" s="0"/>
      <c r="FA2370" s="0"/>
      <c r="FB2370" s="0"/>
      <c r="FC2370" s="0"/>
      <c r="FD2370" s="0"/>
      <c r="FE2370" s="0"/>
      <c r="FF2370" s="0"/>
      <c r="FG2370" s="0"/>
      <c r="FH2370" s="0"/>
      <c r="FI2370" s="0"/>
      <c r="FJ2370" s="0"/>
      <c r="FK2370" s="0"/>
      <c r="FL2370" s="0"/>
      <c r="FM2370" s="0"/>
      <c r="FN2370" s="0"/>
      <c r="FO2370" s="0"/>
      <c r="FP2370" s="0"/>
      <c r="FQ2370" s="0"/>
      <c r="FR2370" s="0"/>
      <c r="FS2370" s="0"/>
      <c r="FT2370" s="0"/>
      <c r="FU2370" s="0"/>
      <c r="FV2370" s="0"/>
      <c r="FW2370" s="0"/>
      <c r="FX2370" s="0"/>
      <c r="FY2370" s="0"/>
      <c r="FZ2370" s="0"/>
      <c r="GA2370" s="0"/>
      <c r="GB2370" s="0"/>
      <c r="GC2370" s="0"/>
      <c r="GD2370" s="0"/>
      <c r="GE2370" s="0"/>
      <c r="GF2370" s="0"/>
      <c r="GG2370" s="0"/>
      <c r="GH2370" s="0"/>
      <c r="GI2370" s="0"/>
      <c r="GJ2370" s="0"/>
      <c r="GK2370" s="0"/>
      <c r="GL2370" s="0"/>
      <c r="GM2370" s="0"/>
      <c r="GN2370" s="0"/>
      <c r="GO2370" s="0"/>
      <c r="GP2370" s="0"/>
      <c r="GQ2370" s="0"/>
      <c r="GR2370" s="0"/>
      <c r="GS2370" s="0"/>
      <c r="GT2370" s="0"/>
      <c r="GU2370" s="0"/>
      <c r="GV2370" s="0"/>
      <c r="GW2370" s="0"/>
      <c r="GX2370" s="0"/>
      <c r="GY2370" s="0"/>
      <c r="GZ2370" s="0"/>
      <c r="HA2370" s="0"/>
      <c r="HB2370" s="0"/>
      <c r="HC2370" s="0"/>
      <c r="HD2370" s="0"/>
      <c r="HE2370" s="0"/>
      <c r="HF2370" s="0"/>
      <c r="HG2370" s="0"/>
      <c r="HH2370" s="0"/>
      <c r="HI2370" s="0"/>
      <c r="HJ2370" s="0"/>
      <c r="HK2370" s="0"/>
      <c r="HL2370" s="0"/>
      <c r="HM2370" s="0"/>
      <c r="HN2370" s="0"/>
      <c r="HO2370" s="0"/>
      <c r="HP2370" s="0"/>
      <c r="HQ2370" s="0"/>
      <c r="HR2370" s="0"/>
      <c r="HS2370" s="0"/>
      <c r="HT2370" s="0"/>
      <c r="HU2370" s="0"/>
      <c r="HV2370" s="0"/>
      <c r="HW2370" s="0"/>
      <c r="HX2370" s="0"/>
      <c r="HY2370" s="0"/>
      <c r="HZ2370" s="0"/>
      <c r="IA2370" s="0"/>
      <c r="IB2370" s="0"/>
      <c r="IC2370" s="0"/>
      <c r="ID2370" s="0"/>
      <c r="IE2370" s="0"/>
      <c r="IF2370" s="0"/>
      <c r="IG2370" s="0"/>
      <c r="IH2370" s="0"/>
      <c r="II2370" s="0"/>
      <c r="IJ2370" s="0"/>
      <c r="IK2370" s="0"/>
      <c r="IL2370" s="0"/>
      <c r="IM2370" s="0"/>
      <c r="IN2370" s="0"/>
      <c r="IO2370" s="0"/>
      <c r="IP2370" s="0"/>
      <c r="IQ2370" s="0"/>
      <c r="IR2370" s="0"/>
      <c r="IS2370" s="0"/>
      <c r="IT2370" s="0"/>
      <c r="IU2370" s="0"/>
      <c r="IV2370" s="0"/>
      <c r="IW2370" s="0"/>
      <c r="IX2370" s="0"/>
      <c r="IY2370" s="0"/>
      <c r="IZ2370" s="0"/>
      <c r="JA2370" s="0"/>
      <c r="JB2370" s="0"/>
      <c r="JC2370" s="0"/>
      <c r="JD2370" s="0"/>
      <c r="JE2370" s="0"/>
      <c r="JF2370" s="0"/>
      <c r="JG2370" s="0"/>
      <c r="JH2370" s="0"/>
      <c r="JI2370" s="0"/>
      <c r="JJ2370" s="0"/>
      <c r="JK2370" s="0"/>
      <c r="JL2370" s="0"/>
      <c r="JM2370" s="0"/>
      <c r="JN2370" s="0"/>
      <c r="JO2370" s="0"/>
      <c r="JP2370" s="0"/>
      <c r="JQ2370" s="0"/>
      <c r="JR2370" s="0"/>
      <c r="JS2370" s="0"/>
      <c r="JT2370" s="0"/>
      <c r="JU2370" s="0"/>
      <c r="JV2370" s="0"/>
      <c r="JW2370" s="0"/>
      <c r="JX2370" s="0"/>
      <c r="JY2370" s="0"/>
      <c r="JZ2370" s="0"/>
      <c r="KA2370" s="0"/>
      <c r="KB2370" s="0"/>
      <c r="KC2370" s="0"/>
      <c r="KD2370" s="0"/>
      <c r="KE2370" s="0"/>
      <c r="KF2370" s="0"/>
      <c r="KG2370" s="0"/>
      <c r="KH2370" s="0"/>
      <c r="KI2370" s="0"/>
      <c r="KJ2370" s="0"/>
      <c r="KK2370" s="0"/>
      <c r="KL2370" s="0"/>
      <c r="KM2370" s="0"/>
      <c r="KN2370" s="0"/>
      <c r="KO2370" s="0"/>
      <c r="KP2370" s="0"/>
      <c r="KQ2370" s="0"/>
      <c r="KR2370" s="0"/>
      <c r="KS2370" s="0"/>
      <c r="KT2370" s="0"/>
      <c r="KU2370" s="0"/>
      <c r="KV2370" s="0"/>
      <c r="KW2370" s="0"/>
      <c r="KX2370" s="0"/>
      <c r="KY2370" s="0"/>
      <c r="KZ2370" s="0"/>
      <c r="LA2370" s="0"/>
      <c r="LB2370" s="0"/>
      <c r="LC2370" s="0"/>
      <c r="LD2370" s="0"/>
      <c r="LE2370" s="0"/>
      <c r="LF2370" s="0"/>
      <c r="LG2370" s="0"/>
      <c r="LH2370" s="0"/>
      <c r="LI2370" s="0"/>
      <c r="LJ2370" s="0"/>
      <c r="LK2370" s="0"/>
      <c r="LL2370" s="0"/>
      <c r="LM2370" s="0"/>
      <c r="LN2370" s="0"/>
      <c r="LO2370" s="0"/>
      <c r="LP2370" s="0"/>
      <c r="LQ2370" s="0"/>
      <c r="LR2370" s="0"/>
      <c r="LS2370" s="0"/>
      <c r="LT2370" s="0"/>
      <c r="LU2370" s="0"/>
      <c r="LV2370" s="0"/>
      <c r="LW2370" s="0"/>
      <c r="LX2370" s="0"/>
      <c r="LY2370" s="0"/>
      <c r="LZ2370" s="0"/>
      <c r="MA2370" s="0"/>
      <c r="MB2370" s="0"/>
      <c r="MC2370" s="0"/>
      <c r="MD2370" s="0"/>
      <c r="ME2370" s="0"/>
      <c r="MF2370" s="0"/>
      <c r="MG2370" s="0"/>
      <c r="MH2370" s="0"/>
      <c r="MI2370" s="0"/>
      <c r="MJ2370" s="0"/>
      <c r="MK2370" s="0"/>
      <c r="ML2370" s="0"/>
      <c r="MM2370" s="0"/>
      <c r="MN2370" s="0"/>
      <c r="MO2370" s="0"/>
      <c r="MP2370" s="0"/>
      <c r="MQ2370" s="0"/>
      <c r="MR2370" s="0"/>
      <c r="MS2370" s="0"/>
      <c r="MT2370" s="0"/>
      <c r="MU2370" s="0"/>
      <c r="MV2370" s="0"/>
      <c r="MW2370" s="0"/>
      <c r="MX2370" s="0"/>
      <c r="MY2370" s="0"/>
      <c r="MZ2370" s="0"/>
      <c r="NA2370" s="0"/>
      <c r="NB2370" s="0"/>
      <c r="NC2370" s="0"/>
      <c r="ND2370" s="0"/>
      <c r="NE2370" s="0"/>
      <c r="NF2370" s="0"/>
      <c r="NG2370" s="0"/>
      <c r="NH2370" s="0"/>
      <c r="NI2370" s="0"/>
      <c r="NJ2370" s="0"/>
      <c r="NK2370" s="0"/>
      <c r="NL2370" s="0"/>
      <c r="NM2370" s="0"/>
      <c r="NN2370" s="0"/>
      <c r="NO2370" s="0"/>
      <c r="NP2370" s="0"/>
      <c r="NQ2370" s="0"/>
      <c r="NR2370" s="0"/>
      <c r="NS2370" s="0"/>
      <c r="NT2370" s="0"/>
      <c r="NU2370" s="0"/>
      <c r="NV2370" s="0"/>
      <c r="NW2370" s="0"/>
      <c r="NX2370" s="0"/>
      <c r="NY2370" s="0"/>
      <c r="NZ2370" s="0"/>
      <c r="OA2370" s="0"/>
      <c r="OB2370" s="0"/>
      <c r="OC2370" s="0"/>
      <c r="OD2370" s="0"/>
      <c r="OE2370" s="0"/>
      <c r="OF2370" s="0"/>
      <c r="OG2370" s="0"/>
      <c r="OH2370" s="0"/>
      <c r="OI2370" s="0"/>
      <c r="OJ2370" s="0"/>
      <c r="OK2370" s="0"/>
      <c r="OL2370" s="0"/>
      <c r="OM2370" s="0"/>
      <c r="ON2370" s="0"/>
      <c r="OO2370" s="0"/>
      <c r="OP2370" s="0"/>
      <c r="OQ2370" s="0"/>
      <c r="OR2370" s="0"/>
      <c r="OS2370" s="0"/>
      <c r="OT2370" s="0"/>
      <c r="OU2370" s="0"/>
      <c r="OV2370" s="0"/>
      <c r="OW2370" s="0"/>
      <c r="OX2370" s="0"/>
      <c r="OY2370" s="0"/>
      <c r="OZ2370" s="0"/>
      <c r="PA2370" s="0"/>
      <c r="PB2370" s="0"/>
      <c r="PC2370" s="0"/>
      <c r="PD2370" s="0"/>
      <c r="PE2370" s="0"/>
      <c r="PF2370" s="0"/>
      <c r="PG2370" s="0"/>
      <c r="PH2370" s="0"/>
      <c r="PI2370" s="0"/>
      <c r="PJ2370" s="0"/>
      <c r="PK2370" s="0"/>
      <c r="PL2370" s="0"/>
      <c r="PM2370" s="0"/>
      <c r="PN2370" s="0"/>
      <c r="PO2370" s="0"/>
      <c r="PP2370" s="0"/>
      <c r="PQ2370" s="0"/>
      <c r="PR2370" s="0"/>
      <c r="PS2370" s="0"/>
      <c r="PT2370" s="0"/>
      <c r="PU2370" s="0"/>
      <c r="PV2370" s="0"/>
      <c r="PW2370" s="0"/>
      <c r="PX2370" s="0"/>
      <c r="PY2370" s="0"/>
      <c r="PZ2370" s="0"/>
      <c r="QA2370" s="0"/>
      <c r="QB2370" s="0"/>
      <c r="QC2370" s="0"/>
      <c r="QD2370" s="0"/>
      <c r="QE2370" s="0"/>
      <c r="QF2370" s="0"/>
      <c r="QG2370" s="0"/>
      <c r="QH2370" s="0"/>
      <c r="QI2370" s="0"/>
      <c r="QJ2370" s="0"/>
      <c r="QK2370" s="0"/>
      <c r="QL2370" s="0"/>
      <c r="QM2370" s="0"/>
      <c r="QN2370" s="0"/>
      <c r="QO2370" s="0"/>
      <c r="QP2370" s="0"/>
      <c r="QQ2370" s="0"/>
      <c r="QR2370" s="0"/>
      <c r="QS2370" s="0"/>
      <c r="QT2370" s="0"/>
      <c r="QU2370" s="0"/>
      <c r="QV2370" s="0"/>
      <c r="QW2370" s="0"/>
      <c r="QX2370" s="0"/>
      <c r="QY2370" s="0"/>
      <c r="QZ2370" s="0"/>
      <c r="RA2370" s="0"/>
      <c r="RB2370" s="0"/>
      <c r="RC2370" s="0"/>
      <c r="RD2370" s="0"/>
      <c r="RE2370" s="0"/>
      <c r="RF2370" s="0"/>
      <c r="RG2370" s="0"/>
      <c r="RH2370" s="0"/>
      <c r="RI2370" s="0"/>
      <c r="RJ2370" s="0"/>
      <c r="RK2370" s="0"/>
      <c r="RL2370" s="0"/>
      <c r="RM2370" s="0"/>
      <c r="RN2370" s="0"/>
      <c r="RO2370" s="0"/>
      <c r="RP2370" s="0"/>
      <c r="RQ2370" s="0"/>
      <c r="RR2370" s="0"/>
      <c r="RS2370" s="0"/>
      <c r="RT2370" s="0"/>
      <c r="RU2370" s="0"/>
      <c r="RV2370" s="0"/>
      <c r="RW2370" s="0"/>
      <c r="RX2370" s="0"/>
      <c r="RY2370" s="0"/>
      <c r="RZ2370" s="0"/>
      <c r="SA2370" s="0"/>
      <c r="SB2370" s="0"/>
      <c r="SC2370" s="0"/>
      <c r="SD2370" s="0"/>
      <c r="SE2370" s="0"/>
      <c r="SF2370" s="0"/>
      <c r="SG2370" s="0"/>
      <c r="SH2370" s="0"/>
      <c r="SI2370" s="0"/>
      <c r="SJ2370" s="0"/>
      <c r="SK2370" s="0"/>
      <c r="SL2370" s="0"/>
      <c r="SM2370" s="0"/>
      <c r="SN2370" s="0"/>
      <c r="SO2370" s="0"/>
      <c r="SP2370" s="0"/>
      <c r="SQ2370" s="0"/>
      <c r="SR2370" s="0"/>
      <c r="SS2370" s="0"/>
      <c r="ST2370" s="0"/>
      <c r="SU2370" s="0"/>
      <c r="SV2370" s="0"/>
      <c r="SW2370" s="0"/>
      <c r="SX2370" s="0"/>
      <c r="SY2370" s="0"/>
      <c r="SZ2370" s="0"/>
      <c r="TA2370" s="0"/>
      <c r="TB2370" s="0"/>
      <c r="TC2370" s="0"/>
      <c r="TD2370" s="0"/>
      <c r="TE2370" s="0"/>
      <c r="TF2370" s="0"/>
      <c r="TG2370" s="0"/>
      <c r="TH2370" s="0"/>
      <c r="TI2370" s="0"/>
      <c r="TJ2370" s="0"/>
      <c r="TK2370" s="0"/>
      <c r="TL2370" s="0"/>
      <c r="TM2370" s="0"/>
      <c r="TN2370" s="0"/>
      <c r="TO2370" s="0"/>
      <c r="TP2370" s="0"/>
      <c r="TQ2370" s="0"/>
      <c r="TR2370" s="0"/>
      <c r="TS2370" s="0"/>
      <c r="TT2370" s="0"/>
      <c r="TU2370" s="0"/>
      <c r="TV2370" s="0"/>
      <c r="TW2370" s="0"/>
      <c r="TX2370" s="0"/>
      <c r="TY2370" s="0"/>
      <c r="TZ2370" s="0"/>
      <c r="UA2370" s="0"/>
      <c r="UB2370" s="0"/>
      <c r="UC2370" s="0"/>
      <c r="UD2370" s="0"/>
      <c r="UE2370" s="0"/>
      <c r="UF2370" s="0"/>
      <c r="UG2370" s="0"/>
      <c r="UH2370" s="0"/>
      <c r="UI2370" s="0"/>
      <c r="UJ2370" s="0"/>
      <c r="UK2370" s="0"/>
      <c r="UL2370" s="0"/>
      <c r="UM2370" s="0"/>
      <c r="UN2370" s="0"/>
      <c r="UO2370" s="0"/>
      <c r="UP2370" s="0"/>
      <c r="UQ2370" s="0"/>
      <c r="UR2370" s="0"/>
      <c r="US2370" s="0"/>
      <c r="UT2370" s="0"/>
      <c r="UU2370" s="0"/>
      <c r="UV2370" s="0"/>
      <c r="UW2370" s="0"/>
      <c r="UX2370" s="0"/>
      <c r="UY2370" s="0"/>
      <c r="UZ2370" s="0"/>
      <c r="VA2370" s="0"/>
      <c r="VB2370" s="0"/>
      <c r="VC2370" s="0"/>
      <c r="VD2370" s="0"/>
      <c r="VE2370" s="0"/>
      <c r="VF2370" s="0"/>
      <c r="VG2370" s="0"/>
      <c r="VH2370" s="0"/>
      <c r="VI2370" s="0"/>
      <c r="VJ2370" s="0"/>
      <c r="VK2370" s="0"/>
      <c r="VL2370" s="0"/>
      <c r="VM2370" s="0"/>
      <c r="VN2370" s="0"/>
      <c r="VO2370" s="0"/>
      <c r="VP2370" s="0"/>
      <c r="VQ2370" s="0"/>
      <c r="VR2370" s="0"/>
      <c r="VS2370" s="0"/>
      <c r="VT2370" s="0"/>
      <c r="VU2370" s="0"/>
      <c r="VV2370" s="0"/>
      <c r="VW2370" s="0"/>
      <c r="VX2370" s="0"/>
      <c r="VY2370" s="0"/>
      <c r="VZ2370" s="0"/>
      <c r="WA2370" s="0"/>
      <c r="WB2370" s="0"/>
      <c r="WC2370" s="0"/>
      <c r="WD2370" s="0"/>
      <c r="WE2370" s="0"/>
      <c r="WF2370" s="0"/>
      <c r="WG2370" s="0"/>
      <c r="WH2370" s="0"/>
      <c r="WI2370" s="0"/>
      <c r="WJ2370" s="0"/>
      <c r="WK2370" s="0"/>
      <c r="WL2370" s="0"/>
      <c r="WM2370" s="0"/>
      <c r="WN2370" s="0"/>
      <c r="WO2370" s="0"/>
      <c r="WP2370" s="0"/>
      <c r="WQ2370" s="0"/>
      <c r="WR2370" s="0"/>
      <c r="WS2370" s="0"/>
      <c r="WT2370" s="0"/>
      <c r="WU2370" s="0"/>
      <c r="WV2370" s="0"/>
      <c r="WW2370" s="0"/>
      <c r="WX2370" s="0"/>
      <c r="WY2370" s="0"/>
      <c r="WZ2370" s="0"/>
      <c r="XA2370" s="0"/>
      <c r="XB2370" s="0"/>
      <c r="XC2370" s="0"/>
      <c r="XD2370" s="0"/>
      <c r="XE2370" s="0"/>
      <c r="XF2370" s="0"/>
      <c r="XG2370" s="0"/>
      <c r="XH2370" s="0"/>
      <c r="XI2370" s="0"/>
      <c r="XJ2370" s="0"/>
      <c r="XK2370" s="0"/>
      <c r="XL2370" s="0"/>
      <c r="XM2370" s="0"/>
      <c r="XN2370" s="0"/>
      <c r="XO2370" s="0"/>
      <c r="XP2370" s="0"/>
      <c r="XQ2370" s="0"/>
      <c r="XR2370" s="0"/>
      <c r="XS2370" s="0"/>
      <c r="XT2370" s="0"/>
      <c r="XU2370" s="0"/>
      <c r="XV2370" s="0"/>
      <c r="XW2370" s="0"/>
      <c r="XX2370" s="0"/>
      <c r="XY2370" s="0"/>
      <c r="XZ2370" s="0"/>
      <c r="YA2370" s="0"/>
      <c r="YB2370" s="0"/>
      <c r="YC2370" s="0"/>
      <c r="YD2370" s="0"/>
      <c r="YE2370" s="0"/>
      <c r="YF2370" s="0"/>
      <c r="YG2370" s="0"/>
      <c r="YH2370" s="0"/>
      <c r="YI2370" s="0"/>
      <c r="YJ2370" s="0"/>
      <c r="YK2370" s="0"/>
      <c r="YL2370" s="0"/>
      <c r="YM2370" s="0"/>
      <c r="YN2370" s="0"/>
      <c r="YO2370" s="0"/>
      <c r="YP2370" s="0"/>
      <c r="YQ2370" s="0"/>
      <c r="YR2370" s="0"/>
      <c r="YS2370" s="0"/>
      <c r="YT2370" s="0"/>
      <c r="YU2370" s="0"/>
      <c r="YV2370" s="0"/>
      <c r="YW2370" s="0"/>
      <c r="YX2370" s="0"/>
      <c r="YY2370" s="0"/>
      <c r="YZ2370" s="0"/>
      <c r="ZA2370" s="0"/>
      <c r="ZB2370" s="0"/>
      <c r="ZC2370" s="0"/>
      <c r="ZD2370" s="0"/>
      <c r="ZE2370" s="0"/>
      <c r="ZF2370" s="0"/>
      <c r="ZG2370" s="0"/>
      <c r="ZH2370" s="0"/>
      <c r="ZI2370" s="0"/>
      <c r="ZJ2370" s="0"/>
      <c r="ZK2370" s="0"/>
      <c r="ZL2370" s="0"/>
      <c r="ZM2370" s="0"/>
      <c r="ZN2370" s="0"/>
      <c r="ZO2370" s="0"/>
      <c r="ZP2370" s="0"/>
      <c r="ZQ2370" s="0"/>
      <c r="ZR2370" s="0"/>
      <c r="ZS2370" s="0"/>
      <c r="ZT2370" s="0"/>
      <c r="ZU2370" s="0"/>
      <c r="ZV2370" s="0"/>
      <c r="ZW2370" s="0"/>
      <c r="ZX2370" s="0"/>
      <c r="ZY2370" s="0"/>
      <c r="ZZ2370" s="0"/>
      <c r="AAA2370" s="0"/>
      <c r="AAB2370" s="0"/>
      <c r="AAC2370" s="0"/>
      <c r="AAD2370" s="0"/>
      <c r="AAE2370" s="0"/>
      <c r="AAF2370" s="0"/>
      <c r="AAG2370" s="0"/>
      <c r="AAH2370" s="0"/>
      <c r="AAI2370" s="0"/>
      <c r="AAJ2370" s="0"/>
      <c r="AAK2370" s="0"/>
      <c r="AAL2370" s="0"/>
      <c r="AAM2370" s="0"/>
      <c r="AAN2370" s="0"/>
      <c r="AAO2370" s="0"/>
      <c r="AAP2370" s="0"/>
      <c r="AAQ2370" s="0"/>
      <c r="AAR2370" s="0"/>
      <c r="AAS2370" s="0"/>
      <c r="AAT2370" s="0"/>
      <c r="AAU2370" s="0"/>
      <c r="AAV2370" s="0"/>
      <c r="AAW2370" s="0"/>
      <c r="AAX2370" s="0"/>
      <c r="AAY2370" s="0"/>
      <c r="AAZ2370" s="0"/>
      <c r="ABA2370" s="0"/>
      <c r="ABB2370" s="0"/>
      <c r="ABC2370" s="0"/>
      <c r="ABD2370" s="0"/>
      <c r="ABE2370" s="0"/>
      <c r="ABF2370" s="0"/>
      <c r="ABG2370" s="0"/>
      <c r="ABH2370" s="0"/>
      <c r="ABI2370" s="0"/>
      <c r="ABJ2370" s="0"/>
      <c r="ABK2370" s="0"/>
      <c r="ABL2370" s="0"/>
      <c r="ABM2370" s="0"/>
      <c r="ABN2370" s="0"/>
      <c r="ABO2370" s="0"/>
      <c r="ABP2370" s="0"/>
      <c r="ABQ2370" s="0"/>
      <c r="ABR2370" s="0"/>
      <c r="ABS2370" s="0"/>
      <c r="ABT2370" s="0"/>
      <c r="ABU2370" s="0"/>
      <c r="ABV2370" s="0"/>
      <c r="ABW2370" s="0"/>
      <c r="ABX2370" s="0"/>
      <c r="ABY2370" s="0"/>
      <c r="ABZ2370" s="0"/>
      <c r="ACA2370" s="0"/>
      <c r="ACB2370" s="0"/>
      <c r="ACC2370" s="0"/>
      <c r="ACD2370" s="0"/>
      <c r="ACE2370" s="0"/>
      <c r="ACF2370" s="0"/>
      <c r="ACG2370" s="0"/>
      <c r="ACH2370" s="0"/>
      <c r="ACI2370" s="0"/>
      <c r="ACJ2370" s="0"/>
      <c r="ACK2370" s="0"/>
      <c r="ACL2370" s="0"/>
      <c r="ACM2370" s="0"/>
      <c r="ACN2370" s="0"/>
      <c r="ACO2370" s="0"/>
      <c r="ACP2370" s="0"/>
      <c r="ACQ2370" s="0"/>
      <c r="ACR2370" s="0"/>
      <c r="ACS2370" s="0"/>
      <c r="ACT2370" s="0"/>
      <c r="ACU2370" s="0"/>
      <c r="ACV2370" s="0"/>
      <c r="ACW2370" s="0"/>
      <c r="ACX2370" s="0"/>
      <c r="ACY2370" s="0"/>
      <c r="ACZ2370" s="0"/>
      <c r="ADA2370" s="0"/>
      <c r="ADB2370" s="0"/>
      <c r="ADC2370" s="0"/>
      <c r="ADD2370" s="0"/>
      <c r="ADE2370" s="0"/>
      <c r="ADF2370" s="0"/>
      <c r="ADG2370" s="0"/>
      <c r="ADH2370" s="0"/>
      <c r="ADI2370" s="0"/>
      <c r="ADJ2370" s="0"/>
      <c r="ADK2370" s="0"/>
      <c r="ADL2370" s="0"/>
      <c r="ADM2370" s="0"/>
      <c r="ADN2370" s="0"/>
      <c r="ADO2370" s="0"/>
      <c r="ADP2370" s="0"/>
      <c r="ADQ2370" s="0"/>
      <c r="ADR2370" s="0"/>
      <c r="ADS2370" s="0"/>
      <c r="ADT2370" s="0"/>
      <c r="ADU2370" s="0"/>
      <c r="ADV2370" s="0"/>
      <c r="ADW2370" s="0"/>
      <c r="ADX2370" s="0"/>
      <c r="ADY2370" s="0"/>
      <c r="ADZ2370" s="0"/>
      <c r="AEA2370" s="0"/>
      <c r="AEB2370" s="0"/>
      <c r="AEC2370" s="0"/>
      <c r="AED2370" s="0"/>
      <c r="AEE2370" s="0"/>
      <c r="AEF2370" s="0"/>
      <c r="AEG2370" s="0"/>
      <c r="AEH2370" s="0"/>
      <c r="AEI2370" s="0"/>
      <c r="AEJ2370" s="0"/>
      <c r="AEK2370" s="0"/>
      <c r="AEL2370" s="0"/>
      <c r="AEM2370" s="0"/>
      <c r="AEN2370" s="0"/>
      <c r="AEO2370" s="0"/>
      <c r="AEP2370" s="0"/>
      <c r="AEQ2370" s="0"/>
      <c r="AER2370" s="0"/>
      <c r="AES2370" s="0"/>
      <c r="AET2370" s="0"/>
      <c r="AEU2370" s="0"/>
      <c r="AEV2370" s="0"/>
      <c r="AEW2370" s="0"/>
      <c r="AEX2370" s="0"/>
      <c r="AEY2370" s="0"/>
      <c r="AEZ2370" s="0"/>
      <c r="AFA2370" s="0"/>
      <c r="AFB2370" s="0"/>
      <c r="AFC2370" s="0"/>
      <c r="AFD2370" s="0"/>
      <c r="AFE2370" s="0"/>
      <c r="AFF2370" s="0"/>
      <c r="AFG2370" s="0"/>
      <c r="AFH2370" s="0"/>
      <c r="AFI2370" s="0"/>
      <c r="AFJ2370" s="0"/>
      <c r="AFK2370" s="0"/>
      <c r="AFL2370" s="0"/>
      <c r="AFM2370" s="0"/>
      <c r="AFN2370" s="0"/>
      <c r="AFO2370" s="0"/>
      <c r="AFP2370" s="0"/>
      <c r="AFQ2370" s="0"/>
      <c r="AFR2370" s="0"/>
      <c r="AFS2370" s="0"/>
      <c r="AFT2370" s="0"/>
      <c r="AFU2370" s="0"/>
      <c r="AFV2370" s="0"/>
      <c r="AFW2370" s="0"/>
      <c r="AFX2370" s="0"/>
      <c r="AFY2370" s="0"/>
      <c r="AFZ2370" s="0"/>
      <c r="AGA2370" s="0"/>
      <c r="AGB2370" s="0"/>
      <c r="AGC2370" s="0"/>
      <c r="AGD2370" s="0"/>
      <c r="AGE2370" s="0"/>
      <c r="AGF2370" s="0"/>
      <c r="AGG2370" s="0"/>
      <c r="AGH2370" s="0"/>
      <c r="AGI2370" s="0"/>
      <c r="AGJ2370" s="0"/>
      <c r="AGK2370" s="0"/>
      <c r="AGL2370" s="0"/>
      <c r="AGM2370" s="0"/>
      <c r="AGN2370" s="0"/>
      <c r="AGO2370" s="0"/>
      <c r="AGP2370" s="0"/>
      <c r="AGQ2370" s="0"/>
      <c r="AGR2370" s="0"/>
      <c r="AGS2370" s="0"/>
      <c r="AGT2370" s="0"/>
      <c r="AGU2370" s="0"/>
      <c r="AGV2370" s="0"/>
      <c r="AGW2370" s="0"/>
      <c r="AGX2370" s="0"/>
      <c r="AGY2370" s="0"/>
      <c r="AGZ2370" s="0"/>
      <c r="AHA2370" s="0"/>
      <c r="AHB2370" s="0"/>
      <c r="AHC2370" s="0"/>
      <c r="AHD2370" s="0"/>
      <c r="AHE2370" s="0"/>
      <c r="AHF2370" s="0"/>
      <c r="AHG2370" s="0"/>
      <c r="AHH2370" s="0"/>
      <c r="AHI2370" s="0"/>
      <c r="AHJ2370" s="0"/>
      <c r="AHK2370" s="0"/>
      <c r="AHL2370" s="0"/>
      <c r="AHM2370" s="0"/>
      <c r="AHN2370" s="0"/>
      <c r="AHO2370" s="0"/>
      <c r="AHP2370" s="0"/>
      <c r="AHQ2370" s="0"/>
      <c r="AHR2370" s="0"/>
      <c r="AHS2370" s="0"/>
      <c r="AHT2370" s="0"/>
      <c r="AHU2370" s="0"/>
      <c r="AHV2370" s="0"/>
      <c r="AHW2370" s="0"/>
      <c r="AHX2370" s="0"/>
      <c r="AHY2370" s="0"/>
      <c r="AHZ2370" s="0"/>
      <c r="AIA2370" s="0"/>
      <c r="AIB2370" s="0"/>
      <c r="AIC2370" s="0"/>
      <c r="AID2370" s="0"/>
      <c r="AIE2370" s="0"/>
      <c r="AIF2370" s="0"/>
      <c r="AIG2370" s="0"/>
      <c r="AIH2370" s="0"/>
      <c r="AII2370" s="0"/>
      <c r="AIJ2370" s="0"/>
      <c r="AIK2370" s="0"/>
      <c r="AIL2370" s="0"/>
      <c r="AIM2370" s="0"/>
      <c r="AIN2370" s="0"/>
      <c r="AIO2370" s="0"/>
      <c r="AIP2370" s="0"/>
      <c r="AIQ2370" s="0"/>
      <c r="AIR2370" s="0"/>
      <c r="AIS2370" s="0"/>
      <c r="AIT2370" s="0"/>
      <c r="AIU2370" s="0"/>
      <c r="AIV2370" s="0"/>
      <c r="AIW2370" s="0"/>
      <c r="AIX2370" s="0"/>
      <c r="AIY2370" s="0"/>
      <c r="AIZ2370" s="0"/>
      <c r="AJA2370" s="0"/>
      <c r="AJB2370" s="0"/>
      <c r="AJC2370" s="0"/>
      <c r="AJD2370" s="0"/>
      <c r="AJE2370" s="0"/>
      <c r="AJF2370" s="0"/>
      <c r="AJG2370" s="0"/>
      <c r="AJH2370" s="0"/>
      <c r="AJI2370" s="0"/>
      <c r="AJJ2370" s="0"/>
      <c r="AJK2370" s="0"/>
      <c r="AJL2370" s="0"/>
      <c r="AJM2370" s="0"/>
      <c r="AJN2370" s="0"/>
      <c r="AJO2370" s="0"/>
      <c r="AJP2370" s="0"/>
      <c r="AJQ2370" s="0"/>
      <c r="AJR2370" s="0"/>
      <c r="AJS2370" s="0"/>
      <c r="AJT2370" s="0"/>
      <c r="AJU2370" s="0"/>
      <c r="AJV2370" s="0"/>
      <c r="AJW2370" s="0"/>
      <c r="AJX2370" s="0"/>
      <c r="AJY2370" s="0"/>
      <c r="AJZ2370" s="0"/>
      <c r="AKA2370" s="0"/>
      <c r="AKB2370" s="0"/>
      <c r="AKC2370" s="0"/>
      <c r="AKD2370" s="0"/>
      <c r="AKE2370" s="0"/>
      <c r="AKF2370" s="0"/>
      <c r="AKG2370" s="0"/>
      <c r="AKH2370" s="0"/>
      <c r="AKI2370" s="0"/>
      <c r="AKJ2370" s="0"/>
      <c r="AKK2370" s="0"/>
      <c r="AKL2370" s="0"/>
      <c r="AKM2370" s="0"/>
      <c r="AKN2370" s="0"/>
      <c r="AKO2370" s="0"/>
      <c r="AKP2370" s="0"/>
      <c r="AKQ2370" s="0"/>
      <c r="AKR2370" s="0"/>
      <c r="AKS2370" s="0"/>
      <c r="AKT2370" s="0"/>
      <c r="AKU2370" s="0"/>
      <c r="AKV2370" s="0"/>
      <c r="AKW2370" s="0"/>
      <c r="AKX2370" s="0"/>
      <c r="AKY2370" s="0"/>
      <c r="AKZ2370" s="0"/>
      <c r="ALA2370" s="0"/>
      <c r="ALB2370" s="0"/>
      <c r="ALC2370" s="0"/>
      <c r="ALD2370" s="0"/>
      <c r="ALE2370" s="0"/>
      <c r="ALF2370" s="0"/>
      <c r="ALG2370" s="0"/>
      <c r="ALH2370" s="0"/>
      <c r="ALI2370" s="0"/>
      <c r="ALJ2370" s="0"/>
      <c r="ALK2370" s="0"/>
      <c r="ALL2370" s="0"/>
      <c r="ALM2370" s="0"/>
      <c r="ALN2370" s="0"/>
      <c r="ALO2370" s="0"/>
      <c r="ALP2370" s="0"/>
      <c r="ALQ2370" s="0"/>
      <c r="ALR2370" s="0"/>
      <c r="ALS2370" s="0"/>
      <c r="ALT2370" s="0"/>
      <c r="ALU2370" s="0"/>
      <c r="ALV2370" s="0"/>
      <c r="ALW2370" s="0"/>
      <c r="ALX2370" s="0"/>
      <c r="ALY2370" s="0"/>
      <c r="ALZ2370" s="0"/>
      <c r="AMA2370" s="0"/>
      <c r="AMB2370" s="0"/>
      <c r="AMC2370" s="0"/>
      <c r="AMD2370" s="0"/>
      <c r="AME2370" s="0"/>
      <c r="AMF2370" s="0"/>
      <c r="AMG2370" s="0"/>
      <c r="AMH2370" s="0"/>
      <c r="AMI2370" s="0"/>
      <c r="AMJ2370" s="0"/>
    </row>
    <row r="2371" customFormat="false" ht="13.8" hidden="false" customHeight="false" outlineLevel="0" collapsed="false">
      <c r="A2371" s="4" t="s">
        <v>52</v>
      </c>
      <c r="B2371" s="7" t="s">
        <v>1530</v>
      </c>
      <c r="C2371" s="7" t="s">
        <v>3254</v>
      </c>
      <c r="D2371" s="7"/>
      <c r="E2371" s="7" t="s">
        <v>2312</v>
      </c>
      <c r="F2371" s="4" t="n">
        <v>2006</v>
      </c>
      <c r="G2371" s="7" t="s">
        <v>4307</v>
      </c>
      <c r="H2371" s="13"/>
      <c r="I2371" s="13"/>
      <c r="J2371" s="13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  <c r="AJ2371" s="13"/>
      <c r="AK2371" s="13"/>
      <c r="AL2371" s="13"/>
      <c r="AM2371" s="13"/>
      <c r="AN2371" s="13"/>
      <c r="AO2371" s="13"/>
      <c r="AP2371" s="13"/>
      <c r="AQ2371" s="13"/>
      <c r="AR2371" s="13"/>
      <c r="AS2371" s="13"/>
      <c r="AT2371" s="13"/>
      <c r="AU2371" s="13"/>
      <c r="AV2371" s="0"/>
      <c r="AW2371" s="0"/>
      <c r="AX2371" s="0"/>
      <c r="AY2371" s="0"/>
      <c r="AZ2371" s="0"/>
      <c r="BA2371" s="0"/>
      <c r="BB2371" s="0"/>
      <c r="BC2371" s="0"/>
      <c r="BD2371" s="0"/>
      <c r="BE2371" s="0"/>
      <c r="BF2371" s="0"/>
      <c r="BG2371" s="0"/>
      <c r="BH2371" s="0"/>
      <c r="BI2371" s="0"/>
      <c r="BJ2371" s="0"/>
      <c r="BK2371" s="0"/>
      <c r="BL2371" s="0"/>
      <c r="BM2371" s="0"/>
      <c r="BN2371" s="0"/>
      <c r="BO2371" s="0"/>
      <c r="BP2371" s="0"/>
      <c r="BQ2371" s="0"/>
      <c r="BR2371" s="0"/>
      <c r="BS2371" s="0"/>
      <c r="BT2371" s="0"/>
      <c r="BU2371" s="0"/>
      <c r="BV2371" s="0"/>
      <c r="BW2371" s="0"/>
      <c r="BX2371" s="0"/>
      <c r="BY2371" s="0"/>
      <c r="BZ2371" s="0"/>
      <c r="CA2371" s="0"/>
      <c r="CB2371" s="0"/>
      <c r="CC2371" s="0"/>
      <c r="CD2371" s="0"/>
      <c r="CE2371" s="0"/>
      <c r="CF2371" s="0"/>
      <c r="CG2371" s="0"/>
      <c r="CH2371" s="0"/>
      <c r="CI2371" s="0"/>
      <c r="CJ2371" s="0"/>
      <c r="CK2371" s="0"/>
      <c r="CL2371" s="0"/>
      <c r="CM2371" s="0"/>
      <c r="CN2371" s="0"/>
      <c r="CO2371" s="0"/>
      <c r="CP2371" s="0"/>
      <c r="CQ2371" s="0"/>
      <c r="CR2371" s="0"/>
      <c r="CS2371" s="0"/>
      <c r="CT2371" s="0"/>
      <c r="CU2371" s="0"/>
      <c r="CV2371" s="0"/>
      <c r="CW2371" s="0"/>
      <c r="CX2371" s="0"/>
      <c r="CY2371" s="0"/>
      <c r="CZ2371" s="0"/>
      <c r="DA2371" s="0"/>
      <c r="DB2371" s="0"/>
      <c r="DC2371" s="0"/>
      <c r="DD2371" s="0"/>
      <c r="DE2371" s="0"/>
      <c r="DF2371" s="0"/>
      <c r="DG2371" s="0"/>
      <c r="DH2371" s="0"/>
      <c r="DI2371" s="0"/>
      <c r="DJ2371" s="0"/>
      <c r="DK2371" s="0"/>
      <c r="DL2371" s="0"/>
      <c r="DM2371" s="0"/>
      <c r="DN2371" s="0"/>
      <c r="DO2371" s="0"/>
      <c r="DP2371" s="0"/>
      <c r="DQ2371" s="0"/>
      <c r="DR2371" s="0"/>
      <c r="DS2371" s="0"/>
      <c r="DT2371" s="0"/>
      <c r="DU2371" s="0"/>
      <c r="DV2371" s="0"/>
      <c r="DW2371" s="0"/>
      <c r="DX2371" s="0"/>
      <c r="DY2371" s="0"/>
      <c r="DZ2371" s="0"/>
      <c r="EA2371" s="0"/>
      <c r="EB2371" s="0"/>
      <c r="EC2371" s="0"/>
      <c r="ED2371" s="0"/>
      <c r="EE2371" s="0"/>
      <c r="EF2371" s="0"/>
      <c r="EG2371" s="0"/>
      <c r="EH2371" s="0"/>
      <c r="EI2371" s="0"/>
      <c r="EJ2371" s="0"/>
      <c r="EK2371" s="0"/>
      <c r="EL2371" s="0"/>
      <c r="EM2371" s="0"/>
      <c r="EN2371" s="0"/>
      <c r="EO2371" s="0"/>
      <c r="EP2371" s="0"/>
      <c r="EQ2371" s="0"/>
      <c r="ER2371" s="0"/>
      <c r="ES2371" s="0"/>
      <c r="ET2371" s="0"/>
      <c r="EU2371" s="0"/>
      <c r="EV2371" s="0"/>
      <c r="EW2371" s="0"/>
      <c r="EX2371" s="0"/>
      <c r="EY2371" s="0"/>
      <c r="EZ2371" s="0"/>
      <c r="FA2371" s="0"/>
      <c r="FB2371" s="0"/>
      <c r="FC2371" s="0"/>
      <c r="FD2371" s="0"/>
      <c r="FE2371" s="0"/>
      <c r="FF2371" s="0"/>
      <c r="FG2371" s="0"/>
      <c r="FH2371" s="0"/>
      <c r="FI2371" s="0"/>
      <c r="FJ2371" s="0"/>
      <c r="FK2371" s="0"/>
      <c r="FL2371" s="0"/>
      <c r="FM2371" s="0"/>
      <c r="FN2371" s="0"/>
      <c r="FO2371" s="0"/>
      <c r="FP2371" s="0"/>
      <c r="FQ2371" s="0"/>
      <c r="FR2371" s="0"/>
      <c r="FS2371" s="0"/>
      <c r="FT2371" s="0"/>
      <c r="FU2371" s="0"/>
      <c r="FV2371" s="0"/>
      <c r="FW2371" s="0"/>
      <c r="FX2371" s="0"/>
      <c r="FY2371" s="0"/>
      <c r="FZ2371" s="0"/>
      <c r="GA2371" s="0"/>
      <c r="GB2371" s="0"/>
      <c r="GC2371" s="0"/>
      <c r="GD2371" s="0"/>
      <c r="GE2371" s="0"/>
      <c r="GF2371" s="0"/>
      <c r="GG2371" s="0"/>
      <c r="GH2371" s="0"/>
      <c r="GI2371" s="0"/>
      <c r="GJ2371" s="0"/>
      <c r="GK2371" s="0"/>
      <c r="GL2371" s="0"/>
      <c r="GM2371" s="0"/>
      <c r="GN2371" s="0"/>
      <c r="GO2371" s="0"/>
      <c r="GP2371" s="0"/>
      <c r="GQ2371" s="0"/>
      <c r="GR2371" s="0"/>
      <c r="GS2371" s="0"/>
      <c r="GT2371" s="0"/>
      <c r="GU2371" s="0"/>
      <c r="GV2371" s="0"/>
      <c r="GW2371" s="0"/>
      <c r="GX2371" s="0"/>
      <c r="GY2371" s="0"/>
      <c r="GZ2371" s="0"/>
      <c r="HA2371" s="0"/>
      <c r="HB2371" s="0"/>
      <c r="HC2371" s="0"/>
      <c r="HD2371" s="0"/>
      <c r="HE2371" s="0"/>
      <c r="HF2371" s="0"/>
      <c r="HG2371" s="0"/>
      <c r="HH2371" s="0"/>
      <c r="HI2371" s="0"/>
      <c r="HJ2371" s="0"/>
      <c r="HK2371" s="0"/>
      <c r="HL2371" s="0"/>
      <c r="HM2371" s="0"/>
      <c r="HN2371" s="0"/>
      <c r="HO2371" s="0"/>
      <c r="HP2371" s="0"/>
      <c r="HQ2371" s="0"/>
      <c r="HR2371" s="0"/>
      <c r="HS2371" s="0"/>
      <c r="HT2371" s="0"/>
      <c r="HU2371" s="0"/>
      <c r="HV2371" s="0"/>
      <c r="HW2371" s="0"/>
      <c r="HX2371" s="0"/>
      <c r="HY2371" s="0"/>
      <c r="HZ2371" s="0"/>
      <c r="IA2371" s="0"/>
      <c r="IB2371" s="0"/>
      <c r="IC2371" s="0"/>
      <c r="ID2371" s="0"/>
      <c r="IE2371" s="0"/>
      <c r="IF2371" s="0"/>
      <c r="IG2371" s="0"/>
      <c r="IH2371" s="0"/>
      <c r="II2371" s="0"/>
      <c r="IJ2371" s="0"/>
      <c r="IK2371" s="0"/>
      <c r="IL2371" s="0"/>
      <c r="IM2371" s="0"/>
      <c r="IN2371" s="0"/>
      <c r="IO2371" s="0"/>
      <c r="IP2371" s="0"/>
      <c r="IQ2371" s="0"/>
      <c r="IR2371" s="0"/>
      <c r="IS2371" s="0"/>
      <c r="IT2371" s="0"/>
      <c r="IU2371" s="0"/>
      <c r="IV2371" s="0"/>
      <c r="IW2371" s="0"/>
      <c r="IX2371" s="0"/>
      <c r="IY2371" s="0"/>
      <c r="IZ2371" s="0"/>
      <c r="JA2371" s="0"/>
      <c r="JB2371" s="0"/>
      <c r="JC2371" s="0"/>
      <c r="JD2371" s="0"/>
      <c r="JE2371" s="0"/>
      <c r="JF2371" s="0"/>
      <c r="JG2371" s="0"/>
      <c r="JH2371" s="0"/>
      <c r="JI2371" s="0"/>
      <c r="JJ2371" s="0"/>
      <c r="JK2371" s="0"/>
      <c r="JL2371" s="0"/>
      <c r="JM2371" s="0"/>
      <c r="JN2371" s="0"/>
      <c r="JO2371" s="0"/>
      <c r="JP2371" s="0"/>
      <c r="JQ2371" s="0"/>
      <c r="JR2371" s="0"/>
      <c r="JS2371" s="0"/>
      <c r="JT2371" s="0"/>
      <c r="JU2371" s="0"/>
      <c r="JV2371" s="0"/>
      <c r="JW2371" s="0"/>
      <c r="JX2371" s="0"/>
      <c r="JY2371" s="0"/>
      <c r="JZ2371" s="0"/>
      <c r="KA2371" s="0"/>
      <c r="KB2371" s="0"/>
      <c r="KC2371" s="0"/>
      <c r="KD2371" s="0"/>
      <c r="KE2371" s="0"/>
      <c r="KF2371" s="0"/>
      <c r="KG2371" s="0"/>
      <c r="KH2371" s="0"/>
      <c r="KI2371" s="0"/>
      <c r="KJ2371" s="0"/>
      <c r="KK2371" s="0"/>
      <c r="KL2371" s="0"/>
      <c r="KM2371" s="0"/>
      <c r="KN2371" s="0"/>
      <c r="KO2371" s="0"/>
      <c r="KP2371" s="0"/>
      <c r="KQ2371" s="0"/>
      <c r="KR2371" s="0"/>
      <c r="KS2371" s="0"/>
      <c r="KT2371" s="0"/>
      <c r="KU2371" s="0"/>
      <c r="KV2371" s="0"/>
      <c r="KW2371" s="0"/>
      <c r="KX2371" s="0"/>
      <c r="KY2371" s="0"/>
      <c r="KZ2371" s="0"/>
      <c r="LA2371" s="0"/>
      <c r="LB2371" s="0"/>
      <c r="LC2371" s="0"/>
      <c r="LD2371" s="0"/>
      <c r="LE2371" s="0"/>
      <c r="LF2371" s="0"/>
      <c r="LG2371" s="0"/>
      <c r="LH2371" s="0"/>
      <c r="LI2371" s="0"/>
      <c r="LJ2371" s="0"/>
      <c r="LK2371" s="0"/>
      <c r="LL2371" s="0"/>
      <c r="LM2371" s="0"/>
      <c r="LN2371" s="0"/>
      <c r="LO2371" s="0"/>
      <c r="LP2371" s="0"/>
      <c r="LQ2371" s="0"/>
      <c r="LR2371" s="0"/>
      <c r="LS2371" s="0"/>
      <c r="LT2371" s="0"/>
      <c r="LU2371" s="0"/>
      <c r="LV2371" s="0"/>
      <c r="LW2371" s="0"/>
      <c r="LX2371" s="0"/>
      <c r="LY2371" s="0"/>
      <c r="LZ2371" s="0"/>
      <c r="MA2371" s="0"/>
      <c r="MB2371" s="0"/>
      <c r="MC2371" s="0"/>
      <c r="MD2371" s="0"/>
      <c r="ME2371" s="0"/>
      <c r="MF2371" s="0"/>
      <c r="MG2371" s="0"/>
      <c r="MH2371" s="0"/>
      <c r="MI2371" s="0"/>
      <c r="MJ2371" s="0"/>
      <c r="MK2371" s="0"/>
      <c r="ML2371" s="0"/>
      <c r="MM2371" s="0"/>
      <c r="MN2371" s="0"/>
      <c r="MO2371" s="0"/>
      <c r="MP2371" s="0"/>
      <c r="MQ2371" s="0"/>
      <c r="MR2371" s="0"/>
      <c r="MS2371" s="0"/>
      <c r="MT2371" s="0"/>
      <c r="MU2371" s="0"/>
      <c r="MV2371" s="0"/>
      <c r="MW2371" s="0"/>
      <c r="MX2371" s="0"/>
      <c r="MY2371" s="0"/>
      <c r="MZ2371" s="0"/>
      <c r="NA2371" s="0"/>
      <c r="NB2371" s="0"/>
      <c r="NC2371" s="0"/>
      <c r="ND2371" s="0"/>
      <c r="NE2371" s="0"/>
      <c r="NF2371" s="0"/>
      <c r="NG2371" s="0"/>
      <c r="NH2371" s="0"/>
      <c r="NI2371" s="0"/>
      <c r="NJ2371" s="0"/>
      <c r="NK2371" s="0"/>
      <c r="NL2371" s="0"/>
      <c r="NM2371" s="0"/>
      <c r="NN2371" s="0"/>
      <c r="NO2371" s="0"/>
      <c r="NP2371" s="0"/>
      <c r="NQ2371" s="0"/>
      <c r="NR2371" s="0"/>
      <c r="NS2371" s="0"/>
      <c r="NT2371" s="0"/>
      <c r="NU2371" s="0"/>
      <c r="NV2371" s="0"/>
      <c r="NW2371" s="0"/>
      <c r="NX2371" s="0"/>
      <c r="NY2371" s="0"/>
      <c r="NZ2371" s="0"/>
      <c r="OA2371" s="0"/>
      <c r="OB2371" s="0"/>
      <c r="OC2371" s="0"/>
      <c r="OD2371" s="0"/>
      <c r="OE2371" s="0"/>
      <c r="OF2371" s="0"/>
      <c r="OG2371" s="0"/>
      <c r="OH2371" s="0"/>
      <c r="OI2371" s="0"/>
      <c r="OJ2371" s="0"/>
      <c r="OK2371" s="0"/>
      <c r="OL2371" s="0"/>
      <c r="OM2371" s="0"/>
      <c r="ON2371" s="0"/>
      <c r="OO2371" s="0"/>
      <c r="OP2371" s="0"/>
      <c r="OQ2371" s="0"/>
      <c r="OR2371" s="0"/>
      <c r="OS2371" s="0"/>
      <c r="OT2371" s="0"/>
      <c r="OU2371" s="0"/>
      <c r="OV2371" s="0"/>
      <c r="OW2371" s="0"/>
      <c r="OX2371" s="0"/>
      <c r="OY2371" s="0"/>
      <c r="OZ2371" s="0"/>
      <c r="PA2371" s="0"/>
      <c r="PB2371" s="0"/>
      <c r="PC2371" s="0"/>
      <c r="PD2371" s="0"/>
      <c r="PE2371" s="0"/>
      <c r="PF2371" s="0"/>
      <c r="PG2371" s="0"/>
      <c r="PH2371" s="0"/>
      <c r="PI2371" s="0"/>
      <c r="PJ2371" s="0"/>
      <c r="PK2371" s="0"/>
      <c r="PL2371" s="0"/>
      <c r="PM2371" s="0"/>
      <c r="PN2371" s="0"/>
      <c r="PO2371" s="0"/>
      <c r="PP2371" s="0"/>
      <c r="PQ2371" s="0"/>
      <c r="PR2371" s="0"/>
      <c r="PS2371" s="0"/>
      <c r="PT2371" s="0"/>
      <c r="PU2371" s="0"/>
      <c r="PV2371" s="0"/>
      <c r="PW2371" s="0"/>
      <c r="PX2371" s="0"/>
      <c r="PY2371" s="0"/>
      <c r="PZ2371" s="0"/>
      <c r="QA2371" s="0"/>
      <c r="QB2371" s="0"/>
      <c r="QC2371" s="0"/>
      <c r="QD2371" s="0"/>
      <c r="QE2371" s="0"/>
      <c r="QF2371" s="0"/>
      <c r="QG2371" s="0"/>
      <c r="QH2371" s="0"/>
      <c r="QI2371" s="0"/>
      <c r="QJ2371" s="0"/>
      <c r="QK2371" s="0"/>
      <c r="QL2371" s="0"/>
      <c r="QM2371" s="0"/>
      <c r="QN2371" s="0"/>
      <c r="QO2371" s="0"/>
      <c r="QP2371" s="0"/>
      <c r="QQ2371" s="0"/>
      <c r="QR2371" s="0"/>
      <c r="QS2371" s="0"/>
      <c r="QT2371" s="0"/>
      <c r="QU2371" s="0"/>
      <c r="QV2371" s="0"/>
      <c r="QW2371" s="0"/>
      <c r="QX2371" s="0"/>
      <c r="QY2371" s="0"/>
      <c r="QZ2371" s="0"/>
      <c r="RA2371" s="0"/>
      <c r="RB2371" s="0"/>
      <c r="RC2371" s="0"/>
      <c r="RD2371" s="0"/>
      <c r="RE2371" s="0"/>
      <c r="RF2371" s="0"/>
      <c r="RG2371" s="0"/>
      <c r="RH2371" s="0"/>
      <c r="RI2371" s="0"/>
      <c r="RJ2371" s="0"/>
      <c r="RK2371" s="0"/>
      <c r="RL2371" s="0"/>
      <c r="RM2371" s="0"/>
      <c r="RN2371" s="0"/>
      <c r="RO2371" s="0"/>
      <c r="RP2371" s="0"/>
      <c r="RQ2371" s="0"/>
      <c r="RR2371" s="0"/>
      <c r="RS2371" s="0"/>
      <c r="RT2371" s="0"/>
      <c r="RU2371" s="0"/>
      <c r="RV2371" s="0"/>
      <c r="RW2371" s="0"/>
      <c r="RX2371" s="0"/>
      <c r="RY2371" s="0"/>
      <c r="RZ2371" s="0"/>
      <c r="SA2371" s="0"/>
      <c r="SB2371" s="0"/>
      <c r="SC2371" s="0"/>
      <c r="SD2371" s="0"/>
      <c r="SE2371" s="0"/>
      <c r="SF2371" s="0"/>
      <c r="SG2371" s="0"/>
      <c r="SH2371" s="0"/>
      <c r="SI2371" s="0"/>
      <c r="SJ2371" s="0"/>
      <c r="SK2371" s="0"/>
      <c r="SL2371" s="0"/>
      <c r="SM2371" s="0"/>
      <c r="SN2371" s="0"/>
      <c r="SO2371" s="0"/>
      <c r="SP2371" s="0"/>
      <c r="SQ2371" s="0"/>
      <c r="SR2371" s="0"/>
      <c r="SS2371" s="0"/>
      <c r="ST2371" s="0"/>
      <c r="SU2371" s="0"/>
      <c r="SV2371" s="0"/>
      <c r="SW2371" s="0"/>
      <c r="SX2371" s="0"/>
      <c r="SY2371" s="0"/>
      <c r="SZ2371" s="0"/>
      <c r="TA2371" s="0"/>
      <c r="TB2371" s="0"/>
      <c r="TC2371" s="0"/>
      <c r="TD2371" s="0"/>
      <c r="TE2371" s="0"/>
      <c r="TF2371" s="0"/>
      <c r="TG2371" s="0"/>
      <c r="TH2371" s="0"/>
      <c r="TI2371" s="0"/>
      <c r="TJ2371" s="0"/>
      <c r="TK2371" s="0"/>
      <c r="TL2371" s="0"/>
      <c r="TM2371" s="0"/>
      <c r="TN2371" s="0"/>
      <c r="TO2371" s="0"/>
      <c r="TP2371" s="0"/>
      <c r="TQ2371" s="0"/>
      <c r="TR2371" s="0"/>
      <c r="TS2371" s="0"/>
      <c r="TT2371" s="0"/>
      <c r="TU2371" s="0"/>
      <c r="TV2371" s="0"/>
      <c r="TW2371" s="0"/>
      <c r="TX2371" s="0"/>
      <c r="TY2371" s="0"/>
      <c r="TZ2371" s="0"/>
      <c r="UA2371" s="0"/>
      <c r="UB2371" s="0"/>
      <c r="UC2371" s="0"/>
      <c r="UD2371" s="0"/>
      <c r="UE2371" s="0"/>
      <c r="UF2371" s="0"/>
      <c r="UG2371" s="0"/>
      <c r="UH2371" s="0"/>
      <c r="UI2371" s="0"/>
      <c r="UJ2371" s="0"/>
      <c r="UK2371" s="0"/>
      <c r="UL2371" s="0"/>
      <c r="UM2371" s="0"/>
      <c r="UN2371" s="0"/>
      <c r="UO2371" s="0"/>
      <c r="UP2371" s="0"/>
      <c r="UQ2371" s="0"/>
      <c r="UR2371" s="0"/>
      <c r="US2371" s="0"/>
      <c r="UT2371" s="0"/>
      <c r="UU2371" s="0"/>
      <c r="UV2371" s="0"/>
      <c r="UW2371" s="0"/>
      <c r="UX2371" s="0"/>
      <c r="UY2371" s="0"/>
      <c r="UZ2371" s="0"/>
      <c r="VA2371" s="0"/>
      <c r="VB2371" s="0"/>
      <c r="VC2371" s="0"/>
      <c r="VD2371" s="0"/>
      <c r="VE2371" s="0"/>
      <c r="VF2371" s="0"/>
      <c r="VG2371" s="0"/>
      <c r="VH2371" s="0"/>
      <c r="VI2371" s="0"/>
      <c r="VJ2371" s="0"/>
      <c r="VK2371" s="0"/>
      <c r="VL2371" s="0"/>
      <c r="VM2371" s="0"/>
      <c r="VN2371" s="0"/>
      <c r="VO2371" s="0"/>
      <c r="VP2371" s="0"/>
      <c r="VQ2371" s="0"/>
      <c r="VR2371" s="0"/>
      <c r="VS2371" s="0"/>
      <c r="VT2371" s="0"/>
      <c r="VU2371" s="0"/>
      <c r="VV2371" s="0"/>
      <c r="VW2371" s="0"/>
      <c r="VX2371" s="0"/>
      <c r="VY2371" s="0"/>
      <c r="VZ2371" s="0"/>
      <c r="WA2371" s="0"/>
      <c r="WB2371" s="0"/>
      <c r="WC2371" s="0"/>
      <c r="WD2371" s="0"/>
      <c r="WE2371" s="0"/>
      <c r="WF2371" s="0"/>
      <c r="WG2371" s="0"/>
      <c r="WH2371" s="0"/>
      <c r="WI2371" s="0"/>
      <c r="WJ2371" s="0"/>
      <c r="WK2371" s="0"/>
      <c r="WL2371" s="0"/>
      <c r="WM2371" s="0"/>
      <c r="WN2371" s="0"/>
      <c r="WO2371" s="0"/>
      <c r="WP2371" s="0"/>
      <c r="WQ2371" s="0"/>
      <c r="WR2371" s="0"/>
      <c r="WS2371" s="0"/>
      <c r="WT2371" s="0"/>
      <c r="WU2371" s="0"/>
      <c r="WV2371" s="0"/>
      <c r="WW2371" s="0"/>
      <c r="WX2371" s="0"/>
      <c r="WY2371" s="0"/>
      <c r="WZ2371" s="0"/>
      <c r="XA2371" s="0"/>
      <c r="XB2371" s="0"/>
      <c r="XC2371" s="0"/>
      <c r="XD2371" s="0"/>
      <c r="XE2371" s="0"/>
      <c r="XF2371" s="0"/>
      <c r="XG2371" s="0"/>
      <c r="XH2371" s="0"/>
      <c r="XI2371" s="0"/>
      <c r="XJ2371" s="0"/>
      <c r="XK2371" s="0"/>
      <c r="XL2371" s="0"/>
      <c r="XM2371" s="0"/>
      <c r="XN2371" s="0"/>
      <c r="XO2371" s="0"/>
      <c r="XP2371" s="0"/>
      <c r="XQ2371" s="0"/>
      <c r="XR2371" s="0"/>
      <c r="XS2371" s="0"/>
      <c r="XT2371" s="0"/>
      <c r="XU2371" s="0"/>
      <c r="XV2371" s="0"/>
      <c r="XW2371" s="0"/>
      <c r="XX2371" s="0"/>
      <c r="XY2371" s="0"/>
      <c r="XZ2371" s="0"/>
      <c r="YA2371" s="0"/>
      <c r="YB2371" s="0"/>
      <c r="YC2371" s="0"/>
      <c r="YD2371" s="0"/>
      <c r="YE2371" s="0"/>
      <c r="YF2371" s="0"/>
      <c r="YG2371" s="0"/>
      <c r="YH2371" s="0"/>
      <c r="YI2371" s="0"/>
      <c r="YJ2371" s="0"/>
      <c r="YK2371" s="0"/>
      <c r="YL2371" s="0"/>
      <c r="YM2371" s="0"/>
      <c r="YN2371" s="0"/>
      <c r="YO2371" s="0"/>
      <c r="YP2371" s="0"/>
      <c r="YQ2371" s="0"/>
      <c r="YR2371" s="0"/>
      <c r="YS2371" s="0"/>
      <c r="YT2371" s="0"/>
      <c r="YU2371" s="0"/>
      <c r="YV2371" s="0"/>
      <c r="YW2371" s="0"/>
      <c r="YX2371" s="0"/>
      <c r="YY2371" s="0"/>
      <c r="YZ2371" s="0"/>
      <c r="ZA2371" s="0"/>
      <c r="ZB2371" s="0"/>
      <c r="ZC2371" s="0"/>
      <c r="ZD2371" s="0"/>
      <c r="ZE2371" s="0"/>
      <c r="ZF2371" s="0"/>
      <c r="ZG2371" s="0"/>
      <c r="ZH2371" s="0"/>
      <c r="ZI2371" s="0"/>
      <c r="ZJ2371" s="0"/>
      <c r="ZK2371" s="0"/>
      <c r="ZL2371" s="0"/>
      <c r="ZM2371" s="0"/>
      <c r="ZN2371" s="0"/>
      <c r="ZO2371" s="0"/>
      <c r="ZP2371" s="0"/>
      <c r="ZQ2371" s="0"/>
      <c r="ZR2371" s="0"/>
      <c r="ZS2371" s="0"/>
      <c r="ZT2371" s="0"/>
      <c r="ZU2371" s="0"/>
      <c r="ZV2371" s="0"/>
      <c r="ZW2371" s="0"/>
      <c r="ZX2371" s="0"/>
      <c r="ZY2371" s="0"/>
      <c r="ZZ2371" s="0"/>
      <c r="AAA2371" s="0"/>
      <c r="AAB2371" s="0"/>
      <c r="AAC2371" s="0"/>
      <c r="AAD2371" s="0"/>
      <c r="AAE2371" s="0"/>
      <c r="AAF2371" s="0"/>
      <c r="AAG2371" s="0"/>
      <c r="AAH2371" s="0"/>
      <c r="AAI2371" s="0"/>
      <c r="AAJ2371" s="0"/>
      <c r="AAK2371" s="0"/>
      <c r="AAL2371" s="0"/>
      <c r="AAM2371" s="0"/>
      <c r="AAN2371" s="0"/>
      <c r="AAO2371" s="0"/>
      <c r="AAP2371" s="0"/>
      <c r="AAQ2371" s="0"/>
      <c r="AAR2371" s="0"/>
      <c r="AAS2371" s="0"/>
      <c r="AAT2371" s="0"/>
      <c r="AAU2371" s="0"/>
      <c r="AAV2371" s="0"/>
      <c r="AAW2371" s="0"/>
      <c r="AAX2371" s="0"/>
      <c r="AAY2371" s="0"/>
      <c r="AAZ2371" s="0"/>
      <c r="ABA2371" s="0"/>
      <c r="ABB2371" s="0"/>
      <c r="ABC2371" s="0"/>
      <c r="ABD2371" s="0"/>
      <c r="ABE2371" s="0"/>
      <c r="ABF2371" s="0"/>
      <c r="ABG2371" s="0"/>
      <c r="ABH2371" s="0"/>
      <c r="ABI2371" s="0"/>
      <c r="ABJ2371" s="0"/>
      <c r="ABK2371" s="0"/>
      <c r="ABL2371" s="0"/>
      <c r="ABM2371" s="0"/>
      <c r="ABN2371" s="0"/>
      <c r="ABO2371" s="0"/>
      <c r="ABP2371" s="0"/>
      <c r="ABQ2371" s="0"/>
      <c r="ABR2371" s="0"/>
      <c r="ABS2371" s="0"/>
      <c r="ABT2371" s="0"/>
      <c r="ABU2371" s="0"/>
      <c r="ABV2371" s="0"/>
      <c r="ABW2371" s="0"/>
      <c r="ABX2371" s="0"/>
      <c r="ABY2371" s="0"/>
      <c r="ABZ2371" s="0"/>
      <c r="ACA2371" s="0"/>
      <c r="ACB2371" s="0"/>
      <c r="ACC2371" s="0"/>
      <c r="ACD2371" s="0"/>
      <c r="ACE2371" s="0"/>
      <c r="ACF2371" s="0"/>
      <c r="ACG2371" s="0"/>
      <c r="ACH2371" s="0"/>
      <c r="ACI2371" s="0"/>
      <c r="ACJ2371" s="0"/>
      <c r="ACK2371" s="0"/>
      <c r="ACL2371" s="0"/>
      <c r="ACM2371" s="0"/>
      <c r="ACN2371" s="0"/>
      <c r="ACO2371" s="0"/>
      <c r="ACP2371" s="0"/>
      <c r="ACQ2371" s="0"/>
      <c r="ACR2371" s="0"/>
      <c r="ACS2371" s="0"/>
      <c r="ACT2371" s="0"/>
      <c r="ACU2371" s="0"/>
      <c r="ACV2371" s="0"/>
      <c r="ACW2371" s="0"/>
      <c r="ACX2371" s="0"/>
      <c r="ACY2371" s="0"/>
      <c r="ACZ2371" s="0"/>
      <c r="ADA2371" s="0"/>
      <c r="ADB2371" s="0"/>
      <c r="ADC2371" s="0"/>
      <c r="ADD2371" s="0"/>
      <c r="ADE2371" s="0"/>
      <c r="ADF2371" s="0"/>
      <c r="ADG2371" s="0"/>
      <c r="ADH2371" s="0"/>
      <c r="ADI2371" s="0"/>
      <c r="ADJ2371" s="0"/>
      <c r="ADK2371" s="0"/>
      <c r="ADL2371" s="0"/>
      <c r="ADM2371" s="0"/>
      <c r="ADN2371" s="0"/>
      <c r="ADO2371" s="0"/>
      <c r="ADP2371" s="0"/>
      <c r="ADQ2371" s="0"/>
      <c r="ADR2371" s="0"/>
      <c r="ADS2371" s="0"/>
      <c r="ADT2371" s="0"/>
      <c r="ADU2371" s="0"/>
      <c r="ADV2371" s="0"/>
      <c r="ADW2371" s="0"/>
      <c r="ADX2371" s="0"/>
      <c r="ADY2371" s="0"/>
      <c r="ADZ2371" s="0"/>
      <c r="AEA2371" s="0"/>
      <c r="AEB2371" s="0"/>
      <c r="AEC2371" s="0"/>
      <c r="AED2371" s="0"/>
      <c r="AEE2371" s="0"/>
      <c r="AEF2371" s="0"/>
      <c r="AEG2371" s="0"/>
      <c r="AEH2371" s="0"/>
      <c r="AEI2371" s="0"/>
      <c r="AEJ2371" s="0"/>
      <c r="AEK2371" s="0"/>
      <c r="AEL2371" s="0"/>
      <c r="AEM2371" s="0"/>
      <c r="AEN2371" s="0"/>
      <c r="AEO2371" s="0"/>
      <c r="AEP2371" s="0"/>
      <c r="AEQ2371" s="0"/>
      <c r="AER2371" s="0"/>
      <c r="AES2371" s="0"/>
      <c r="AET2371" s="0"/>
      <c r="AEU2371" s="0"/>
      <c r="AEV2371" s="0"/>
      <c r="AEW2371" s="0"/>
      <c r="AEX2371" s="0"/>
      <c r="AEY2371" s="0"/>
      <c r="AEZ2371" s="0"/>
      <c r="AFA2371" s="0"/>
      <c r="AFB2371" s="0"/>
      <c r="AFC2371" s="0"/>
      <c r="AFD2371" s="0"/>
      <c r="AFE2371" s="0"/>
      <c r="AFF2371" s="0"/>
      <c r="AFG2371" s="0"/>
      <c r="AFH2371" s="0"/>
      <c r="AFI2371" s="0"/>
      <c r="AFJ2371" s="0"/>
      <c r="AFK2371" s="0"/>
      <c r="AFL2371" s="0"/>
      <c r="AFM2371" s="0"/>
      <c r="AFN2371" s="0"/>
      <c r="AFO2371" s="0"/>
      <c r="AFP2371" s="0"/>
      <c r="AFQ2371" s="0"/>
      <c r="AFR2371" s="0"/>
      <c r="AFS2371" s="0"/>
      <c r="AFT2371" s="0"/>
      <c r="AFU2371" s="0"/>
      <c r="AFV2371" s="0"/>
      <c r="AFW2371" s="0"/>
      <c r="AFX2371" s="0"/>
      <c r="AFY2371" s="0"/>
      <c r="AFZ2371" s="0"/>
      <c r="AGA2371" s="0"/>
      <c r="AGB2371" s="0"/>
      <c r="AGC2371" s="0"/>
      <c r="AGD2371" s="0"/>
      <c r="AGE2371" s="0"/>
      <c r="AGF2371" s="0"/>
      <c r="AGG2371" s="0"/>
      <c r="AGH2371" s="0"/>
      <c r="AGI2371" s="0"/>
      <c r="AGJ2371" s="0"/>
      <c r="AGK2371" s="0"/>
      <c r="AGL2371" s="0"/>
      <c r="AGM2371" s="0"/>
      <c r="AGN2371" s="0"/>
      <c r="AGO2371" s="0"/>
      <c r="AGP2371" s="0"/>
      <c r="AGQ2371" s="0"/>
      <c r="AGR2371" s="0"/>
      <c r="AGS2371" s="0"/>
      <c r="AGT2371" s="0"/>
      <c r="AGU2371" s="0"/>
      <c r="AGV2371" s="0"/>
      <c r="AGW2371" s="0"/>
      <c r="AGX2371" s="0"/>
      <c r="AGY2371" s="0"/>
      <c r="AGZ2371" s="0"/>
      <c r="AHA2371" s="0"/>
      <c r="AHB2371" s="0"/>
      <c r="AHC2371" s="0"/>
      <c r="AHD2371" s="0"/>
      <c r="AHE2371" s="0"/>
      <c r="AHF2371" s="0"/>
      <c r="AHG2371" s="0"/>
      <c r="AHH2371" s="0"/>
      <c r="AHI2371" s="0"/>
      <c r="AHJ2371" s="0"/>
      <c r="AHK2371" s="0"/>
      <c r="AHL2371" s="0"/>
      <c r="AHM2371" s="0"/>
      <c r="AHN2371" s="0"/>
      <c r="AHO2371" s="0"/>
      <c r="AHP2371" s="0"/>
      <c r="AHQ2371" s="0"/>
      <c r="AHR2371" s="0"/>
      <c r="AHS2371" s="0"/>
      <c r="AHT2371" s="0"/>
      <c r="AHU2371" s="0"/>
      <c r="AHV2371" s="0"/>
      <c r="AHW2371" s="0"/>
      <c r="AHX2371" s="0"/>
      <c r="AHY2371" s="0"/>
      <c r="AHZ2371" s="0"/>
      <c r="AIA2371" s="0"/>
      <c r="AIB2371" s="0"/>
      <c r="AIC2371" s="0"/>
      <c r="AID2371" s="0"/>
      <c r="AIE2371" s="0"/>
      <c r="AIF2371" s="0"/>
      <c r="AIG2371" s="0"/>
      <c r="AIH2371" s="0"/>
      <c r="AII2371" s="0"/>
      <c r="AIJ2371" s="0"/>
      <c r="AIK2371" s="0"/>
      <c r="AIL2371" s="0"/>
      <c r="AIM2371" s="0"/>
      <c r="AIN2371" s="0"/>
      <c r="AIO2371" s="0"/>
      <c r="AIP2371" s="0"/>
      <c r="AIQ2371" s="0"/>
      <c r="AIR2371" s="0"/>
      <c r="AIS2371" s="0"/>
      <c r="AIT2371" s="0"/>
      <c r="AIU2371" s="0"/>
      <c r="AIV2371" s="0"/>
      <c r="AIW2371" s="0"/>
      <c r="AIX2371" s="0"/>
      <c r="AIY2371" s="0"/>
      <c r="AIZ2371" s="0"/>
      <c r="AJA2371" s="0"/>
      <c r="AJB2371" s="0"/>
      <c r="AJC2371" s="0"/>
      <c r="AJD2371" s="0"/>
      <c r="AJE2371" s="0"/>
      <c r="AJF2371" s="0"/>
      <c r="AJG2371" s="0"/>
      <c r="AJH2371" s="0"/>
      <c r="AJI2371" s="0"/>
      <c r="AJJ2371" s="0"/>
      <c r="AJK2371" s="0"/>
      <c r="AJL2371" s="0"/>
      <c r="AJM2371" s="0"/>
      <c r="AJN2371" s="0"/>
      <c r="AJO2371" s="0"/>
      <c r="AJP2371" s="0"/>
      <c r="AJQ2371" s="0"/>
      <c r="AJR2371" s="0"/>
      <c r="AJS2371" s="0"/>
      <c r="AJT2371" s="0"/>
      <c r="AJU2371" s="0"/>
      <c r="AJV2371" s="0"/>
      <c r="AJW2371" s="0"/>
      <c r="AJX2371" s="0"/>
      <c r="AJY2371" s="0"/>
      <c r="AJZ2371" s="0"/>
      <c r="AKA2371" s="0"/>
      <c r="AKB2371" s="0"/>
      <c r="AKC2371" s="0"/>
      <c r="AKD2371" s="0"/>
      <c r="AKE2371" s="0"/>
      <c r="AKF2371" s="0"/>
      <c r="AKG2371" s="0"/>
      <c r="AKH2371" s="0"/>
      <c r="AKI2371" s="0"/>
      <c r="AKJ2371" s="0"/>
      <c r="AKK2371" s="0"/>
      <c r="AKL2371" s="0"/>
      <c r="AKM2371" s="0"/>
      <c r="AKN2371" s="0"/>
      <c r="AKO2371" s="0"/>
      <c r="AKP2371" s="0"/>
      <c r="AKQ2371" s="0"/>
      <c r="AKR2371" s="0"/>
      <c r="AKS2371" s="0"/>
      <c r="AKT2371" s="0"/>
      <c r="AKU2371" s="0"/>
      <c r="AKV2371" s="0"/>
      <c r="AKW2371" s="0"/>
      <c r="AKX2371" s="0"/>
      <c r="AKY2371" s="0"/>
      <c r="AKZ2371" s="0"/>
      <c r="ALA2371" s="0"/>
      <c r="ALB2371" s="0"/>
      <c r="ALC2371" s="0"/>
      <c r="ALD2371" s="0"/>
      <c r="ALE2371" s="0"/>
      <c r="ALF2371" s="0"/>
      <c r="ALG2371" s="0"/>
      <c r="ALH2371" s="0"/>
      <c r="ALI2371" s="0"/>
      <c r="ALJ2371" s="0"/>
      <c r="ALK2371" s="0"/>
      <c r="ALL2371" s="0"/>
      <c r="ALM2371" s="0"/>
      <c r="ALN2371" s="0"/>
      <c r="ALO2371" s="0"/>
      <c r="ALP2371" s="0"/>
      <c r="ALQ2371" s="0"/>
      <c r="ALR2371" s="0"/>
      <c r="ALS2371" s="0"/>
      <c r="ALT2371" s="0"/>
      <c r="ALU2371" s="0"/>
      <c r="ALV2371" s="0"/>
      <c r="ALW2371" s="0"/>
      <c r="ALX2371" s="0"/>
      <c r="ALY2371" s="0"/>
      <c r="ALZ2371" s="0"/>
      <c r="AMA2371" s="0"/>
      <c r="AMB2371" s="0"/>
      <c r="AMC2371" s="0"/>
      <c r="AMD2371" s="0"/>
      <c r="AME2371" s="0"/>
      <c r="AMF2371" s="0"/>
      <c r="AMG2371" s="0"/>
      <c r="AMH2371" s="0"/>
      <c r="AMI2371" s="0"/>
      <c r="AMJ2371" s="0"/>
    </row>
    <row r="2372" customFormat="false" ht="13.8" hidden="false" customHeight="false" outlineLevel="0" collapsed="false">
      <c r="A2372" s="4" t="s">
        <v>52</v>
      </c>
      <c r="B2372" s="7" t="s">
        <v>4388</v>
      </c>
      <c r="C2372" s="7" t="s">
        <v>77</v>
      </c>
      <c r="D2372" s="7" t="s">
        <v>17</v>
      </c>
      <c r="E2372" s="7" t="s">
        <v>2312</v>
      </c>
      <c r="F2372" s="4" t="n">
        <v>2007</v>
      </c>
      <c r="G2372" s="7" t="s">
        <v>4389</v>
      </c>
      <c r="H2372" s="13"/>
      <c r="I2372" s="13"/>
      <c r="J2372" s="13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  <c r="AG2372" s="13"/>
      <c r="AH2372" s="13"/>
      <c r="AI2372" s="13"/>
      <c r="AJ2372" s="13"/>
      <c r="AK2372" s="13"/>
      <c r="AL2372" s="13"/>
      <c r="AM2372" s="13"/>
      <c r="AN2372" s="13"/>
      <c r="AO2372" s="13"/>
      <c r="AP2372" s="13"/>
      <c r="AQ2372" s="13"/>
      <c r="AR2372" s="13"/>
      <c r="AS2372" s="13"/>
      <c r="AT2372" s="13"/>
      <c r="AU2372" s="13"/>
      <c r="AV2372" s="0"/>
      <c r="AW2372" s="0"/>
      <c r="AX2372" s="0"/>
      <c r="AY2372" s="0"/>
      <c r="AZ2372" s="0"/>
      <c r="BA2372" s="0"/>
      <c r="BB2372" s="0"/>
      <c r="BC2372" s="0"/>
      <c r="BD2372" s="0"/>
      <c r="BE2372" s="0"/>
      <c r="BF2372" s="0"/>
      <c r="BG2372" s="0"/>
      <c r="BH2372" s="0"/>
      <c r="BI2372" s="0"/>
      <c r="BJ2372" s="0"/>
      <c r="BK2372" s="0"/>
      <c r="BL2372" s="0"/>
      <c r="BM2372" s="0"/>
      <c r="BN2372" s="0"/>
      <c r="BO2372" s="0"/>
      <c r="BP2372" s="0"/>
      <c r="BQ2372" s="0"/>
      <c r="BR2372" s="0"/>
      <c r="BS2372" s="0"/>
      <c r="BT2372" s="0"/>
      <c r="BU2372" s="0"/>
      <c r="BV2372" s="0"/>
      <c r="BW2372" s="0"/>
      <c r="BX2372" s="0"/>
      <c r="BY2372" s="0"/>
      <c r="BZ2372" s="0"/>
      <c r="CA2372" s="0"/>
      <c r="CB2372" s="0"/>
      <c r="CC2372" s="0"/>
      <c r="CD2372" s="0"/>
      <c r="CE2372" s="0"/>
      <c r="CF2372" s="0"/>
      <c r="CG2372" s="0"/>
      <c r="CH2372" s="0"/>
      <c r="CI2372" s="0"/>
      <c r="CJ2372" s="0"/>
      <c r="CK2372" s="0"/>
      <c r="CL2372" s="0"/>
      <c r="CM2372" s="0"/>
      <c r="CN2372" s="0"/>
      <c r="CO2372" s="0"/>
      <c r="CP2372" s="0"/>
      <c r="CQ2372" s="0"/>
      <c r="CR2372" s="0"/>
      <c r="CS2372" s="0"/>
      <c r="CT2372" s="0"/>
      <c r="CU2372" s="0"/>
      <c r="CV2372" s="0"/>
      <c r="CW2372" s="0"/>
      <c r="CX2372" s="0"/>
      <c r="CY2372" s="0"/>
      <c r="CZ2372" s="0"/>
      <c r="DA2372" s="0"/>
      <c r="DB2372" s="0"/>
      <c r="DC2372" s="0"/>
      <c r="DD2372" s="0"/>
      <c r="DE2372" s="0"/>
      <c r="DF2372" s="0"/>
      <c r="DG2372" s="0"/>
      <c r="DH2372" s="0"/>
      <c r="DI2372" s="0"/>
      <c r="DJ2372" s="0"/>
      <c r="DK2372" s="0"/>
      <c r="DL2372" s="0"/>
      <c r="DM2372" s="0"/>
      <c r="DN2372" s="0"/>
      <c r="DO2372" s="0"/>
      <c r="DP2372" s="0"/>
      <c r="DQ2372" s="0"/>
      <c r="DR2372" s="0"/>
      <c r="DS2372" s="0"/>
      <c r="DT2372" s="0"/>
      <c r="DU2372" s="0"/>
      <c r="DV2372" s="0"/>
      <c r="DW2372" s="0"/>
      <c r="DX2372" s="0"/>
      <c r="DY2372" s="0"/>
      <c r="DZ2372" s="0"/>
      <c r="EA2372" s="0"/>
      <c r="EB2372" s="0"/>
      <c r="EC2372" s="0"/>
      <c r="ED2372" s="0"/>
      <c r="EE2372" s="0"/>
      <c r="EF2372" s="0"/>
      <c r="EG2372" s="0"/>
      <c r="EH2372" s="0"/>
      <c r="EI2372" s="0"/>
      <c r="EJ2372" s="0"/>
      <c r="EK2372" s="0"/>
      <c r="EL2372" s="0"/>
      <c r="EM2372" s="0"/>
      <c r="EN2372" s="0"/>
      <c r="EO2372" s="0"/>
      <c r="EP2372" s="0"/>
      <c r="EQ2372" s="0"/>
      <c r="ER2372" s="0"/>
      <c r="ES2372" s="0"/>
      <c r="ET2372" s="0"/>
      <c r="EU2372" s="0"/>
      <c r="EV2372" s="0"/>
      <c r="EW2372" s="0"/>
      <c r="EX2372" s="0"/>
      <c r="EY2372" s="0"/>
      <c r="EZ2372" s="0"/>
      <c r="FA2372" s="0"/>
      <c r="FB2372" s="0"/>
      <c r="FC2372" s="0"/>
      <c r="FD2372" s="0"/>
      <c r="FE2372" s="0"/>
      <c r="FF2372" s="0"/>
      <c r="FG2372" s="0"/>
      <c r="FH2372" s="0"/>
      <c r="FI2372" s="0"/>
      <c r="FJ2372" s="0"/>
      <c r="FK2372" s="0"/>
      <c r="FL2372" s="0"/>
      <c r="FM2372" s="0"/>
      <c r="FN2372" s="0"/>
      <c r="FO2372" s="0"/>
      <c r="FP2372" s="0"/>
      <c r="FQ2372" s="0"/>
      <c r="FR2372" s="0"/>
      <c r="FS2372" s="0"/>
      <c r="FT2372" s="0"/>
      <c r="FU2372" s="0"/>
      <c r="FV2372" s="0"/>
      <c r="FW2372" s="0"/>
      <c r="FX2372" s="0"/>
      <c r="FY2372" s="0"/>
      <c r="FZ2372" s="0"/>
      <c r="GA2372" s="0"/>
      <c r="GB2372" s="0"/>
      <c r="GC2372" s="0"/>
      <c r="GD2372" s="0"/>
      <c r="GE2372" s="0"/>
      <c r="GF2372" s="0"/>
      <c r="GG2372" s="0"/>
      <c r="GH2372" s="0"/>
      <c r="GI2372" s="0"/>
      <c r="GJ2372" s="0"/>
      <c r="GK2372" s="0"/>
      <c r="GL2372" s="0"/>
      <c r="GM2372" s="0"/>
      <c r="GN2372" s="0"/>
      <c r="GO2372" s="0"/>
      <c r="GP2372" s="0"/>
      <c r="GQ2372" s="0"/>
      <c r="GR2372" s="0"/>
      <c r="GS2372" s="0"/>
      <c r="GT2372" s="0"/>
      <c r="GU2372" s="0"/>
      <c r="GV2372" s="0"/>
      <c r="GW2372" s="0"/>
      <c r="GX2372" s="0"/>
      <c r="GY2372" s="0"/>
      <c r="GZ2372" s="0"/>
      <c r="HA2372" s="0"/>
      <c r="HB2372" s="0"/>
      <c r="HC2372" s="0"/>
      <c r="HD2372" s="0"/>
      <c r="HE2372" s="0"/>
      <c r="HF2372" s="0"/>
      <c r="HG2372" s="0"/>
      <c r="HH2372" s="0"/>
      <c r="HI2372" s="0"/>
      <c r="HJ2372" s="0"/>
      <c r="HK2372" s="0"/>
      <c r="HL2372" s="0"/>
      <c r="HM2372" s="0"/>
      <c r="HN2372" s="0"/>
      <c r="HO2372" s="0"/>
      <c r="HP2372" s="0"/>
      <c r="HQ2372" s="0"/>
      <c r="HR2372" s="0"/>
      <c r="HS2372" s="0"/>
      <c r="HT2372" s="0"/>
      <c r="HU2372" s="0"/>
      <c r="HV2372" s="0"/>
      <c r="HW2372" s="0"/>
      <c r="HX2372" s="0"/>
      <c r="HY2372" s="0"/>
      <c r="HZ2372" s="0"/>
      <c r="IA2372" s="0"/>
      <c r="IB2372" s="0"/>
      <c r="IC2372" s="0"/>
      <c r="ID2372" s="0"/>
      <c r="IE2372" s="0"/>
      <c r="IF2372" s="0"/>
      <c r="IG2372" s="0"/>
      <c r="IH2372" s="0"/>
      <c r="II2372" s="0"/>
      <c r="IJ2372" s="0"/>
      <c r="IK2372" s="0"/>
      <c r="IL2372" s="0"/>
      <c r="IM2372" s="0"/>
      <c r="IN2372" s="0"/>
      <c r="IO2372" s="0"/>
      <c r="IP2372" s="0"/>
      <c r="IQ2372" s="0"/>
      <c r="IR2372" s="0"/>
      <c r="IS2372" s="0"/>
      <c r="IT2372" s="0"/>
      <c r="IU2372" s="0"/>
      <c r="IV2372" s="0"/>
      <c r="IW2372" s="0"/>
      <c r="IX2372" s="0"/>
      <c r="IY2372" s="0"/>
      <c r="IZ2372" s="0"/>
      <c r="JA2372" s="0"/>
      <c r="JB2372" s="0"/>
      <c r="JC2372" s="0"/>
      <c r="JD2372" s="0"/>
      <c r="JE2372" s="0"/>
      <c r="JF2372" s="0"/>
      <c r="JG2372" s="0"/>
      <c r="JH2372" s="0"/>
      <c r="JI2372" s="0"/>
      <c r="JJ2372" s="0"/>
      <c r="JK2372" s="0"/>
      <c r="JL2372" s="0"/>
      <c r="JM2372" s="0"/>
      <c r="JN2372" s="0"/>
      <c r="JO2372" s="0"/>
      <c r="JP2372" s="0"/>
      <c r="JQ2372" s="0"/>
      <c r="JR2372" s="0"/>
      <c r="JS2372" s="0"/>
      <c r="JT2372" s="0"/>
      <c r="JU2372" s="0"/>
      <c r="JV2372" s="0"/>
      <c r="JW2372" s="0"/>
      <c r="JX2372" s="0"/>
      <c r="JY2372" s="0"/>
      <c r="JZ2372" s="0"/>
      <c r="KA2372" s="0"/>
      <c r="KB2372" s="0"/>
      <c r="KC2372" s="0"/>
      <c r="KD2372" s="0"/>
      <c r="KE2372" s="0"/>
      <c r="KF2372" s="0"/>
      <c r="KG2372" s="0"/>
      <c r="KH2372" s="0"/>
      <c r="KI2372" s="0"/>
      <c r="KJ2372" s="0"/>
      <c r="KK2372" s="0"/>
      <c r="KL2372" s="0"/>
      <c r="KM2372" s="0"/>
      <c r="KN2372" s="0"/>
      <c r="KO2372" s="0"/>
      <c r="KP2372" s="0"/>
      <c r="KQ2372" s="0"/>
      <c r="KR2372" s="0"/>
      <c r="KS2372" s="0"/>
      <c r="KT2372" s="0"/>
      <c r="KU2372" s="0"/>
      <c r="KV2372" s="0"/>
      <c r="KW2372" s="0"/>
      <c r="KX2372" s="0"/>
      <c r="KY2372" s="0"/>
      <c r="KZ2372" s="0"/>
      <c r="LA2372" s="0"/>
      <c r="LB2372" s="0"/>
      <c r="LC2372" s="0"/>
      <c r="LD2372" s="0"/>
      <c r="LE2372" s="0"/>
      <c r="LF2372" s="0"/>
      <c r="LG2372" s="0"/>
      <c r="LH2372" s="0"/>
      <c r="LI2372" s="0"/>
      <c r="LJ2372" s="0"/>
      <c r="LK2372" s="0"/>
      <c r="LL2372" s="0"/>
      <c r="LM2372" s="0"/>
      <c r="LN2372" s="0"/>
      <c r="LO2372" s="0"/>
      <c r="LP2372" s="0"/>
      <c r="LQ2372" s="0"/>
      <c r="LR2372" s="0"/>
      <c r="LS2372" s="0"/>
      <c r="LT2372" s="0"/>
      <c r="LU2372" s="0"/>
      <c r="LV2372" s="0"/>
      <c r="LW2372" s="0"/>
      <c r="LX2372" s="0"/>
      <c r="LY2372" s="0"/>
      <c r="LZ2372" s="0"/>
      <c r="MA2372" s="0"/>
      <c r="MB2372" s="0"/>
      <c r="MC2372" s="0"/>
      <c r="MD2372" s="0"/>
      <c r="ME2372" s="0"/>
      <c r="MF2372" s="0"/>
      <c r="MG2372" s="0"/>
      <c r="MH2372" s="0"/>
      <c r="MI2372" s="0"/>
      <c r="MJ2372" s="0"/>
      <c r="MK2372" s="0"/>
      <c r="ML2372" s="0"/>
      <c r="MM2372" s="0"/>
      <c r="MN2372" s="0"/>
      <c r="MO2372" s="0"/>
      <c r="MP2372" s="0"/>
      <c r="MQ2372" s="0"/>
      <c r="MR2372" s="0"/>
      <c r="MS2372" s="0"/>
      <c r="MT2372" s="0"/>
      <c r="MU2372" s="0"/>
      <c r="MV2372" s="0"/>
      <c r="MW2372" s="0"/>
      <c r="MX2372" s="0"/>
      <c r="MY2372" s="0"/>
      <c r="MZ2372" s="0"/>
      <c r="NA2372" s="0"/>
      <c r="NB2372" s="0"/>
      <c r="NC2372" s="0"/>
      <c r="ND2372" s="0"/>
      <c r="NE2372" s="0"/>
      <c r="NF2372" s="0"/>
      <c r="NG2372" s="0"/>
      <c r="NH2372" s="0"/>
      <c r="NI2372" s="0"/>
      <c r="NJ2372" s="0"/>
      <c r="NK2372" s="0"/>
      <c r="NL2372" s="0"/>
      <c r="NM2372" s="0"/>
      <c r="NN2372" s="0"/>
      <c r="NO2372" s="0"/>
      <c r="NP2372" s="0"/>
      <c r="NQ2372" s="0"/>
      <c r="NR2372" s="0"/>
      <c r="NS2372" s="0"/>
      <c r="NT2372" s="0"/>
      <c r="NU2372" s="0"/>
      <c r="NV2372" s="0"/>
      <c r="NW2372" s="0"/>
      <c r="NX2372" s="0"/>
      <c r="NY2372" s="0"/>
      <c r="NZ2372" s="0"/>
      <c r="OA2372" s="0"/>
      <c r="OB2372" s="0"/>
      <c r="OC2372" s="0"/>
      <c r="OD2372" s="0"/>
      <c r="OE2372" s="0"/>
      <c r="OF2372" s="0"/>
      <c r="OG2372" s="0"/>
      <c r="OH2372" s="0"/>
      <c r="OI2372" s="0"/>
      <c r="OJ2372" s="0"/>
      <c r="OK2372" s="0"/>
      <c r="OL2372" s="0"/>
      <c r="OM2372" s="0"/>
      <c r="ON2372" s="0"/>
      <c r="OO2372" s="0"/>
      <c r="OP2372" s="0"/>
      <c r="OQ2372" s="0"/>
      <c r="OR2372" s="0"/>
      <c r="OS2372" s="0"/>
      <c r="OT2372" s="0"/>
      <c r="OU2372" s="0"/>
      <c r="OV2372" s="0"/>
      <c r="OW2372" s="0"/>
      <c r="OX2372" s="0"/>
      <c r="OY2372" s="0"/>
      <c r="OZ2372" s="0"/>
      <c r="PA2372" s="0"/>
      <c r="PB2372" s="0"/>
      <c r="PC2372" s="0"/>
      <c r="PD2372" s="0"/>
      <c r="PE2372" s="0"/>
      <c r="PF2372" s="0"/>
      <c r="PG2372" s="0"/>
      <c r="PH2372" s="0"/>
      <c r="PI2372" s="0"/>
      <c r="PJ2372" s="0"/>
      <c r="PK2372" s="0"/>
      <c r="PL2372" s="0"/>
      <c r="PM2372" s="0"/>
      <c r="PN2372" s="0"/>
      <c r="PO2372" s="0"/>
      <c r="PP2372" s="0"/>
      <c r="PQ2372" s="0"/>
      <c r="PR2372" s="0"/>
      <c r="PS2372" s="0"/>
      <c r="PT2372" s="0"/>
      <c r="PU2372" s="0"/>
      <c r="PV2372" s="0"/>
      <c r="PW2372" s="0"/>
      <c r="PX2372" s="0"/>
      <c r="PY2372" s="0"/>
      <c r="PZ2372" s="0"/>
      <c r="QA2372" s="0"/>
      <c r="QB2372" s="0"/>
      <c r="QC2372" s="0"/>
      <c r="QD2372" s="0"/>
      <c r="QE2372" s="0"/>
      <c r="QF2372" s="0"/>
      <c r="QG2372" s="0"/>
      <c r="QH2372" s="0"/>
      <c r="QI2372" s="0"/>
      <c r="QJ2372" s="0"/>
      <c r="QK2372" s="0"/>
      <c r="QL2372" s="0"/>
      <c r="QM2372" s="0"/>
      <c r="QN2372" s="0"/>
      <c r="QO2372" s="0"/>
      <c r="QP2372" s="0"/>
      <c r="QQ2372" s="0"/>
      <c r="QR2372" s="0"/>
      <c r="QS2372" s="0"/>
      <c r="QT2372" s="0"/>
      <c r="QU2372" s="0"/>
      <c r="QV2372" s="0"/>
      <c r="QW2372" s="0"/>
      <c r="QX2372" s="0"/>
      <c r="QY2372" s="0"/>
      <c r="QZ2372" s="0"/>
      <c r="RA2372" s="0"/>
      <c r="RB2372" s="0"/>
      <c r="RC2372" s="0"/>
      <c r="RD2372" s="0"/>
      <c r="RE2372" s="0"/>
      <c r="RF2372" s="0"/>
      <c r="RG2372" s="0"/>
      <c r="RH2372" s="0"/>
      <c r="RI2372" s="0"/>
      <c r="RJ2372" s="0"/>
      <c r="RK2372" s="0"/>
      <c r="RL2372" s="0"/>
      <c r="RM2372" s="0"/>
      <c r="RN2372" s="0"/>
      <c r="RO2372" s="0"/>
      <c r="RP2372" s="0"/>
      <c r="RQ2372" s="0"/>
      <c r="RR2372" s="0"/>
      <c r="RS2372" s="0"/>
      <c r="RT2372" s="0"/>
      <c r="RU2372" s="0"/>
      <c r="RV2372" s="0"/>
      <c r="RW2372" s="0"/>
      <c r="RX2372" s="0"/>
      <c r="RY2372" s="0"/>
      <c r="RZ2372" s="0"/>
      <c r="SA2372" s="0"/>
      <c r="SB2372" s="0"/>
      <c r="SC2372" s="0"/>
      <c r="SD2372" s="0"/>
      <c r="SE2372" s="0"/>
      <c r="SF2372" s="0"/>
      <c r="SG2372" s="0"/>
      <c r="SH2372" s="0"/>
      <c r="SI2372" s="0"/>
      <c r="SJ2372" s="0"/>
      <c r="SK2372" s="0"/>
      <c r="SL2372" s="0"/>
      <c r="SM2372" s="0"/>
      <c r="SN2372" s="0"/>
      <c r="SO2372" s="0"/>
      <c r="SP2372" s="0"/>
      <c r="SQ2372" s="0"/>
      <c r="SR2372" s="0"/>
      <c r="SS2372" s="0"/>
      <c r="ST2372" s="0"/>
      <c r="SU2372" s="0"/>
      <c r="SV2372" s="0"/>
      <c r="SW2372" s="0"/>
      <c r="SX2372" s="0"/>
      <c r="SY2372" s="0"/>
      <c r="SZ2372" s="0"/>
      <c r="TA2372" s="0"/>
      <c r="TB2372" s="0"/>
      <c r="TC2372" s="0"/>
      <c r="TD2372" s="0"/>
      <c r="TE2372" s="0"/>
      <c r="TF2372" s="0"/>
      <c r="TG2372" s="0"/>
      <c r="TH2372" s="0"/>
      <c r="TI2372" s="0"/>
      <c r="TJ2372" s="0"/>
      <c r="TK2372" s="0"/>
      <c r="TL2372" s="0"/>
      <c r="TM2372" s="0"/>
      <c r="TN2372" s="0"/>
      <c r="TO2372" s="0"/>
      <c r="TP2372" s="0"/>
      <c r="TQ2372" s="0"/>
      <c r="TR2372" s="0"/>
      <c r="TS2372" s="0"/>
      <c r="TT2372" s="0"/>
      <c r="TU2372" s="0"/>
      <c r="TV2372" s="0"/>
      <c r="TW2372" s="0"/>
      <c r="TX2372" s="0"/>
      <c r="TY2372" s="0"/>
      <c r="TZ2372" s="0"/>
      <c r="UA2372" s="0"/>
      <c r="UB2372" s="0"/>
      <c r="UC2372" s="0"/>
      <c r="UD2372" s="0"/>
      <c r="UE2372" s="0"/>
      <c r="UF2372" s="0"/>
      <c r="UG2372" s="0"/>
      <c r="UH2372" s="0"/>
      <c r="UI2372" s="0"/>
      <c r="UJ2372" s="0"/>
      <c r="UK2372" s="0"/>
      <c r="UL2372" s="0"/>
      <c r="UM2372" s="0"/>
      <c r="UN2372" s="0"/>
      <c r="UO2372" s="0"/>
      <c r="UP2372" s="0"/>
      <c r="UQ2372" s="0"/>
      <c r="UR2372" s="0"/>
      <c r="US2372" s="0"/>
      <c r="UT2372" s="0"/>
      <c r="UU2372" s="0"/>
      <c r="UV2372" s="0"/>
      <c r="UW2372" s="0"/>
      <c r="UX2372" s="0"/>
      <c r="UY2372" s="0"/>
      <c r="UZ2372" s="0"/>
      <c r="VA2372" s="0"/>
      <c r="VB2372" s="0"/>
      <c r="VC2372" s="0"/>
      <c r="VD2372" s="0"/>
      <c r="VE2372" s="0"/>
      <c r="VF2372" s="0"/>
      <c r="VG2372" s="0"/>
      <c r="VH2372" s="0"/>
      <c r="VI2372" s="0"/>
      <c r="VJ2372" s="0"/>
      <c r="VK2372" s="0"/>
      <c r="VL2372" s="0"/>
      <c r="VM2372" s="0"/>
      <c r="VN2372" s="0"/>
      <c r="VO2372" s="0"/>
      <c r="VP2372" s="0"/>
      <c r="VQ2372" s="0"/>
      <c r="VR2372" s="0"/>
      <c r="VS2372" s="0"/>
      <c r="VT2372" s="0"/>
      <c r="VU2372" s="0"/>
      <c r="VV2372" s="0"/>
      <c r="VW2372" s="0"/>
      <c r="VX2372" s="0"/>
      <c r="VY2372" s="0"/>
      <c r="VZ2372" s="0"/>
      <c r="WA2372" s="0"/>
      <c r="WB2372" s="0"/>
      <c r="WC2372" s="0"/>
      <c r="WD2372" s="0"/>
      <c r="WE2372" s="0"/>
      <c r="WF2372" s="0"/>
      <c r="WG2372" s="0"/>
      <c r="WH2372" s="0"/>
      <c r="WI2372" s="0"/>
      <c r="WJ2372" s="0"/>
      <c r="WK2372" s="0"/>
      <c r="WL2372" s="0"/>
      <c r="WM2372" s="0"/>
      <c r="WN2372" s="0"/>
      <c r="WO2372" s="0"/>
      <c r="WP2372" s="0"/>
      <c r="WQ2372" s="0"/>
      <c r="WR2372" s="0"/>
      <c r="WS2372" s="0"/>
      <c r="WT2372" s="0"/>
      <c r="WU2372" s="0"/>
      <c r="WV2372" s="0"/>
      <c r="WW2372" s="0"/>
      <c r="WX2372" s="0"/>
      <c r="WY2372" s="0"/>
      <c r="WZ2372" s="0"/>
      <c r="XA2372" s="0"/>
      <c r="XB2372" s="0"/>
      <c r="XC2372" s="0"/>
      <c r="XD2372" s="0"/>
      <c r="XE2372" s="0"/>
      <c r="XF2372" s="0"/>
      <c r="XG2372" s="0"/>
      <c r="XH2372" s="0"/>
      <c r="XI2372" s="0"/>
      <c r="XJ2372" s="0"/>
      <c r="XK2372" s="0"/>
      <c r="XL2372" s="0"/>
      <c r="XM2372" s="0"/>
      <c r="XN2372" s="0"/>
      <c r="XO2372" s="0"/>
      <c r="XP2372" s="0"/>
      <c r="XQ2372" s="0"/>
      <c r="XR2372" s="0"/>
      <c r="XS2372" s="0"/>
      <c r="XT2372" s="0"/>
      <c r="XU2372" s="0"/>
      <c r="XV2372" s="0"/>
      <c r="XW2372" s="0"/>
      <c r="XX2372" s="0"/>
      <c r="XY2372" s="0"/>
      <c r="XZ2372" s="0"/>
      <c r="YA2372" s="0"/>
      <c r="YB2372" s="0"/>
      <c r="YC2372" s="0"/>
      <c r="YD2372" s="0"/>
      <c r="YE2372" s="0"/>
      <c r="YF2372" s="0"/>
      <c r="YG2372" s="0"/>
      <c r="YH2372" s="0"/>
      <c r="YI2372" s="0"/>
      <c r="YJ2372" s="0"/>
      <c r="YK2372" s="0"/>
      <c r="YL2372" s="0"/>
      <c r="YM2372" s="0"/>
      <c r="YN2372" s="0"/>
      <c r="YO2372" s="0"/>
      <c r="YP2372" s="0"/>
      <c r="YQ2372" s="0"/>
      <c r="YR2372" s="0"/>
      <c r="YS2372" s="0"/>
      <c r="YT2372" s="0"/>
      <c r="YU2372" s="0"/>
      <c r="YV2372" s="0"/>
      <c r="YW2372" s="0"/>
      <c r="YX2372" s="0"/>
      <c r="YY2372" s="0"/>
      <c r="YZ2372" s="0"/>
      <c r="ZA2372" s="0"/>
      <c r="ZB2372" s="0"/>
      <c r="ZC2372" s="0"/>
      <c r="ZD2372" s="0"/>
      <c r="ZE2372" s="0"/>
      <c r="ZF2372" s="0"/>
      <c r="ZG2372" s="0"/>
      <c r="ZH2372" s="0"/>
      <c r="ZI2372" s="0"/>
      <c r="ZJ2372" s="0"/>
      <c r="ZK2372" s="0"/>
      <c r="ZL2372" s="0"/>
      <c r="ZM2372" s="0"/>
      <c r="ZN2372" s="0"/>
      <c r="ZO2372" s="0"/>
      <c r="ZP2372" s="0"/>
      <c r="ZQ2372" s="0"/>
      <c r="ZR2372" s="0"/>
      <c r="ZS2372" s="0"/>
      <c r="ZT2372" s="0"/>
      <c r="ZU2372" s="0"/>
      <c r="ZV2372" s="0"/>
      <c r="ZW2372" s="0"/>
      <c r="ZX2372" s="0"/>
      <c r="ZY2372" s="0"/>
      <c r="ZZ2372" s="0"/>
      <c r="AAA2372" s="0"/>
      <c r="AAB2372" s="0"/>
      <c r="AAC2372" s="0"/>
      <c r="AAD2372" s="0"/>
      <c r="AAE2372" s="0"/>
      <c r="AAF2372" s="0"/>
      <c r="AAG2372" s="0"/>
      <c r="AAH2372" s="0"/>
      <c r="AAI2372" s="0"/>
      <c r="AAJ2372" s="0"/>
      <c r="AAK2372" s="0"/>
      <c r="AAL2372" s="0"/>
      <c r="AAM2372" s="0"/>
      <c r="AAN2372" s="0"/>
      <c r="AAO2372" s="0"/>
      <c r="AAP2372" s="0"/>
      <c r="AAQ2372" s="0"/>
      <c r="AAR2372" s="0"/>
      <c r="AAS2372" s="0"/>
      <c r="AAT2372" s="0"/>
      <c r="AAU2372" s="0"/>
      <c r="AAV2372" s="0"/>
      <c r="AAW2372" s="0"/>
      <c r="AAX2372" s="0"/>
      <c r="AAY2372" s="0"/>
      <c r="AAZ2372" s="0"/>
      <c r="ABA2372" s="0"/>
      <c r="ABB2372" s="0"/>
      <c r="ABC2372" s="0"/>
      <c r="ABD2372" s="0"/>
      <c r="ABE2372" s="0"/>
      <c r="ABF2372" s="0"/>
      <c r="ABG2372" s="0"/>
      <c r="ABH2372" s="0"/>
      <c r="ABI2372" s="0"/>
      <c r="ABJ2372" s="0"/>
      <c r="ABK2372" s="0"/>
      <c r="ABL2372" s="0"/>
      <c r="ABM2372" s="0"/>
      <c r="ABN2372" s="0"/>
      <c r="ABO2372" s="0"/>
      <c r="ABP2372" s="0"/>
      <c r="ABQ2372" s="0"/>
      <c r="ABR2372" s="0"/>
      <c r="ABS2372" s="0"/>
      <c r="ABT2372" s="0"/>
      <c r="ABU2372" s="0"/>
      <c r="ABV2372" s="0"/>
      <c r="ABW2372" s="0"/>
      <c r="ABX2372" s="0"/>
      <c r="ABY2372" s="0"/>
      <c r="ABZ2372" s="0"/>
      <c r="ACA2372" s="0"/>
      <c r="ACB2372" s="0"/>
      <c r="ACC2372" s="0"/>
      <c r="ACD2372" s="0"/>
      <c r="ACE2372" s="0"/>
      <c r="ACF2372" s="0"/>
      <c r="ACG2372" s="0"/>
      <c r="ACH2372" s="0"/>
      <c r="ACI2372" s="0"/>
      <c r="ACJ2372" s="0"/>
      <c r="ACK2372" s="0"/>
      <c r="ACL2372" s="0"/>
      <c r="ACM2372" s="0"/>
      <c r="ACN2372" s="0"/>
      <c r="ACO2372" s="0"/>
      <c r="ACP2372" s="0"/>
      <c r="ACQ2372" s="0"/>
      <c r="ACR2372" s="0"/>
      <c r="ACS2372" s="0"/>
      <c r="ACT2372" s="0"/>
      <c r="ACU2372" s="0"/>
      <c r="ACV2372" s="0"/>
      <c r="ACW2372" s="0"/>
      <c r="ACX2372" s="0"/>
      <c r="ACY2372" s="0"/>
      <c r="ACZ2372" s="0"/>
      <c r="ADA2372" s="0"/>
      <c r="ADB2372" s="0"/>
      <c r="ADC2372" s="0"/>
      <c r="ADD2372" s="0"/>
      <c r="ADE2372" s="0"/>
      <c r="ADF2372" s="0"/>
      <c r="ADG2372" s="0"/>
      <c r="ADH2372" s="0"/>
      <c r="ADI2372" s="0"/>
      <c r="ADJ2372" s="0"/>
      <c r="ADK2372" s="0"/>
      <c r="ADL2372" s="0"/>
      <c r="ADM2372" s="0"/>
      <c r="ADN2372" s="0"/>
      <c r="ADO2372" s="0"/>
      <c r="ADP2372" s="0"/>
      <c r="ADQ2372" s="0"/>
      <c r="ADR2372" s="0"/>
      <c r="ADS2372" s="0"/>
      <c r="ADT2372" s="0"/>
      <c r="ADU2372" s="0"/>
      <c r="ADV2372" s="0"/>
      <c r="ADW2372" s="0"/>
      <c r="ADX2372" s="0"/>
      <c r="ADY2372" s="0"/>
      <c r="ADZ2372" s="0"/>
      <c r="AEA2372" s="0"/>
      <c r="AEB2372" s="0"/>
      <c r="AEC2372" s="0"/>
      <c r="AED2372" s="0"/>
      <c r="AEE2372" s="0"/>
      <c r="AEF2372" s="0"/>
      <c r="AEG2372" s="0"/>
      <c r="AEH2372" s="0"/>
      <c r="AEI2372" s="0"/>
      <c r="AEJ2372" s="0"/>
      <c r="AEK2372" s="0"/>
      <c r="AEL2372" s="0"/>
      <c r="AEM2372" s="0"/>
      <c r="AEN2372" s="0"/>
      <c r="AEO2372" s="0"/>
      <c r="AEP2372" s="0"/>
      <c r="AEQ2372" s="0"/>
      <c r="AER2372" s="0"/>
      <c r="AES2372" s="0"/>
      <c r="AET2372" s="0"/>
      <c r="AEU2372" s="0"/>
      <c r="AEV2372" s="0"/>
      <c r="AEW2372" s="0"/>
      <c r="AEX2372" s="0"/>
      <c r="AEY2372" s="0"/>
      <c r="AEZ2372" s="0"/>
      <c r="AFA2372" s="0"/>
      <c r="AFB2372" s="0"/>
      <c r="AFC2372" s="0"/>
      <c r="AFD2372" s="0"/>
      <c r="AFE2372" s="0"/>
      <c r="AFF2372" s="0"/>
      <c r="AFG2372" s="0"/>
      <c r="AFH2372" s="0"/>
      <c r="AFI2372" s="0"/>
      <c r="AFJ2372" s="0"/>
      <c r="AFK2372" s="0"/>
      <c r="AFL2372" s="0"/>
      <c r="AFM2372" s="0"/>
      <c r="AFN2372" s="0"/>
      <c r="AFO2372" s="0"/>
      <c r="AFP2372" s="0"/>
      <c r="AFQ2372" s="0"/>
      <c r="AFR2372" s="0"/>
      <c r="AFS2372" s="0"/>
      <c r="AFT2372" s="0"/>
      <c r="AFU2372" s="0"/>
      <c r="AFV2372" s="0"/>
      <c r="AFW2372" s="0"/>
      <c r="AFX2372" s="0"/>
      <c r="AFY2372" s="0"/>
      <c r="AFZ2372" s="0"/>
      <c r="AGA2372" s="0"/>
      <c r="AGB2372" s="0"/>
      <c r="AGC2372" s="0"/>
      <c r="AGD2372" s="0"/>
      <c r="AGE2372" s="0"/>
      <c r="AGF2372" s="0"/>
      <c r="AGG2372" s="0"/>
      <c r="AGH2372" s="0"/>
      <c r="AGI2372" s="0"/>
      <c r="AGJ2372" s="0"/>
      <c r="AGK2372" s="0"/>
      <c r="AGL2372" s="0"/>
      <c r="AGM2372" s="0"/>
      <c r="AGN2372" s="0"/>
      <c r="AGO2372" s="0"/>
      <c r="AGP2372" s="0"/>
      <c r="AGQ2372" s="0"/>
      <c r="AGR2372" s="0"/>
      <c r="AGS2372" s="0"/>
      <c r="AGT2372" s="0"/>
      <c r="AGU2372" s="0"/>
      <c r="AGV2372" s="0"/>
      <c r="AGW2372" s="0"/>
      <c r="AGX2372" s="0"/>
      <c r="AGY2372" s="0"/>
      <c r="AGZ2372" s="0"/>
      <c r="AHA2372" s="0"/>
      <c r="AHB2372" s="0"/>
      <c r="AHC2372" s="0"/>
      <c r="AHD2372" s="0"/>
      <c r="AHE2372" s="0"/>
      <c r="AHF2372" s="0"/>
      <c r="AHG2372" s="0"/>
      <c r="AHH2372" s="0"/>
      <c r="AHI2372" s="0"/>
      <c r="AHJ2372" s="0"/>
      <c r="AHK2372" s="0"/>
      <c r="AHL2372" s="0"/>
      <c r="AHM2372" s="0"/>
      <c r="AHN2372" s="0"/>
      <c r="AHO2372" s="0"/>
      <c r="AHP2372" s="0"/>
      <c r="AHQ2372" s="0"/>
      <c r="AHR2372" s="0"/>
      <c r="AHS2372" s="0"/>
      <c r="AHT2372" s="0"/>
      <c r="AHU2372" s="0"/>
      <c r="AHV2372" s="0"/>
      <c r="AHW2372" s="0"/>
      <c r="AHX2372" s="0"/>
      <c r="AHY2372" s="0"/>
      <c r="AHZ2372" s="0"/>
      <c r="AIA2372" s="0"/>
      <c r="AIB2372" s="0"/>
      <c r="AIC2372" s="0"/>
      <c r="AID2372" s="0"/>
      <c r="AIE2372" s="0"/>
      <c r="AIF2372" s="0"/>
      <c r="AIG2372" s="0"/>
      <c r="AIH2372" s="0"/>
      <c r="AII2372" s="0"/>
      <c r="AIJ2372" s="0"/>
      <c r="AIK2372" s="0"/>
      <c r="AIL2372" s="0"/>
      <c r="AIM2372" s="0"/>
      <c r="AIN2372" s="0"/>
      <c r="AIO2372" s="0"/>
      <c r="AIP2372" s="0"/>
      <c r="AIQ2372" s="0"/>
      <c r="AIR2372" s="0"/>
      <c r="AIS2372" s="0"/>
      <c r="AIT2372" s="0"/>
      <c r="AIU2372" s="0"/>
      <c r="AIV2372" s="0"/>
      <c r="AIW2372" s="0"/>
      <c r="AIX2372" s="0"/>
      <c r="AIY2372" s="0"/>
      <c r="AIZ2372" s="0"/>
      <c r="AJA2372" s="0"/>
      <c r="AJB2372" s="0"/>
      <c r="AJC2372" s="0"/>
      <c r="AJD2372" s="0"/>
      <c r="AJE2372" s="0"/>
      <c r="AJF2372" s="0"/>
      <c r="AJG2372" s="0"/>
      <c r="AJH2372" s="0"/>
      <c r="AJI2372" s="0"/>
      <c r="AJJ2372" s="0"/>
      <c r="AJK2372" s="0"/>
      <c r="AJL2372" s="0"/>
      <c r="AJM2372" s="0"/>
      <c r="AJN2372" s="0"/>
      <c r="AJO2372" s="0"/>
      <c r="AJP2372" s="0"/>
      <c r="AJQ2372" s="0"/>
      <c r="AJR2372" s="0"/>
      <c r="AJS2372" s="0"/>
      <c r="AJT2372" s="0"/>
      <c r="AJU2372" s="0"/>
      <c r="AJV2372" s="0"/>
      <c r="AJW2372" s="0"/>
      <c r="AJX2372" s="0"/>
      <c r="AJY2372" s="0"/>
      <c r="AJZ2372" s="0"/>
      <c r="AKA2372" s="0"/>
      <c r="AKB2372" s="0"/>
      <c r="AKC2372" s="0"/>
      <c r="AKD2372" s="0"/>
      <c r="AKE2372" s="0"/>
      <c r="AKF2372" s="0"/>
      <c r="AKG2372" s="0"/>
      <c r="AKH2372" s="0"/>
      <c r="AKI2372" s="0"/>
      <c r="AKJ2372" s="0"/>
      <c r="AKK2372" s="0"/>
      <c r="AKL2372" s="0"/>
      <c r="AKM2372" s="0"/>
      <c r="AKN2372" s="0"/>
      <c r="AKO2372" s="0"/>
      <c r="AKP2372" s="0"/>
      <c r="AKQ2372" s="0"/>
      <c r="AKR2372" s="0"/>
      <c r="AKS2372" s="0"/>
      <c r="AKT2372" s="0"/>
      <c r="AKU2372" s="0"/>
      <c r="AKV2372" s="0"/>
      <c r="AKW2372" s="0"/>
      <c r="AKX2372" s="0"/>
      <c r="AKY2372" s="0"/>
      <c r="AKZ2372" s="0"/>
      <c r="ALA2372" s="0"/>
      <c r="ALB2372" s="0"/>
      <c r="ALC2372" s="0"/>
      <c r="ALD2372" s="0"/>
      <c r="ALE2372" s="0"/>
      <c r="ALF2372" s="0"/>
      <c r="ALG2372" s="0"/>
      <c r="ALH2372" s="0"/>
      <c r="ALI2372" s="0"/>
      <c r="ALJ2372" s="0"/>
      <c r="ALK2372" s="0"/>
      <c r="ALL2372" s="0"/>
      <c r="ALM2372" s="0"/>
      <c r="ALN2372" s="0"/>
      <c r="ALO2372" s="0"/>
      <c r="ALP2372" s="0"/>
      <c r="ALQ2372" s="0"/>
      <c r="ALR2372" s="0"/>
      <c r="ALS2372" s="0"/>
      <c r="ALT2372" s="0"/>
      <c r="ALU2372" s="0"/>
      <c r="ALV2372" s="0"/>
      <c r="ALW2372" s="0"/>
      <c r="ALX2372" s="0"/>
      <c r="ALY2372" s="0"/>
      <c r="ALZ2372" s="0"/>
      <c r="AMA2372" s="0"/>
      <c r="AMB2372" s="0"/>
      <c r="AMC2372" s="0"/>
      <c r="AMD2372" s="0"/>
      <c r="AME2372" s="0"/>
      <c r="AMF2372" s="0"/>
      <c r="AMG2372" s="0"/>
      <c r="AMH2372" s="0"/>
      <c r="AMI2372" s="0"/>
      <c r="AMJ2372" s="0"/>
    </row>
    <row r="2373" customFormat="false" ht="13.8" hidden="false" customHeight="false" outlineLevel="0" collapsed="false">
      <c r="A2373" s="4" t="s">
        <v>245</v>
      </c>
      <c r="B2373" s="7" t="s">
        <v>4429</v>
      </c>
      <c r="C2373" s="7" t="s">
        <v>4430</v>
      </c>
      <c r="D2373" s="7" t="s">
        <v>881</v>
      </c>
      <c r="E2373" s="7" t="s">
        <v>2312</v>
      </c>
      <c r="F2373" s="4" t="n">
        <v>2007</v>
      </c>
      <c r="G2373" s="7" t="s">
        <v>4431</v>
      </c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3"/>
      <c r="AI2373" s="13"/>
      <c r="AJ2373" s="13"/>
      <c r="AK2373" s="13"/>
      <c r="AL2373" s="13"/>
      <c r="AM2373" s="13"/>
      <c r="AN2373" s="13"/>
      <c r="AO2373" s="13"/>
      <c r="AP2373" s="13"/>
      <c r="AQ2373" s="13"/>
      <c r="AR2373" s="13"/>
      <c r="AS2373" s="13"/>
      <c r="AT2373" s="13"/>
      <c r="AU2373" s="13"/>
      <c r="AV2373" s="0"/>
      <c r="AW2373" s="0"/>
      <c r="AX2373" s="0"/>
      <c r="AY2373" s="0"/>
      <c r="AZ2373" s="0"/>
      <c r="BA2373" s="0"/>
      <c r="BB2373" s="0"/>
      <c r="BC2373" s="0"/>
      <c r="BD2373" s="0"/>
      <c r="BE2373" s="0"/>
      <c r="BF2373" s="0"/>
      <c r="BG2373" s="0"/>
      <c r="BH2373" s="0"/>
      <c r="BI2373" s="0"/>
      <c r="BJ2373" s="0"/>
      <c r="BK2373" s="0"/>
      <c r="BL2373" s="0"/>
      <c r="BM2373" s="0"/>
      <c r="BN2373" s="0"/>
      <c r="BO2373" s="0"/>
      <c r="BP2373" s="0"/>
      <c r="BQ2373" s="0"/>
      <c r="BR2373" s="0"/>
      <c r="BS2373" s="0"/>
      <c r="BT2373" s="0"/>
      <c r="BU2373" s="0"/>
      <c r="BV2373" s="0"/>
      <c r="BW2373" s="0"/>
      <c r="BX2373" s="0"/>
      <c r="BY2373" s="0"/>
      <c r="BZ2373" s="0"/>
      <c r="CA2373" s="0"/>
      <c r="CB2373" s="0"/>
      <c r="CC2373" s="0"/>
      <c r="CD2373" s="0"/>
      <c r="CE2373" s="0"/>
      <c r="CF2373" s="0"/>
      <c r="CG2373" s="0"/>
      <c r="CH2373" s="0"/>
      <c r="CI2373" s="0"/>
      <c r="CJ2373" s="0"/>
      <c r="CK2373" s="0"/>
      <c r="CL2373" s="0"/>
      <c r="CM2373" s="0"/>
      <c r="CN2373" s="0"/>
      <c r="CO2373" s="0"/>
      <c r="CP2373" s="0"/>
      <c r="CQ2373" s="0"/>
      <c r="CR2373" s="0"/>
      <c r="CS2373" s="0"/>
      <c r="CT2373" s="0"/>
      <c r="CU2373" s="0"/>
      <c r="CV2373" s="0"/>
      <c r="CW2373" s="0"/>
      <c r="CX2373" s="0"/>
      <c r="CY2373" s="0"/>
      <c r="CZ2373" s="0"/>
      <c r="DA2373" s="0"/>
      <c r="DB2373" s="0"/>
      <c r="DC2373" s="0"/>
      <c r="DD2373" s="0"/>
      <c r="DE2373" s="0"/>
      <c r="DF2373" s="0"/>
      <c r="DG2373" s="0"/>
      <c r="DH2373" s="0"/>
      <c r="DI2373" s="0"/>
      <c r="DJ2373" s="0"/>
      <c r="DK2373" s="0"/>
      <c r="DL2373" s="0"/>
      <c r="DM2373" s="0"/>
      <c r="DN2373" s="0"/>
      <c r="DO2373" s="0"/>
      <c r="DP2373" s="0"/>
      <c r="DQ2373" s="0"/>
      <c r="DR2373" s="0"/>
      <c r="DS2373" s="0"/>
      <c r="DT2373" s="0"/>
      <c r="DU2373" s="0"/>
      <c r="DV2373" s="0"/>
      <c r="DW2373" s="0"/>
      <c r="DX2373" s="0"/>
      <c r="DY2373" s="0"/>
      <c r="DZ2373" s="0"/>
      <c r="EA2373" s="0"/>
      <c r="EB2373" s="0"/>
      <c r="EC2373" s="0"/>
      <c r="ED2373" s="0"/>
      <c r="EE2373" s="0"/>
      <c r="EF2373" s="0"/>
      <c r="EG2373" s="0"/>
      <c r="EH2373" s="0"/>
      <c r="EI2373" s="0"/>
      <c r="EJ2373" s="0"/>
      <c r="EK2373" s="0"/>
      <c r="EL2373" s="0"/>
      <c r="EM2373" s="0"/>
      <c r="EN2373" s="0"/>
      <c r="EO2373" s="0"/>
      <c r="EP2373" s="0"/>
      <c r="EQ2373" s="0"/>
      <c r="ER2373" s="0"/>
      <c r="ES2373" s="0"/>
      <c r="ET2373" s="0"/>
      <c r="EU2373" s="0"/>
      <c r="EV2373" s="0"/>
      <c r="EW2373" s="0"/>
      <c r="EX2373" s="0"/>
      <c r="EY2373" s="0"/>
      <c r="EZ2373" s="0"/>
      <c r="FA2373" s="0"/>
      <c r="FB2373" s="0"/>
      <c r="FC2373" s="0"/>
      <c r="FD2373" s="0"/>
      <c r="FE2373" s="0"/>
      <c r="FF2373" s="0"/>
      <c r="FG2373" s="0"/>
      <c r="FH2373" s="0"/>
      <c r="FI2373" s="0"/>
      <c r="FJ2373" s="0"/>
      <c r="FK2373" s="0"/>
      <c r="FL2373" s="0"/>
      <c r="FM2373" s="0"/>
      <c r="FN2373" s="0"/>
      <c r="FO2373" s="0"/>
      <c r="FP2373" s="0"/>
      <c r="FQ2373" s="0"/>
      <c r="FR2373" s="0"/>
      <c r="FS2373" s="0"/>
      <c r="FT2373" s="0"/>
      <c r="FU2373" s="0"/>
      <c r="FV2373" s="0"/>
      <c r="FW2373" s="0"/>
      <c r="FX2373" s="0"/>
      <c r="FY2373" s="0"/>
      <c r="FZ2373" s="0"/>
      <c r="GA2373" s="0"/>
      <c r="GB2373" s="0"/>
      <c r="GC2373" s="0"/>
      <c r="GD2373" s="0"/>
      <c r="GE2373" s="0"/>
      <c r="GF2373" s="0"/>
      <c r="GG2373" s="0"/>
      <c r="GH2373" s="0"/>
      <c r="GI2373" s="0"/>
      <c r="GJ2373" s="0"/>
      <c r="GK2373" s="0"/>
      <c r="GL2373" s="0"/>
      <c r="GM2373" s="0"/>
      <c r="GN2373" s="0"/>
      <c r="GO2373" s="0"/>
      <c r="GP2373" s="0"/>
      <c r="GQ2373" s="0"/>
      <c r="GR2373" s="0"/>
      <c r="GS2373" s="0"/>
      <c r="GT2373" s="0"/>
      <c r="GU2373" s="0"/>
      <c r="GV2373" s="0"/>
      <c r="GW2373" s="0"/>
      <c r="GX2373" s="0"/>
      <c r="GY2373" s="0"/>
      <c r="GZ2373" s="0"/>
      <c r="HA2373" s="0"/>
      <c r="HB2373" s="0"/>
      <c r="HC2373" s="0"/>
      <c r="HD2373" s="0"/>
      <c r="HE2373" s="0"/>
      <c r="HF2373" s="0"/>
      <c r="HG2373" s="0"/>
      <c r="HH2373" s="0"/>
      <c r="HI2373" s="0"/>
      <c r="HJ2373" s="0"/>
      <c r="HK2373" s="0"/>
      <c r="HL2373" s="0"/>
      <c r="HM2373" s="0"/>
      <c r="HN2373" s="0"/>
      <c r="HO2373" s="0"/>
      <c r="HP2373" s="0"/>
      <c r="HQ2373" s="0"/>
      <c r="HR2373" s="0"/>
      <c r="HS2373" s="0"/>
      <c r="HT2373" s="0"/>
      <c r="HU2373" s="0"/>
      <c r="HV2373" s="0"/>
      <c r="HW2373" s="0"/>
      <c r="HX2373" s="0"/>
      <c r="HY2373" s="0"/>
      <c r="HZ2373" s="0"/>
      <c r="IA2373" s="0"/>
      <c r="IB2373" s="0"/>
      <c r="IC2373" s="0"/>
      <c r="ID2373" s="0"/>
      <c r="IE2373" s="0"/>
      <c r="IF2373" s="0"/>
      <c r="IG2373" s="0"/>
      <c r="IH2373" s="0"/>
      <c r="II2373" s="0"/>
      <c r="IJ2373" s="0"/>
      <c r="IK2373" s="0"/>
      <c r="IL2373" s="0"/>
      <c r="IM2373" s="0"/>
      <c r="IN2373" s="0"/>
      <c r="IO2373" s="0"/>
      <c r="IP2373" s="0"/>
      <c r="IQ2373" s="0"/>
      <c r="IR2373" s="0"/>
      <c r="IS2373" s="0"/>
      <c r="IT2373" s="0"/>
      <c r="IU2373" s="0"/>
      <c r="IV2373" s="0"/>
      <c r="IW2373" s="0"/>
      <c r="IX2373" s="0"/>
      <c r="IY2373" s="0"/>
      <c r="IZ2373" s="0"/>
      <c r="JA2373" s="0"/>
      <c r="JB2373" s="0"/>
      <c r="JC2373" s="0"/>
      <c r="JD2373" s="0"/>
      <c r="JE2373" s="0"/>
      <c r="JF2373" s="0"/>
      <c r="JG2373" s="0"/>
      <c r="JH2373" s="0"/>
      <c r="JI2373" s="0"/>
      <c r="JJ2373" s="0"/>
      <c r="JK2373" s="0"/>
      <c r="JL2373" s="0"/>
      <c r="JM2373" s="0"/>
      <c r="JN2373" s="0"/>
      <c r="JO2373" s="0"/>
      <c r="JP2373" s="0"/>
      <c r="JQ2373" s="0"/>
      <c r="JR2373" s="0"/>
      <c r="JS2373" s="0"/>
      <c r="JT2373" s="0"/>
      <c r="JU2373" s="0"/>
      <c r="JV2373" s="0"/>
      <c r="JW2373" s="0"/>
      <c r="JX2373" s="0"/>
      <c r="JY2373" s="0"/>
      <c r="JZ2373" s="0"/>
      <c r="KA2373" s="0"/>
      <c r="KB2373" s="0"/>
      <c r="KC2373" s="0"/>
      <c r="KD2373" s="0"/>
      <c r="KE2373" s="0"/>
      <c r="KF2373" s="0"/>
      <c r="KG2373" s="0"/>
      <c r="KH2373" s="0"/>
      <c r="KI2373" s="0"/>
      <c r="KJ2373" s="0"/>
      <c r="KK2373" s="0"/>
      <c r="KL2373" s="0"/>
      <c r="KM2373" s="0"/>
      <c r="KN2373" s="0"/>
      <c r="KO2373" s="0"/>
      <c r="KP2373" s="0"/>
      <c r="KQ2373" s="0"/>
      <c r="KR2373" s="0"/>
      <c r="KS2373" s="0"/>
      <c r="KT2373" s="0"/>
      <c r="KU2373" s="0"/>
      <c r="KV2373" s="0"/>
      <c r="KW2373" s="0"/>
      <c r="KX2373" s="0"/>
      <c r="KY2373" s="0"/>
      <c r="KZ2373" s="0"/>
      <c r="LA2373" s="0"/>
      <c r="LB2373" s="0"/>
      <c r="LC2373" s="0"/>
      <c r="LD2373" s="0"/>
      <c r="LE2373" s="0"/>
      <c r="LF2373" s="0"/>
      <c r="LG2373" s="0"/>
      <c r="LH2373" s="0"/>
      <c r="LI2373" s="0"/>
      <c r="LJ2373" s="0"/>
      <c r="LK2373" s="0"/>
      <c r="LL2373" s="0"/>
      <c r="LM2373" s="0"/>
      <c r="LN2373" s="0"/>
      <c r="LO2373" s="0"/>
      <c r="LP2373" s="0"/>
      <c r="LQ2373" s="0"/>
      <c r="LR2373" s="0"/>
      <c r="LS2373" s="0"/>
      <c r="LT2373" s="0"/>
      <c r="LU2373" s="0"/>
      <c r="LV2373" s="0"/>
      <c r="LW2373" s="0"/>
      <c r="LX2373" s="0"/>
      <c r="LY2373" s="0"/>
      <c r="LZ2373" s="0"/>
      <c r="MA2373" s="0"/>
      <c r="MB2373" s="0"/>
      <c r="MC2373" s="0"/>
      <c r="MD2373" s="0"/>
      <c r="ME2373" s="0"/>
      <c r="MF2373" s="0"/>
      <c r="MG2373" s="0"/>
      <c r="MH2373" s="0"/>
      <c r="MI2373" s="0"/>
      <c r="MJ2373" s="0"/>
      <c r="MK2373" s="0"/>
      <c r="ML2373" s="0"/>
      <c r="MM2373" s="0"/>
      <c r="MN2373" s="0"/>
      <c r="MO2373" s="0"/>
      <c r="MP2373" s="0"/>
      <c r="MQ2373" s="0"/>
      <c r="MR2373" s="0"/>
      <c r="MS2373" s="0"/>
      <c r="MT2373" s="0"/>
      <c r="MU2373" s="0"/>
      <c r="MV2373" s="0"/>
      <c r="MW2373" s="0"/>
      <c r="MX2373" s="0"/>
      <c r="MY2373" s="0"/>
      <c r="MZ2373" s="0"/>
      <c r="NA2373" s="0"/>
      <c r="NB2373" s="0"/>
      <c r="NC2373" s="0"/>
      <c r="ND2373" s="0"/>
      <c r="NE2373" s="0"/>
      <c r="NF2373" s="0"/>
      <c r="NG2373" s="0"/>
      <c r="NH2373" s="0"/>
      <c r="NI2373" s="0"/>
      <c r="NJ2373" s="0"/>
      <c r="NK2373" s="0"/>
      <c r="NL2373" s="0"/>
      <c r="NM2373" s="0"/>
      <c r="NN2373" s="0"/>
      <c r="NO2373" s="0"/>
      <c r="NP2373" s="0"/>
      <c r="NQ2373" s="0"/>
      <c r="NR2373" s="0"/>
      <c r="NS2373" s="0"/>
      <c r="NT2373" s="0"/>
      <c r="NU2373" s="0"/>
      <c r="NV2373" s="0"/>
      <c r="NW2373" s="0"/>
      <c r="NX2373" s="0"/>
      <c r="NY2373" s="0"/>
      <c r="NZ2373" s="0"/>
      <c r="OA2373" s="0"/>
      <c r="OB2373" s="0"/>
      <c r="OC2373" s="0"/>
      <c r="OD2373" s="0"/>
      <c r="OE2373" s="0"/>
      <c r="OF2373" s="0"/>
      <c r="OG2373" s="0"/>
      <c r="OH2373" s="0"/>
      <c r="OI2373" s="0"/>
      <c r="OJ2373" s="0"/>
      <c r="OK2373" s="0"/>
      <c r="OL2373" s="0"/>
      <c r="OM2373" s="0"/>
      <c r="ON2373" s="0"/>
      <c r="OO2373" s="0"/>
      <c r="OP2373" s="0"/>
      <c r="OQ2373" s="0"/>
      <c r="OR2373" s="0"/>
      <c r="OS2373" s="0"/>
      <c r="OT2373" s="0"/>
      <c r="OU2373" s="0"/>
      <c r="OV2373" s="0"/>
      <c r="OW2373" s="0"/>
      <c r="OX2373" s="0"/>
      <c r="OY2373" s="0"/>
      <c r="OZ2373" s="0"/>
      <c r="PA2373" s="0"/>
      <c r="PB2373" s="0"/>
      <c r="PC2373" s="0"/>
      <c r="PD2373" s="0"/>
      <c r="PE2373" s="0"/>
      <c r="PF2373" s="0"/>
      <c r="PG2373" s="0"/>
      <c r="PH2373" s="0"/>
      <c r="PI2373" s="0"/>
      <c r="PJ2373" s="0"/>
      <c r="PK2373" s="0"/>
      <c r="PL2373" s="0"/>
      <c r="PM2373" s="0"/>
      <c r="PN2373" s="0"/>
      <c r="PO2373" s="0"/>
      <c r="PP2373" s="0"/>
      <c r="PQ2373" s="0"/>
      <c r="PR2373" s="0"/>
      <c r="PS2373" s="0"/>
      <c r="PT2373" s="0"/>
      <c r="PU2373" s="0"/>
      <c r="PV2373" s="0"/>
      <c r="PW2373" s="0"/>
      <c r="PX2373" s="0"/>
      <c r="PY2373" s="0"/>
      <c r="PZ2373" s="0"/>
      <c r="QA2373" s="0"/>
      <c r="QB2373" s="0"/>
      <c r="QC2373" s="0"/>
      <c r="QD2373" s="0"/>
      <c r="QE2373" s="0"/>
      <c r="QF2373" s="0"/>
      <c r="QG2373" s="0"/>
      <c r="QH2373" s="0"/>
      <c r="QI2373" s="0"/>
      <c r="QJ2373" s="0"/>
      <c r="QK2373" s="0"/>
      <c r="QL2373" s="0"/>
      <c r="QM2373" s="0"/>
      <c r="QN2373" s="0"/>
      <c r="QO2373" s="0"/>
      <c r="QP2373" s="0"/>
      <c r="QQ2373" s="0"/>
      <c r="QR2373" s="0"/>
      <c r="QS2373" s="0"/>
      <c r="QT2373" s="0"/>
      <c r="QU2373" s="0"/>
      <c r="QV2373" s="0"/>
      <c r="QW2373" s="0"/>
      <c r="QX2373" s="0"/>
      <c r="QY2373" s="0"/>
      <c r="QZ2373" s="0"/>
      <c r="RA2373" s="0"/>
      <c r="RB2373" s="0"/>
      <c r="RC2373" s="0"/>
      <c r="RD2373" s="0"/>
      <c r="RE2373" s="0"/>
      <c r="RF2373" s="0"/>
      <c r="RG2373" s="0"/>
      <c r="RH2373" s="0"/>
      <c r="RI2373" s="0"/>
      <c r="RJ2373" s="0"/>
      <c r="RK2373" s="0"/>
      <c r="RL2373" s="0"/>
      <c r="RM2373" s="0"/>
      <c r="RN2373" s="0"/>
      <c r="RO2373" s="0"/>
      <c r="RP2373" s="0"/>
      <c r="RQ2373" s="0"/>
      <c r="RR2373" s="0"/>
      <c r="RS2373" s="0"/>
      <c r="RT2373" s="0"/>
      <c r="RU2373" s="0"/>
      <c r="RV2373" s="0"/>
      <c r="RW2373" s="0"/>
      <c r="RX2373" s="0"/>
      <c r="RY2373" s="0"/>
      <c r="RZ2373" s="0"/>
      <c r="SA2373" s="0"/>
      <c r="SB2373" s="0"/>
      <c r="SC2373" s="0"/>
      <c r="SD2373" s="0"/>
      <c r="SE2373" s="0"/>
      <c r="SF2373" s="0"/>
      <c r="SG2373" s="0"/>
      <c r="SH2373" s="0"/>
      <c r="SI2373" s="0"/>
      <c r="SJ2373" s="0"/>
      <c r="SK2373" s="0"/>
      <c r="SL2373" s="0"/>
      <c r="SM2373" s="0"/>
      <c r="SN2373" s="0"/>
      <c r="SO2373" s="0"/>
      <c r="SP2373" s="0"/>
      <c r="SQ2373" s="0"/>
      <c r="SR2373" s="0"/>
      <c r="SS2373" s="0"/>
      <c r="ST2373" s="0"/>
      <c r="SU2373" s="0"/>
      <c r="SV2373" s="0"/>
      <c r="SW2373" s="0"/>
      <c r="SX2373" s="0"/>
      <c r="SY2373" s="0"/>
      <c r="SZ2373" s="0"/>
      <c r="TA2373" s="0"/>
      <c r="TB2373" s="0"/>
      <c r="TC2373" s="0"/>
      <c r="TD2373" s="0"/>
      <c r="TE2373" s="0"/>
      <c r="TF2373" s="0"/>
      <c r="TG2373" s="0"/>
      <c r="TH2373" s="0"/>
      <c r="TI2373" s="0"/>
      <c r="TJ2373" s="0"/>
      <c r="TK2373" s="0"/>
      <c r="TL2373" s="0"/>
      <c r="TM2373" s="0"/>
      <c r="TN2373" s="0"/>
      <c r="TO2373" s="0"/>
      <c r="TP2373" s="0"/>
      <c r="TQ2373" s="0"/>
      <c r="TR2373" s="0"/>
      <c r="TS2373" s="0"/>
      <c r="TT2373" s="0"/>
      <c r="TU2373" s="0"/>
      <c r="TV2373" s="0"/>
      <c r="TW2373" s="0"/>
      <c r="TX2373" s="0"/>
      <c r="TY2373" s="0"/>
      <c r="TZ2373" s="0"/>
      <c r="UA2373" s="0"/>
      <c r="UB2373" s="0"/>
      <c r="UC2373" s="0"/>
      <c r="UD2373" s="0"/>
      <c r="UE2373" s="0"/>
      <c r="UF2373" s="0"/>
      <c r="UG2373" s="0"/>
      <c r="UH2373" s="0"/>
      <c r="UI2373" s="0"/>
      <c r="UJ2373" s="0"/>
      <c r="UK2373" s="0"/>
      <c r="UL2373" s="0"/>
      <c r="UM2373" s="0"/>
      <c r="UN2373" s="0"/>
      <c r="UO2373" s="0"/>
      <c r="UP2373" s="0"/>
      <c r="UQ2373" s="0"/>
      <c r="UR2373" s="0"/>
      <c r="US2373" s="0"/>
      <c r="UT2373" s="0"/>
      <c r="UU2373" s="0"/>
      <c r="UV2373" s="0"/>
      <c r="UW2373" s="0"/>
      <c r="UX2373" s="0"/>
      <c r="UY2373" s="0"/>
      <c r="UZ2373" s="0"/>
      <c r="VA2373" s="0"/>
      <c r="VB2373" s="0"/>
      <c r="VC2373" s="0"/>
      <c r="VD2373" s="0"/>
      <c r="VE2373" s="0"/>
      <c r="VF2373" s="0"/>
      <c r="VG2373" s="0"/>
      <c r="VH2373" s="0"/>
      <c r="VI2373" s="0"/>
      <c r="VJ2373" s="0"/>
      <c r="VK2373" s="0"/>
      <c r="VL2373" s="0"/>
      <c r="VM2373" s="0"/>
      <c r="VN2373" s="0"/>
      <c r="VO2373" s="0"/>
      <c r="VP2373" s="0"/>
      <c r="VQ2373" s="0"/>
      <c r="VR2373" s="0"/>
      <c r="VS2373" s="0"/>
      <c r="VT2373" s="0"/>
      <c r="VU2373" s="0"/>
      <c r="VV2373" s="0"/>
      <c r="VW2373" s="0"/>
      <c r="VX2373" s="0"/>
      <c r="VY2373" s="0"/>
      <c r="VZ2373" s="0"/>
      <c r="WA2373" s="0"/>
      <c r="WB2373" s="0"/>
      <c r="WC2373" s="0"/>
      <c r="WD2373" s="0"/>
      <c r="WE2373" s="0"/>
      <c r="WF2373" s="0"/>
      <c r="WG2373" s="0"/>
      <c r="WH2373" s="0"/>
      <c r="WI2373" s="0"/>
      <c r="WJ2373" s="0"/>
      <c r="WK2373" s="0"/>
      <c r="WL2373" s="0"/>
      <c r="WM2373" s="0"/>
      <c r="WN2373" s="0"/>
      <c r="WO2373" s="0"/>
      <c r="WP2373" s="0"/>
      <c r="WQ2373" s="0"/>
      <c r="WR2373" s="0"/>
      <c r="WS2373" s="0"/>
      <c r="WT2373" s="0"/>
      <c r="WU2373" s="0"/>
      <c r="WV2373" s="0"/>
      <c r="WW2373" s="0"/>
      <c r="WX2373" s="0"/>
      <c r="WY2373" s="0"/>
      <c r="WZ2373" s="0"/>
      <c r="XA2373" s="0"/>
      <c r="XB2373" s="0"/>
      <c r="XC2373" s="0"/>
      <c r="XD2373" s="0"/>
      <c r="XE2373" s="0"/>
      <c r="XF2373" s="0"/>
      <c r="XG2373" s="0"/>
      <c r="XH2373" s="0"/>
      <c r="XI2373" s="0"/>
      <c r="XJ2373" s="0"/>
      <c r="XK2373" s="0"/>
      <c r="XL2373" s="0"/>
      <c r="XM2373" s="0"/>
      <c r="XN2373" s="0"/>
      <c r="XO2373" s="0"/>
      <c r="XP2373" s="0"/>
      <c r="XQ2373" s="0"/>
      <c r="XR2373" s="0"/>
      <c r="XS2373" s="0"/>
      <c r="XT2373" s="0"/>
      <c r="XU2373" s="0"/>
      <c r="XV2373" s="0"/>
      <c r="XW2373" s="0"/>
      <c r="XX2373" s="0"/>
      <c r="XY2373" s="0"/>
      <c r="XZ2373" s="0"/>
      <c r="YA2373" s="0"/>
      <c r="YB2373" s="0"/>
      <c r="YC2373" s="0"/>
      <c r="YD2373" s="0"/>
      <c r="YE2373" s="0"/>
      <c r="YF2373" s="0"/>
      <c r="YG2373" s="0"/>
      <c r="YH2373" s="0"/>
      <c r="YI2373" s="0"/>
      <c r="YJ2373" s="0"/>
      <c r="YK2373" s="0"/>
      <c r="YL2373" s="0"/>
      <c r="YM2373" s="0"/>
      <c r="YN2373" s="0"/>
      <c r="YO2373" s="0"/>
      <c r="YP2373" s="0"/>
      <c r="YQ2373" s="0"/>
      <c r="YR2373" s="0"/>
      <c r="YS2373" s="0"/>
      <c r="YT2373" s="0"/>
      <c r="YU2373" s="0"/>
      <c r="YV2373" s="0"/>
      <c r="YW2373" s="0"/>
      <c r="YX2373" s="0"/>
      <c r="YY2373" s="0"/>
      <c r="YZ2373" s="0"/>
      <c r="ZA2373" s="0"/>
      <c r="ZB2373" s="0"/>
      <c r="ZC2373" s="0"/>
      <c r="ZD2373" s="0"/>
      <c r="ZE2373" s="0"/>
      <c r="ZF2373" s="0"/>
      <c r="ZG2373" s="0"/>
      <c r="ZH2373" s="0"/>
      <c r="ZI2373" s="0"/>
      <c r="ZJ2373" s="0"/>
      <c r="ZK2373" s="0"/>
      <c r="ZL2373" s="0"/>
      <c r="ZM2373" s="0"/>
      <c r="ZN2373" s="0"/>
      <c r="ZO2373" s="0"/>
      <c r="ZP2373" s="0"/>
      <c r="ZQ2373" s="0"/>
      <c r="ZR2373" s="0"/>
      <c r="ZS2373" s="0"/>
      <c r="ZT2373" s="0"/>
      <c r="ZU2373" s="0"/>
      <c r="ZV2373" s="0"/>
      <c r="ZW2373" s="0"/>
      <c r="ZX2373" s="0"/>
      <c r="ZY2373" s="0"/>
      <c r="ZZ2373" s="0"/>
      <c r="AAA2373" s="0"/>
      <c r="AAB2373" s="0"/>
      <c r="AAC2373" s="0"/>
      <c r="AAD2373" s="0"/>
      <c r="AAE2373" s="0"/>
      <c r="AAF2373" s="0"/>
      <c r="AAG2373" s="0"/>
      <c r="AAH2373" s="0"/>
      <c r="AAI2373" s="0"/>
      <c r="AAJ2373" s="0"/>
      <c r="AAK2373" s="0"/>
      <c r="AAL2373" s="0"/>
      <c r="AAM2373" s="0"/>
      <c r="AAN2373" s="0"/>
      <c r="AAO2373" s="0"/>
      <c r="AAP2373" s="0"/>
      <c r="AAQ2373" s="0"/>
      <c r="AAR2373" s="0"/>
      <c r="AAS2373" s="0"/>
      <c r="AAT2373" s="0"/>
      <c r="AAU2373" s="0"/>
      <c r="AAV2373" s="0"/>
      <c r="AAW2373" s="0"/>
      <c r="AAX2373" s="0"/>
      <c r="AAY2373" s="0"/>
      <c r="AAZ2373" s="0"/>
      <c r="ABA2373" s="0"/>
      <c r="ABB2373" s="0"/>
      <c r="ABC2373" s="0"/>
      <c r="ABD2373" s="0"/>
      <c r="ABE2373" s="0"/>
      <c r="ABF2373" s="0"/>
      <c r="ABG2373" s="0"/>
      <c r="ABH2373" s="0"/>
      <c r="ABI2373" s="0"/>
      <c r="ABJ2373" s="0"/>
      <c r="ABK2373" s="0"/>
      <c r="ABL2373" s="0"/>
      <c r="ABM2373" s="0"/>
      <c r="ABN2373" s="0"/>
      <c r="ABO2373" s="0"/>
      <c r="ABP2373" s="0"/>
      <c r="ABQ2373" s="0"/>
      <c r="ABR2373" s="0"/>
      <c r="ABS2373" s="0"/>
      <c r="ABT2373" s="0"/>
      <c r="ABU2373" s="0"/>
      <c r="ABV2373" s="0"/>
      <c r="ABW2373" s="0"/>
      <c r="ABX2373" s="0"/>
      <c r="ABY2373" s="0"/>
      <c r="ABZ2373" s="0"/>
      <c r="ACA2373" s="0"/>
      <c r="ACB2373" s="0"/>
      <c r="ACC2373" s="0"/>
      <c r="ACD2373" s="0"/>
      <c r="ACE2373" s="0"/>
      <c r="ACF2373" s="0"/>
      <c r="ACG2373" s="0"/>
      <c r="ACH2373" s="0"/>
      <c r="ACI2373" s="0"/>
      <c r="ACJ2373" s="0"/>
      <c r="ACK2373" s="0"/>
      <c r="ACL2373" s="0"/>
      <c r="ACM2373" s="0"/>
      <c r="ACN2373" s="0"/>
      <c r="ACO2373" s="0"/>
      <c r="ACP2373" s="0"/>
      <c r="ACQ2373" s="0"/>
      <c r="ACR2373" s="0"/>
      <c r="ACS2373" s="0"/>
      <c r="ACT2373" s="0"/>
      <c r="ACU2373" s="0"/>
      <c r="ACV2373" s="0"/>
      <c r="ACW2373" s="0"/>
      <c r="ACX2373" s="0"/>
      <c r="ACY2373" s="0"/>
      <c r="ACZ2373" s="0"/>
      <c r="ADA2373" s="0"/>
      <c r="ADB2373" s="0"/>
      <c r="ADC2373" s="0"/>
      <c r="ADD2373" s="0"/>
      <c r="ADE2373" s="0"/>
      <c r="ADF2373" s="0"/>
      <c r="ADG2373" s="0"/>
      <c r="ADH2373" s="0"/>
      <c r="ADI2373" s="0"/>
      <c r="ADJ2373" s="0"/>
      <c r="ADK2373" s="0"/>
      <c r="ADL2373" s="0"/>
      <c r="ADM2373" s="0"/>
      <c r="ADN2373" s="0"/>
      <c r="ADO2373" s="0"/>
      <c r="ADP2373" s="0"/>
      <c r="ADQ2373" s="0"/>
      <c r="ADR2373" s="0"/>
      <c r="ADS2373" s="0"/>
      <c r="ADT2373" s="0"/>
      <c r="ADU2373" s="0"/>
      <c r="ADV2373" s="0"/>
      <c r="ADW2373" s="0"/>
      <c r="ADX2373" s="0"/>
      <c r="ADY2373" s="0"/>
      <c r="ADZ2373" s="0"/>
      <c r="AEA2373" s="0"/>
      <c r="AEB2373" s="0"/>
      <c r="AEC2373" s="0"/>
      <c r="AED2373" s="0"/>
      <c r="AEE2373" s="0"/>
      <c r="AEF2373" s="0"/>
      <c r="AEG2373" s="0"/>
      <c r="AEH2373" s="0"/>
      <c r="AEI2373" s="0"/>
      <c r="AEJ2373" s="0"/>
      <c r="AEK2373" s="0"/>
      <c r="AEL2373" s="0"/>
      <c r="AEM2373" s="0"/>
      <c r="AEN2373" s="0"/>
      <c r="AEO2373" s="0"/>
      <c r="AEP2373" s="0"/>
      <c r="AEQ2373" s="0"/>
      <c r="AER2373" s="0"/>
      <c r="AES2373" s="0"/>
      <c r="AET2373" s="0"/>
      <c r="AEU2373" s="0"/>
      <c r="AEV2373" s="0"/>
      <c r="AEW2373" s="0"/>
      <c r="AEX2373" s="0"/>
      <c r="AEY2373" s="0"/>
      <c r="AEZ2373" s="0"/>
      <c r="AFA2373" s="0"/>
      <c r="AFB2373" s="0"/>
      <c r="AFC2373" s="0"/>
      <c r="AFD2373" s="0"/>
      <c r="AFE2373" s="0"/>
      <c r="AFF2373" s="0"/>
      <c r="AFG2373" s="0"/>
      <c r="AFH2373" s="0"/>
      <c r="AFI2373" s="0"/>
      <c r="AFJ2373" s="0"/>
      <c r="AFK2373" s="0"/>
      <c r="AFL2373" s="0"/>
      <c r="AFM2373" s="0"/>
      <c r="AFN2373" s="0"/>
      <c r="AFO2373" s="0"/>
      <c r="AFP2373" s="0"/>
      <c r="AFQ2373" s="0"/>
      <c r="AFR2373" s="0"/>
      <c r="AFS2373" s="0"/>
      <c r="AFT2373" s="0"/>
      <c r="AFU2373" s="0"/>
      <c r="AFV2373" s="0"/>
      <c r="AFW2373" s="0"/>
      <c r="AFX2373" s="0"/>
      <c r="AFY2373" s="0"/>
      <c r="AFZ2373" s="0"/>
      <c r="AGA2373" s="0"/>
      <c r="AGB2373" s="0"/>
      <c r="AGC2373" s="0"/>
      <c r="AGD2373" s="0"/>
      <c r="AGE2373" s="0"/>
      <c r="AGF2373" s="0"/>
      <c r="AGG2373" s="0"/>
      <c r="AGH2373" s="0"/>
      <c r="AGI2373" s="0"/>
      <c r="AGJ2373" s="0"/>
      <c r="AGK2373" s="0"/>
      <c r="AGL2373" s="0"/>
      <c r="AGM2373" s="0"/>
      <c r="AGN2373" s="0"/>
      <c r="AGO2373" s="0"/>
      <c r="AGP2373" s="0"/>
      <c r="AGQ2373" s="0"/>
      <c r="AGR2373" s="0"/>
      <c r="AGS2373" s="0"/>
      <c r="AGT2373" s="0"/>
      <c r="AGU2373" s="0"/>
      <c r="AGV2373" s="0"/>
      <c r="AGW2373" s="0"/>
      <c r="AGX2373" s="0"/>
      <c r="AGY2373" s="0"/>
      <c r="AGZ2373" s="0"/>
      <c r="AHA2373" s="0"/>
      <c r="AHB2373" s="0"/>
      <c r="AHC2373" s="0"/>
      <c r="AHD2373" s="0"/>
      <c r="AHE2373" s="0"/>
      <c r="AHF2373" s="0"/>
      <c r="AHG2373" s="0"/>
      <c r="AHH2373" s="0"/>
      <c r="AHI2373" s="0"/>
      <c r="AHJ2373" s="0"/>
      <c r="AHK2373" s="0"/>
      <c r="AHL2373" s="0"/>
      <c r="AHM2373" s="0"/>
      <c r="AHN2373" s="0"/>
      <c r="AHO2373" s="0"/>
      <c r="AHP2373" s="0"/>
      <c r="AHQ2373" s="0"/>
      <c r="AHR2373" s="0"/>
      <c r="AHS2373" s="0"/>
      <c r="AHT2373" s="0"/>
      <c r="AHU2373" s="0"/>
      <c r="AHV2373" s="0"/>
      <c r="AHW2373" s="0"/>
      <c r="AHX2373" s="0"/>
      <c r="AHY2373" s="0"/>
      <c r="AHZ2373" s="0"/>
      <c r="AIA2373" s="0"/>
      <c r="AIB2373" s="0"/>
      <c r="AIC2373" s="0"/>
      <c r="AID2373" s="0"/>
      <c r="AIE2373" s="0"/>
      <c r="AIF2373" s="0"/>
      <c r="AIG2373" s="0"/>
      <c r="AIH2373" s="0"/>
      <c r="AII2373" s="0"/>
      <c r="AIJ2373" s="0"/>
      <c r="AIK2373" s="0"/>
      <c r="AIL2373" s="0"/>
      <c r="AIM2373" s="0"/>
      <c r="AIN2373" s="0"/>
      <c r="AIO2373" s="0"/>
      <c r="AIP2373" s="0"/>
      <c r="AIQ2373" s="0"/>
      <c r="AIR2373" s="0"/>
      <c r="AIS2373" s="0"/>
      <c r="AIT2373" s="0"/>
      <c r="AIU2373" s="0"/>
      <c r="AIV2373" s="0"/>
      <c r="AIW2373" s="0"/>
      <c r="AIX2373" s="0"/>
      <c r="AIY2373" s="0"/>
      <c r="AIZ2373" s="0"/>
      <c r="AJA2373" s="0"/>
      <c r="AJB2373" s="0"/>
      <c r="AJC2373" s="0"/>
      <c r="AJD2373" s="0"/>
      <c r="AJE2373" s="0"/>
      <c r="AJF2373" s="0"/>
      <c r="AJG2373" s="0"/>
      <c r="AJH2373" s="0"/>
      <c r="AJI2373" s="0"/>
      <c r="AJJ2373" s="0"/>
      <c r="AJK2373" s="0"/>
      <c r="AJL2373" s="0"/>
      <c r="AJM2373" s="0"/>
      <c r="AJN2373" s="0"/>
      <c r="AJO2373" s="0"/>
      <c r="AJP2373" s="0"/>
      <c r="AJQ2373" s="0"/>
      <c r="AJR2373" s="0"/>
      <c r="AJS2373" s="0"/>
      <c r="AJT2373" s="0"/>
      <c r="AJU2373" s="0"/>
      <c r="AJV2373" s="0"/>
      <c r="AJW2373" s="0"/>
      <c r="AJX2373" s="0"/>
      <c r="AJY2373" s="0"/>
      <c r="AJZ2373" s="0"/>
      <c r="AKA2373" s="0"/>
      <c r="AKB2373" s="0"/>
      <c r="AKC2373" s="0"/>
      <c r="AKD2373" s="0"/>
      <c r="AKE2373" s="0"/>
      <c r="AKF2373" s="0"/>
      <c r="AKG2373" s="0"/>
      <c r="AKH2373" s="0"/>
      <c r="AKI2373" s="0"/>
      <c r="AKJ2373" s="0"/>
      <c r="AKK2373" s="0"/>
      <c r="AKL2373" s="0"/>
      <c r="AKM2373" s="0"/>
      <c r="AKN2373" s="0"/>
      <c r="AKO2373" s="0"/>
      <c r="AKP2373" s="0"/>
      <c r="AKQ2373" s="0"/>
      <c r="AKR2373" s="0"/>
      <c r="AKS2373" s="0"/>
      <c r="AKT2373" s="0"/>
      <c r="AKU2373" s="0"/>
      <c r="AKV2373" s="0"/>
      <c r="AKW2373" s="0"/>
      <c r="AKX2373" s="0"/>
      <c r="AKY2373" s="0"/>
      <c r="AKZ2373" s="0"/>
      <c r="ALA2373" s="0"/>
      <c r="ALB2373" s="0"/>
      <c r="ALC2373" s="0"/>
      <c r="ALD2373" s="0"/>
      <c r="ALE2373" s="0"/>
      <c r="ALF2373" s="0"/>
      <c r="ALG2373" s="0"/>
      <c r="ALH2373" s="0"/>
      <c r="ALI2373" s="0"/>
      <c r="ALJ2373" s="0"/>
      <c r="ALK2373" s="0"/>
      <c r="ALL2373" s="0"/>
      <c r="ALM2373" s="0"/>
      <c r="ALN2373" s="0"/>
      <c r="ALO2373" s="0"/>
      <c r="ALP2373" s="0"/>
      <c r="ALQ2373" s="0"/>
      <c r="ALR2373" s="0"/>
      <c r="ALS2373" s="0"/>
      <c r="ALT2373" s="0"/>
      <c r="ALU2373" s="0"/>
      <c r="ALV2373" s="0"/>
      <c r="ALW2373" s="0"/>
      <c r="ALX2373" s="0"/>
      <c r="ALY2373" s="0"/>
      <c r="ALZ2373" s="0"/>
      <c r="AMA2373" s="0"/>
      <c r="AMB2373" s="0"/>
      <c r="AMC2373" s="0"/>
      <c r="AMD2373" s="0"/>
      <c r="AME2373" s="0"/>
      <c r="AMF2373" s="0"/>
      <c r="AMG2373" s="0"/>
      <c r="AMH2373" s="0"/>
      <c r="AMI2373" s="0"/>
      <c r="AMJ2373" s="0"/>
    </row>
    <row r="2374" customFormat="false" ht="13.8" hidden="false" customHeight="false" outlineLevel="0" collapsed="false">
      <c r="A2374" s="4" t="s">
        <v>52</v>
      </c>
      <c r="B2374" s="7" t="s">
        <v>4315</v>
      </c>
      <c r="C2374" s="7" t="s">
        <v>4322</v>
      </c>
      <c r="D2374" s="7" t="s">
        <v>1278</v>
      </c>
      <c r="E2374" s="7" t="s">
        <v>2312</v>
      </c>
      <c r="F2374" s="4" t="n">
        <v>2008</v>
      </c>
      <c r="G2374" s="7" t="s">
        <v>4473</v>
      </c>
      <c r="H2374" s="13"/>
      <c r="I2374" s="13"/>
      <c r="J2374" s="13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  <c r="AJ2374" s="13"/>
      <c r="AK2374" s="13"/>
      <c r="AL2374" s="13"/>
      <c r="AM2374" s="13"/>
      <c r="AN2374" s="13"/>
      <c r="AO2374" s="13"/>
      <c r="AP2374" s="13"/>
      <c r="AQ2374" s="13"/>
      <c r="AR2374" s="13"/>
      <c r="AS2374" s="13"/>
      <c r="AT2374" s="13"/>
      <c r="AU2374" s="13"/>
      <c r="AV2374" s="0"/>
      <c r="AW2374" s="0"/>
      <c r="AX2374" s="0"/>
      <c r="AY2374" s="0"/>
      <c r="AZ2374" s="0"/>
      <c r="BA2374" s="0"/>
      <c r="BB2374" s="0"/>
      <c r="BC2374" s="0"/>
      <c r="BD2374" s="0"/>
      <c r="BE2374" s="0"/>
      <c r="BF2374" s="0"/>
      <c r="BG2374" s="0"/>
      <c r="BH2374" s="0"/>
      <c r="BI2374" s="0"/>
      <c r="BJ2374" s="0"/>
      <c r="BK2374" s="0"/>
      <c r="BL2374" s="0"/>
      <c r="BM2374" s="0"/>
      <c r="BN2374" s="0"/>
      <c r="BO2374" s="0"/>
      <c r="BP2374" s="0"/>
      <c r="BQ2374" s="0"/>
      <c r="BR2374" s="0"/>
      <c r="BS2374" s="0"/>
      <c r="BT2374" s="0"/>
      <c r="BU2374" s="0"/>
      <c r="BV2374" s="0"/>
      <c r="BW2374" s="0"/>
      <c r="BX2374" s="0"/>
      <c r="BY2374" s="0"/>
      <c r="BZ2374" s="0"/>
      <c r="CA2374" s="0"/>
      <c r="CB2374" s="0"/>
      <c r="CC2374" s="0"/>
      <c r="CD2374" s="0"/>
      <c r="CE2374" s="0"/>
      <c r="CF2374" s="0"/>
      <c r="CG2374" s="0"/>
      <c r="CH2374" s="0"/>
      <c r="CI2374" s="0"/>
      <c r="CJ2374" s="0"/>
      <c r="CK2374" s="0"/>
      <c r="CL2374" s="0"/>
      <c r="CM2374" s="0"/>
      <c r="CN2374" s="0"/>
      <c r="CO2374" s="0"/>
      <c r="CP2374" s="0"/>
      <c r="CQ2374" s="0"/>
      <c r="CR2374" s="0"/>
      <c r="CS2374" s="0"/>
      <c r="CT2374" s="0"/>
      <c r="CU2374" s="0"/>
      <c r="CV2374" s="0"/>
      <c r="CW2374" s="0"/>
      <c r="CX2374" s="0"/>
      <c r="CY2374" s="0"/>
      <c r="CZ2374" s="0"/>
      <c r="DA2374" s="0"/>
      <c r="DB2374" s="0"/>
      <c r="DC2374" s="0"/>
      <c r="DD2374" s="0"/>
      <c r="DE2374" s="0"/>
      <c r="DF2374" s="0"/>
      <c r="DG2374" s="0"/>
      <c r="DH2374" s="0"/>
      <c r="DI2374" s="0"/>
      <c r="DJ2374" s="0"/>
      <c r="DK2374" s="0"/>
      <c r="DL2374" s="0"/>
      <c r="DM2374" s="0"/>
      <c r="DN2374" s="0"/>
      <c r="DO2374" s="0"/>
      <c r="DP2374" s="0"/>
      <c r="DQ2374" s="0"/>
      <c r="DR2374" s="0"/>
      <c r="DS2374" s="0"/>
      <c r="DT2374" s="0"/>
      <c r="DU2374" s="0"/>
      <c r="DV2374" s="0"/>
      <c r="DW2374" s="0"/>
      <c r="DX2374" s="0"/>
      <c r="DY2374" s="0"/>
      <c r="DZ2374" s="0"/>
      <c r="EA2374" s="0"/>
      <c r="EB2374" s="0"/>
      <c r="EC2374" s="0"/>
      <c r="ED2374" s="0"/>
      <c r="EE2374" s="0"/>
      <c r="EF2374" s="0"/>
      <c r="EG2374" s="0"/>
      <c r="EH2374" s="0"/>
      <c r="EI2374" s="0"/>
      <c r="EJ2374" s="0"/>
      <c r="EK2374" s="0"/>
      <c r="EL2374" s="0"/>
      <c r="EM2374" s="0"/>
      <c r="EN2374" s="0"/>
      <c r="EO2374" s="0"/>
      <c r="EP2374" s="0"/>
      <c r="EQ2374" s="0"/>
      <c r="ER2374" s="0"/>
      <c r="ES2374" s="0"/>
      <c r="ET2374" s="0"/>
      <c r="EU2374" s="0"/>
      <c r="EV2374" s="0"/>
      <c r="EW2374" s="0"/>
      <c r="EX2374" s="0"/>
      <c r="EY2374" s="0"/>
      <c r="EZ2374" s="0"/>
      <c r="FA2374" s="0"/>
      <c r="FB2374" s="0"/>
      <c r="FC2374" s="0"/>
      <c r="FD2374" s="0"/>
      <c r="FE2374" s="0"/>
      <c r="FF2374" s="0"/>
      <c r="FG2374" s="0"/>
      <c r="FH2374" s="0"/>
      <c r="FI2374" s="0"/>
      <c r="FJ2374" s="0"/>
      <c r="FK2374" s="0"/>
      <c r="FL2374" s="0"/>
      <c r="FM2374" s="0"/>
      <c r="FN2374" s="0"/>
      <c r="FO2374" s="0"/>
      <c r="FP2374" s="0"/>
      <c r="FQ2374" s="0"/>
      <c r="FR2374" s="0"/>
      <c r="FS2374" s="0"/>
      <c r="FT2374" s="0"/>
      <c r="FU2374" s="0"/>
      <c r="FV2374" s="0"/>
      <c r="FW2374" s="0"/>
      <c r="FX2374" s="0"/>
      <c r="FY2374" s="0"/>
      <c r="FZ2374" s="0"/>
      <c r="GA2374" s="0"/>
      <c r="GB2374" s="0"/>
      <c r="GC2374" s="0"/>
      <c r="GD2374" s="0"/>
      <c r="GE2374" s="0"/>
      <c r="GF2374" s="0"/>
      <c r="GG2374" s="0"/>
      <c r="GH2374" s="0"/>
      <c r="GI2374" s="0"/>
      <c r="GJ2374" s="0"/>
      <c r="GK2374" s="0"/>
      <c r="GL2374" s="0"/>
      <c r="GM2374" s="0"/>
      <c r="GN2374" s="0"/>
      <c r="GO2374" s="0"/>
      <c r="GP2374" s="0"/>
      <c r="GQ2374" s="0"/>
      <c r="GR2374" s="0"/>
      <c r="GS2374" s="0"/>
      <c r="GT2374" s="0"/>
      <c r="GU2374" s="0"/>
      <c r="GV2374" s="0"/>
      <c r="GW2374" s="0"/>
      <c r="GX2374" s="0"/>
      <c r="GY2374" s="0"/>
      <c r="GZ2374" s="0"/>
      <c r="HA2374" s="0"/>
      <c r="HB2374" s="0"/>
      <c r="HC2374" s="0"/>
      <c r="HD2374" s="0"/>
      <c r="HE2374" s="0"/>
      <c r="HF2374" s="0"/>
      <c r="HG2374" s="0"/>
      <c r="HH2374" s="0"/>
      <c r="HI2374" s="0"/>
      <c r="HJ2374" s="0"/>
      <c r="HK2374" s="0"/>
      <c r="HL2374" s="0"/>
      <c r="HM2374" s="0"/>
      <c r="HN2374" s="0"/>
      <c r="HO2374" s="0"/>
      <c r="HP2374" s="0"/>
      <c r="HQ2374" s="0"/>
      <c r="HR2374" s="0"/>
      <c r="HS2374" s="0"/>
      <c r="HT2374" s="0"/>
      <c r="HU2374" s="0"/>
      <c r="HV2374" s="0"/>
      <c r="HW2374" s="0"/>
      <c r="HX2374" s="0"/>
      <c r="HY2374" s="0"/>
      <c r="HZ2374" s="0"/>
      <c r="IA2374" s="0"/>
      <c r="IB2374" s="0"/>
      <c r="IC2374" s="0"/>
      <c r="ID2374" s="0"/>
      <c r="IE2374" s="0"/>
      <c r="IF2374" s="0"/>
      <c r="IG2374" s="0"/>
      <c r="IH2374" s="0"/>
      <c r="II2374" s="0"/>
      <c r="IJ2374" s="0"/>
      <c r="IK2374" s="0"/>
      <c r="IL2374" s="0"/>
      <c r="IM2374" s="0"/>
      <c r="IN2374" s="0"/>
      <c r="IO2374" s="0"/>
      <c r="IP2374" s="0"/>
      <c r="IQ2374" s="0"/>
      <c r="IR2374" s="0"/>
      <c r="IS2374" s="0"/>
      <c r="IT2374" s="0"/>
      <c r="IU2374" s="0"/>
      <c r="IV2374" s="0"/>
      <c r="IW2374" s="0"/>
      <c r="IX2374" s="0"/>
      <c r="IY2374" s="0"/>
      <c r="IZ2374" s="0"/>
      <c r="JA2374" s="0"/>
      <c r="JB2374" s="0"/>
      <c r="JC2374" s="0"/>
      <c r="JD2374" s="0"/>
      <c r="JE2374" s="0"/>
      <c r="JF2374" s="0"/>
      <c r="JG2374" s="0"/>
      <c r="JH2374" s="0"/>
      <c r="JI2374" s="0"/>
      <c r="JJ2374" s="0"/>
      <c r="JK2374" s="0"/>
      <c r="JL2374" s="0"/>
      <c r="JM2374" s="0"/>
      <c r="JN2374" s="0"/>
      <c r="JO2374" s="0"/>
      <c r="JP2374" s="0"/>
      <c r="JQ2374" s="0"/>
      <c r="JR2374" s="0"/>
      <c r="JS2374" s="0"/>
      <c r="JT2374" s="0"/>
      <c r="JU2374" s="0"/>
      <c r="JV2374" s="0"/>
      <c r="JW2374" s="0"/>
      <c r="JX2374" s="0"/>
      <c r="JY2374" s="0"/>
      <c r="JZ2374" s="0"/>
      <c r="KA2374" s="0"/>
      <c r="KB2374" s="0"/>
      <c r="KC2374" s="0"/>
      <c r="KD2374" s="0"/>
      <c r="KE2374" s="0"/>
      <c r="KF2374" s="0"/>
      <c r="KG2374" s="0"/>
      <c r="KH2374" s="0"/>
      <c r="KI2374" s="0"/>
      <c r="KJ2374" s="0"/>
      <c r="KK2374" s="0"/>
      <c r="KL2374" s="0"/>
      <c r="KM2374" s="0"/>
      <c r="KN2374" s="0"/>
      <c r="KO2374" s="0"/>
      <c r="KP2374" s="0"/>
      <c r="KQ2374" s="0"/>
      <c r="KR2374" s="0"/>
      <c r="KS2374" s="0"/>
      <c r="KT2374" s="0"/>
      <c r="KU2374" s="0"/>
      <c r="KV2374" s="0"/>
      <c r="KW2374" s="0"/>
      <c r="KX2374" s="0"/>
      <c r="KY2374" s="0"/>
      <c r="KZ2374" s="0"/>
      <c r="LA2374" s="0"/>
      <c r="LB2374" s="0"/>
      <c r="LC2374" s="0"/>
      <c r="LD2374" s="0"/>
      <c r="LE2374" s="0"/>
      <c r="LF2374" s="0"/>
      <c r="LG2374" s="0"/>
      <c r="LH2374" s="0"/>
      <c r="LI2374" s="0"/>
      <c r="LJ2374" s="0"/>
      <c r="LK2374" s="0"/>
      <c r="LL2374" s="0"/>
      <c r="LM2374" s="0"/>
      <c r="LN2374" s="0"/>
      <c r="LO2374" s="0"/>
      <c r="LP2374" s="0"/>
      <c r="LQ2374" s="0"/>
      <c r="LR2374" s="0"/>
      <c r="LS2374" s="0"/>
      <c r="LT2374" s="0"/>
      <c r="LU2374" s="0"/>
      <c r="LV2374" s="0"/>
      <c r="LW2374" s="0"/>
      <c r="LX2374" s="0"/>
      <c r="LY2374" s="0"/>
      <c r="LZ2374" s="0"/>
      <c r="MA2374" s="0"/>
      <c r="MB2374" s="0"/>
      <c r="MC2374" s="0"/>
      <c r="MD2374" s="0"/>
      <c r="ME2374" s="0"/>
      <c r="MF2374" s="0"/>
      <c r="MG2374" s="0"/>
      <c r="MH2374" s="0"/>
      <c r="MI2374" s="0"/>
      <c r="MJ2374" s="0"/>
      <c r="MK2374" s="0"/>
      <c r="ML2374" s="0"/>
      <c r="MM2374" s="0"/>
      <c r="MN2374" s="0"/>
      <c r="MO2374" s="0"/>
      <c r="MP2374" s="0"/>
      <c r="MQ2374" s="0"/>
      <c r="MR2374" s="0"/>
      <c r="MS2374" s="0"/>
      <c r="MT2374" s="0"/>
      <c r="MU2374" s="0"/>
      <c r="MV2374" s="0"/>
      <c r="MW2374" s="0"/>
      <c r="MX2374" s="0"/>
      <c r="MY2374" s="0"/>
      <c r="MZ2374" s="0"/>
      <c r="NA2374" s="0"/>
      <c r="NB2374" s="0"/>
      <c r="NC2374" s="0"/>
      <c r="ND2374" s="0"/>
      <c r="NE2374" s="0"/>
      <c r="NF2374" s="0"/>
      <c r="NG2374" s="0"/>
      <c r="NH2374" s="0"/>
      <c r="NI2374" s="0"/>
      <c r="NJ2374" s="0"/>
      <c r="NK2374" s="0"/>
      <c r="NL2374" s="0"/>
      <c r="NM2374" s="0"/>
      <c r="NN2374" s="0"/>
      <c r="NO2374" s="0"/>
      <c r="NP2374" s="0"/>
      <c r="NQ2374" s="0"/>
      <c r="NR2374" s="0"/>
      <c r="NS2374" s="0"/>
      <c r="NT2374" s="0"/>
      <c r="NU2374" s="0"/>
      <c r="NV2374" s="0"/>
      <c r="NW2374" s="0"/>
      <c r="NX2374" s="0"/>
      <c r="NY2374" s="0"/>
      <c r="NZ2374" s="0"/>
      <c r="OA2374" s="0"/>
      <c r="OB2374" s="0"/>
      <c r="OC2374" s="0"/>
      <c r="OD2374" s="0"/>
      <c r="OE2374" s="0"/>
      <c r="OF2374" s="0"/>
      <c r="OG2374" s="0"/>
      <c r="OH2374" s="0"/>
      <c r="OI2374" s="0"/>
      <c r="OJ2374" s="0"/>
      <c r="OK2374" s="0"/>
      <c r="OL2374" s="0"/>
      <c r="OM2374" s="0"/>
      <c r="ON2374" s="0"/>
      <c r="OO2374" s="0"/>
      <c r="OP2374" s="0"/>
      <c r="OQ2374" s="0"/>
      <c r="OR2374" s="0"/>
      <c r="OS2374" s="0"/>
      <c r="OT2374" s="0"/>
      <c r="OU2374" s="0"/>
      <c r="OV2374" s="0"/>
      <c r="OW2374" s="0"/>
      <c r="OX2374" s="0"/>
      <c r="OY2374" s="0"/>
      <c r="OZ2374" s="0"/>
      <c r="PA2374" s="0"/>
      <c r="PB2374" s="0"/>
      <c r="PC2374" s="0"/>
      <c r="PD2374" s="0"/>
      <c r="PE2374" s="0"/>
      <c r="PF2374" s="0"/>
      <c r="PG2374" s="0"/>
      <c r="PH2374" s="0"/>
      <c r="PI2374" s="0"/>
      <c r="PJ2374" s="0"/>
      <c r="PK2374" s="0"/>
      <c r="PL2374" s="0"/>
      <c r="PM2374" s="0"/>
      <c r="PN2374" s="0"/>
      <c r="PO2374" s="0"/>
      <c r="PP2374" s="0"/>
      <c r="PQ2374" s="0"/>
      <c r="PR2374" s="0"/>
      <c r="PS2374" s="0"/>
      <c r="PT2374" s="0"/>
      <c r="PU2374" s="0"/>
      <c r="PV2374" s="0"/>
      <c r="PW2374" s="0"/>
      <c r="PX2374" s="0"/>
      <c r="PY2374" s="0"/>
      <c r="PZ2374" s="0"/>
      <c r="QA2374" s="0"/>
      <c r="QB2374" s="0"/>
      <c r="QC2374" s="0"/>
      <c r="QD2374" s="0"/>
      <c r="QE2374" s="0"/>
      <c r="QF2374" s="0"/>
      <c r="QG2374" s="0"/>
      <c r="QH2374" s="0"/>
      <c r="QI2374" s="0"/>
      <c r="QJ2374" s="0"/>
      <c r="QK2374" s="0"/>
      <c r="QL2374" s="0"/>
      <c r="QM2374" s="0"/>
      <c r="QN2374" s="0"/>
      <c r="QO2374" s="0"/>
      <c r="QP2374" s="0"/>
      <c r="QQ2374" s="0"/>
      <c r="QR2374" s="0"/>
      <c r="QS2374" s="0"/>
      <c r="QT2374" s="0"/>
      <c r="QU2374" s="0"/>
      <c r="QV2374" s="0"/>
      <c r="QW2374" s="0"/>
      <c r="QX2374" s="0"/>
      <c r="QY2374" s="0"/>
      <c r="QZ2374" s="0"/>
      <c r="RA2374" s="0"/>
      <c r="RB2374" s="0"/>
      <c r="RC2374" s="0"/>
      <c r="RD2374" s="0"/>
      <c r="RE2374" s="0"/>
      <c r="RF2374" s="0"/>
      <c r="RG2374" s="0"/>
      <c r="RH2374" s="0"/>
      <c r="RI2374" s="0"/>
      <c r="RJ2374" s="0"/>
      <c r="RK2374" s="0"/>
      <c r="RL2374" s="0"/>
      <c r="RM2374" s="0"/>
      <c r="RN2374" s="0"/>
      <c r="RO2374" s="0"/>
      <c r="RP2374" s="0"/>
      <c r="RQ2374" s="0"/>
      <c r="RR2374" s="0"/>
      <c r="RS2374" s="0"/>
      <c r="RT2374" s="0"/>
      <c r="RU2374" s="0"/>
      <c r="RV2374" s="0"/>
      <c r="RW2374" s="0"/>
      <c r="RX2374" s="0"/>
      <c r="RY2374" s="0"/>
      <c r="RZ2374" s="0"/>
      <c r="SA2374" s="0"/>
      <c r="SB2374" s="0"/>
      <c r="SC2374" s="0"/>
      <c r="SD2374" s="0"/>
      <c r="SE2374" s="0"/>
      <c r="SF2374" s="0"/>
      <c r="SG2374" s="0"/>
      <c r="SH2374" s="0"/>
      <c r="SI2374" s="0"/>
      <c r="SJ2374" s="0"/>
      <c r="SK2374" s="0"/>
      <c r="SL2374" s="0"/>
      <c r="SM2374" s="0"/>
      <c r="SN2374" s="0"/>
      <c r="SO2374" s="0"/>
      <c r="SP2374" s="0"/>
      <c r="SQ2374" s="0"/>
      <c r="SR2374" s="0"/>
      <c r="SS2374" s="0"/>
      <c r="ST2374" s="0"/>
      <c r="SU2374" s="0"/>
      <c r="SV2374" s="0"/>
      <c r="SW2374" s="0"/>
      <c r="SX2374" s="0"/>
      <c r="SY2374" s="0"/>
      <c r="SZ2374" s="0"/>
      <c r="TA2374" s="0"/>
      <c r="TB2374" s="0"/>
      <c r="TC2374" s="0"/>
      <c r="TD2374" s="0"/>
      <c r="TE2374" s="0"/>
      <c r="TF2374" s="0"/>
      <c r="TG2374" s="0"/>
      <c r="TH2374" s="0"/>
      <c r="TI2374" s="0"/>
      <c r="TJ2374" s="0"/>
      <c r="TK2374" s="0"/>
      <c r="TL2374" s="0"/>
      <c r="TM2374" s="0"/>
      <c r="TN2374" s="0"/>
      <c r="TO2374" s="0"/>
      <c r="TP2374" s="0"/>
      <c r="TQ2374" s="0"/>
      <c r="TR2374" s="0"/>
      <c r="TS2374" s="0"/>
      <c r="TT2374" s="0"/>
      <c r="TU2374" s="0"/>
      <c r="TV2374" s="0"/>
      <c r="TW2374" s="0"/>
      <c r="TX2374" s="0"/>
      <c r="TY2374" s="0"/>
      <c r="TZ2374" s="0"/>
      <c r="UA2374" s="0"/>
      <c r="UB2374" s="0"/>
      <c r="UC2374" s="0"/>
      <c r="UD2374" s="0"/>
      <c r="UE2374" s="0"/>
      <c r="UF2374" s="0"/>
      <c r="UG2374" s="0"/>
      <c r="UH2374" s="0"/>
      <c r="UI2374" s="0"/>
      <c r="UJ2374" s="0"/>
      <c r="UK2374" s="0"/>
      <c r="UL2374" s="0"/>
      <c r="UM2374" s="0"/>
      <c r="UN2374" s="0"/>
      <c r="UO2374" s="0"/>
      <c r="UP2374" s="0"/>
      <c r="UQ2374" s="0"/>
      <c r="UR2374" s="0"/>
      <c r="US2374" s="0"/>
      <c r="UT2374" s="0"/>
      <c r="UU2374" s="0"/>
      <c r="UV2374" s="0"/>
      <c r="UW2374" s="0"/>
      <c r="UX2374" s="0"/>
      <c r="UY2374" s="0"/>
      <c r="UZ2374" s="0"/>
      <c r="VA2374" s="0"/>
      <c r="VB2374" s="0"/>
      <c r="VC2374" s="0"/>
      <c r="VD2374" s="0"/>
      <c r="VE2374" s="0"/>
      <c r="VF2374" s="0"/>
      <c r="VG2374" s="0"/>
      <c r="VH2374" s="0"/>
      <c r="VI2374" s="0"/>
      <c r="VJ2374" s="0"/>
      <c r="VK2374" s="0"/>
      <c r="VL2374" s="0"/>
      <c r="VM2374" s="0"/>
      <c r="VN2374" s="0"/>
      <c r="VO2374" s="0"/>
      <c r="VP2374" s="0"/>
      <c r="VQ2374" s="0"/>
      <c r="VR2374" s="0"/>
      <c r="VS2374" s="0"/>
      <c r="VT2374" s="0"/>
      <c r="VU2374" s="0"/>
      <c r="VV2374" s="0"/>
      <c r="VW2374" s="0"/>
      <c r="VX2374" s="0"/>
      <c r="VY2374" s="0"/>
      <c r="VZ2374" s="0"/>
      <c r="WA2374" s="0"/>
      <c r="WB2374" s="0"/>
      <c r="WC2374" s="0"/>
      <c r="WD2374" s="0"/>
      <c r="WE2374" s="0"/>
      <c r="WF2374" s="0"/>
      <c r="WG2374" s="0"/>
      <c r="WH2374" s="0"/>
      <c r="WI2374" s="0"/>
      <c r="WJ2374" s="0"/>
      <c r="WK2374" s="0"/>
      <c r="WL2374" s="0"/>
      <c r="WM2374" s="0"/>
      <c r="WN2374" s="0"/>
      <c r="WO2374" s="0"/>
      <c r="WP2374" s="0"/>
      <c r="WQ2374" s="0"/>
      <c r="WR2374" s="0"/>
      <c r="WS2374" s="0"/>
      <c r="WT2374" s="0"/>
      <c r="WU2374" s="0"/>
      <c r="WV2374" s="0"/>
      <c r="WW2374" s="0"/>
      <c r="WX2374" s="0"/>
      <c r="WY2374" s="0"/>
      <c r="WZ2374" s="0"/>
      <c r="XA2374" s="0"/>
      <c r="XB2374" s="0"/>
      <c r="XC2374" s="0"/>
      <c r="XD2374" s="0"/>
      <c r="XE2374" s="0"/>
      <c r="XF2374" s="0"/>
      <c r="XG2374" s="0"/>
      <c r="XH2374" s="0"/>
      <c r="XI2374" s="0"/>
      <c r="XJ2374" s="0"/>
      <c r="XK2374" s="0"/>
      <c r="XL2374" s="0"/>
      <c r="XM2374" s="0"/>
      <c r="XN2374" s="0"/>
      <c r="XO2374" s="0"/>
      <c r="XP2374" s="0"/>
      <c r="XQ2374" s="0"/>
      <c r="XR2374" s="0"/>
      <c r="XS2374" s="0"/>
      <c r="XT2374" s="0"/>
      <c r="XU2374" s="0"/>
      <c r="XV2374" s="0"/>
      <c r="XW2374" s="0"/>
      <c r="XX2374" s="0"/>
      <c r="XY2374" s="0"/>
      <c r="XZ2374" s="0"/>
      <c r="YA2374" s="0"/>
      <c r="YB2374" s="0"/>
      <c r="YC2374" s="0"/>
      <c r="YD2374" s="0"/>
      <c r="YE2374" s="0"/>
      <c r="YF2374" s="0"/>
      <c r="YG2374" s="0"/>
      <c r="YH2374" s="0"/>
      <c r="YI2374" s="0"/>
      <c r="YJ2374" s="0"/>
      <c r="YK2374" s="0"/>
      <c r="YL2374" s="0"/>
      <c r="YM2374" s="0"/>
      <c r="YN2374" s="0"/>
      <c r="YO2374" s="0"/>
      <c r="YP2374" s="0"/>
      <c r="YQ2374" s="0"/>
      <c r="YR2374" s="0"/>
      <c r="YS2374" s="0"/>
      <c r="YT2374" s="0"/>
      <c r="YU2374" s="0"/>
      <c r="YV2374" s="0"/>
      <c r="YW2374" s="0"/>
      <c r="YX2374" s="0"/>
      <c r="YY2374" s="0"/>
      <c r="YZ2374" s="0"/>
      <c r="ZA2374" s="0"/>
      <c r="ZB2374" s="0"/>
      <c r="ZC2374" s="0"/>
      <c r="ZD2374" s="0"/>
      <c r="ZE2374" s="0"/>
      <c r="ZF2374" s="0"/>
      <c r="ZG2374" s="0"/>
      <c r="ZH2374" s="0"/>
      <c r="ZI2374" s="0"/>
      <c r="ZJ2374" s="0"/>
      <c r="ZK2374" s="0"/>
      <c r="ZL2374" s="0"/>
      <c r="ZM2374" s="0"/>
      <c r="ZN2374" s="0"/>
      <c r="ZO2374" s="0"/>
      <c r="ZP2374" s="0"/>
      <c r="ZQ2374" s="0"/>
      <c r="ZR2374" s="0"/>
      <c r="ZS2374" s="0"/>
      <c r="ZT2374" s="0"/>
      <c r="ZU2374" s="0"/>
      <c r="ZV2374" s="0"/>
      <c r="ZW2374" s="0"/>
      <c r="ZX2374" s="0"/>
      <c r="ZY2374" s="0"/>
      <c r="ZZ2374" s="0"/>
      <c r="AAA2374" s="0"/>
      <c r="AAB2374" s="0"/>
      <c r="AAC2374" s="0"/>
      <c r="AAD2374" s="0"/>
      <c r="AAE2374" s="0"/>
      <c r="AAF2374" s="0"/>
      <c r="AAG2374" s="0"/>
      <c r="AAH2374" s="0"/>
      <c r="AAI2374" s="0"/>
      <c r="AAJ2374" s="0"/>
      <c r="AAK2374" s="0"/>
      <c r="AAL2374" s="0"/>
      <c r="AAM2374" s="0"/>
      <c r="AAN2374" s="0"/>
      <c r="AAO2374" s="0"/>
      <c r="AAP2374" s="0"/>
      <c r="AAQ2374" s="0"/>
      <c r="AAR2374" s="0"/>
      <c r="AAS2374" s="0"/>
      <c r="AAT2374" s="0"/>
      <c r="AAU2374" s="0"/>
      <c r="AAV2374" s="0"/>
      <c r="AAW2374" s="0"/>
      <c r="AAX2374" s="0"/>
      <c r="AAY2374" s="0"/>
      <c r="AAZ2374" s="0"/>
      <c r="ABA2374" s="0"/>
      <c r="ABB2374" s="0"/>
      <c r="ABC2374" s="0"/>
      <c r="ABD2374" s="0"/>
      <c r="ABE2374" s="0"/>
      <c r="ABF2374" s="0"/>
      <c r="ABG2374" s="0"/>
      <c r="ABH2374" s="0"/>
      <c r="ABI2374" s="0"/>
      <c r="ABJ2374" s="0"/>
      <c r="ABK2374" s="0"/>
      <c r="ABL2374" s="0"/>
      <c r="ABM2374" s="0"/>
      <c r="ABN2374" s="0"/>
      <c r="ABO2374" s="0"/>
      <c r="ABP2374" s="0"/>
      <c r="ABQ2374" s="0"/>
      <c r="ABR2374" s="0"/>
      <c r="ABS2374" s="0"/>
      <c r="ABT2374" s="0"/>
      <c r="ABU2374" s="0"/>
      <c r="ABV2374" s="0"/>
      <c r="ABW2374" s="0"/>
      <c r="ABX2374" s="0"/>
      <c r="ABY2374" s="0"/>
      <c r="ABZ2374" s="0"/>
      <c r="ACA2374" s="0"/>
      <c r="ACB2374" s="0"/>
      <c r="ACC2374" s="0"/>
      <c r="ACD2374" s="0"/>
      <c r="ACE2374" s="0"/>
      <c r="ACF2374" s="0"/>
      <c r="ACG2374" s="0"/>
      <c r="ACH2374" s="0"/>
      <c r="ACI2374" s="0"/>
      <c r="ACJ2374" s="0"/>
      <c r="ACK2374" s="0"/>
      <c r="ACL2374" s="0"/>
      <c r="ACM2374" s="0"/>
      <c r="ACN2374" s="0"/>
      <c r="ACO2374" s="0"/>
      <c r="ACP2374" s="0"/>
      <c r="ACQ2374" s="0"/>
      <c r="ACR2374" s="0"/>
      <c r="ACS2374" s="0"/>
      <c r="ACT2374" s="0"/>
      <c r="ACU2374" s="0"/>
      <c r="ACV2374" s="0"/>
      <c r="ACW2374" s="0"/>
      <c r="ACX2374" s="0"/>
      <c r="ACY2374" s="0"/>
      <c r="ACZ2374" s="0"/>
      <c r="ADA2374" s="0"/>
      <c r="ADB2374" s="0"/>
      <c r="ADC2374" s="0"/>
      <c r="ADD2374" s="0"/>
      <c r="ADE2374" s="0"/>
      <c r="ADF2374" s="0"/>
      <c r="ADG2374" s="0"/>
      <c r="ADH2374" s="0"/>
      <c r="ADI2374" s="0"/>
      <c r="ADJ2374" s="0"/>
      <c r="ADK2374" s="0"/>
      <c r="ADL2374" s="0"/>
      <c r="ADM2374" s="0"/>
      <c r="ADN2374" s="0"/>
      <c r="ADO2374" s="0"/>
      <c r="ADP2374" s="0"/>
      <c r="ADQ2374" s="0"/>
      <c r="ADR2374" s="0"/>
      <c r="ADS2374" s="0"/>
      <c r="ADT2374" s="0"/>
      <c r="ADU2374" s="0"/>
      <c r="ADV2374" s="0"/>
      <c r="ADW2374" s="0"/>
      <c r="ADX2374" s="0"/>
      <c r="ADY2374" s="0"/>
      <c r="ADZ2374" s="0"/>
      <c r="AEA2374" s="0"/>
      <c r="AEB2374" s="0"/>
      <c r="AEC2374" s="0"/>
      <c r="AED2374" s="0"/>
      <c r="AEE2374" s="0"/>
      <c r="AEF2374" s="0"/>
      <c r="AEG2374" s="0"/>
      <c r="AEH2374" s="0"/>
      <c r="AEI2374" s="0"/>
      <c r="AEJ2374" s="0"/>
      <c r="AEK2374" s="0"/>
      <c r="AEL2374" s="0"/>
      <c r="AEM2374" s="0"/>
      <c r="AEN2374" s="0"/>
      <c r="AEO2374" s="0"/>
      <c r="AEP2374" s="0"/>
      <c r="AEQ2374" s="0"/>
      <c r="AER2374" s="0"/>
      <c r="AES2374" s="0"/>
      <c r="AET2374" s="0"/>
      <c r="AEU2374" s="0"/>
      <c r="AEV2374" s="0"/>
      <c r="AEW2374" s="0"/>
      <c r="AEX2374" s="0"/>
      <c r="AEY2374" s="0"/>
      <c r="AEZ2374" s="0"/>
      <c r="AFA2374" s="0"/>
      <c r="AFB2374" s="0"/>
      <c r="AFC2374" s="0"/>
      <c r="AFD2374" s="0"/>
      <c r="AFE2374" s="0"/>
      <c r="AFF2374" s="0"/>
      <c r="AFG2374" s="0"/>
      <c r="AFH2374" s="0"/>
      <c r="AFI2374" s="0"/>
      <c r="AFJ2374" s="0"/>
      <c r="AFK2374" s="0"/>
      <c r="AFL2374" s="0"/>
      <c r="AFM2374" s="0"/>
      <c r="AFN2374" s="0"/>
      <c r="AFO2374" s="0"/>
      <c r="AFP2374" s="0"/>
      <c r="AFQ2374" s="0"/>
      <c r="AFR2374" s="0"/>
      <c r="AFS2374" s="0"/>
      <c r="AFT2374" s="0"/>
      <c r="AFU2374" s="0"/>
      <c r="AFV2374" s="0"/>
      <c r="AFW2374" s="0"/>
      <c r="AFX2374" s="0"/>
      <c r="AFY2374" s="0"/>
      <c r="AFZ2374" s="0"/>
      <c r="AGA2374" s="0"/>
      <c r="AGB2374" s="0"/>
      <c r="AGC2374" s="0"/>
      <c r="AGD2374" s="0"/>
      <c r="AGE2374" s="0"/>
      <c r="AGF2374" s="0"/>
      <c r="AGG2374" s="0"/>
      <c r="AGH2374" s="0"/>
      <c r="AGI2374" s="0"/>
      <c r="AGJ2374" s="0"/>
      <c r="AGK2374" s="0"/>
      <c r="AGL2374" s="0"/>
      <c r="AGM2374" s="0"/>
      <c r="AGN2374" s="0"/>
      <c r="AGO2374" s="0"/>
      <c r="AGP2374" s="0"/>
      <c r="AGQ2374" s="0"/>
      <c r="AGR2374" s="0"/>
      <c r="AGS2374" s="0"/>
      <c r="AGT2374" s="0"/>
      <c r="AGU2374" s="0"/>
      <c r="AGV2374" s="0"/>
      <c r="AGW2374" s="0"/>
      <c r="AGX2374" s="0"/>
      <c r="AGY2374" s="0"/>
      <c r="AGZ2374" s="0"/>
      <c r="AHA2374" s="0"/>
      <c r="AHB2374" s="0"/>
      <c r="AHC2374" s="0"/>
      <c r="AHD2374" s="0"/>
      <c r="AHE2374" s="0"/>
      <c r="AHF2374" s="0"/>
      <c r="AHG2374" s="0"/>
      <c r="AHH2374" s="0"/>
      <c r="AHI2374" s="0"/>
      <c r="AHJ2374" s="0"/>
      <c r="AHK2374" s="0"/>
      <c r="AHL2374" s="0"/>
      <c r="AHM2374" s="0"/>
      <c r="AHN2374" s="0"/>
      <c r="AHO2374" s="0"/>
      <c r="AHP2374" s="0"/>
      <c r="AHQ2374" s="0"/>
      <c r="AHR2374" s="0"/>
      <c r="AHS2374" s="0"/>
      <c r="AHT2374" s="0"/>
      <c r="AHU2374" s="0"/>
      <c r="AHV2374" s="0"/>
      <c r="AHW2374" s="0"/>
      <c r="AHX2374" s="0"/>
      <c r="AHY2374" s="0"/>
      <c r="AHZ2374" s="0"/>
      <c r="AIA2374" s="0"/>
      <c r="AIB2374" s="0"/>
      <c r="AIC2374" s="0"/>
      <c r="AID2374" s="0"/>
      <c r="AIE2374" s="0"/>
      <c r="AIF2374" s="0"/>
      <c r="AIG2374" s="0"/>
      <c r="AIH2374" s="0"/>
      <c r="AII2374" s="0"/>
      <c r="AIJ2374" s="0"/>
      <c r="AIK2374" s="0"/>
      <c r="AIL2374" s="0"/>
      <c r="AIM2374" s="0"/>
      <c r="AIN2374" s="0"/>
      <c r="AIO2374" s="0"/>
      <c r="AIP2374" s="0"/>
      <c r="AIQ2374" s="0"/>
      <c r="AIR2374" s="0"/>
      <c r="AIS2374" s="0"/>
      <c r="AIT2374" s="0"/>
      <c r="AIU2374" s="0"/>
      <c r="AIV2374" s="0"/>
      <c r="AIW2374" s="0"/>
      <c r="AIX2374" s="0"/>
      <c r="AIY2374" s="0"/>
      <c r="AIZ2374" s="0"/>
      <c r="AJA2374" s="0"/>
      <c r="AJB2374" s="0"/>
      <c r="AJC2374" s="0"/>
      <c r="AJD2374" s="0"/>
      <c r="AJE2374" s="0"/>
      <c r="AJF2374" s="0"/>
      <c r="AJG2374" s="0"/>
      <c r="AJH2374" s="0"/>
      <c r="AJI2374" s="0"/>
      <c r="AJJ2374" s="0"/>
      <c r="AJK2374" s="0"/>
      <c r="AJL2374" s="0"/>
      <c r="AJM2374" s="0"/>
      <c r="AJN2374" s="0"/>
      <c r="AJO2374" s="0"/>
      <c r="AJP2374" s="0"/>
      <c r="AJQ2374" s="0"/>
      <c r="AJR2374" s="0"/>
      <c r="AJS2374" s="0"/>
      <c r="AJT2374" s="0"/>
      <c r="AJU2374" s="0"/>
      <c r="AJV2374" s="0"/>
      <c r="AJW2374" s="0"/>
      <c r="AJX2374" s="0"/>
      <c r="AJY2374" s="0"/>
      <c r="AJZ2374" s="0"/>
      <c r="AKA2374" s="0"/>
      <c r="AKB2374" s="0"/>
      <c r="AKC2374" s="0"/>
      <c r="AKD2374" s="0"/>
      <c r="AKE2374" s="0"/>
      <c r="AKF2374" s="0"/>
      <c r="AKG2374" s="0"/>
      <c r="AKH2374" s="0"/>
      <c r="AKI2374" s="0"/>
      <c r="AKJ2374" s="0"/>
      <c r="AKK2374" s="0"/>
      <c r="AKL2374" s="0"/>
      <c r="AKM2374" s="0"/>
      <c r="AKN2374" s="0"/>
      <c r="AKO2374" s="0"/>
      <c r="AKP2374" s="0"/>
      <c r="AKQ2374" s="0"/>
      <c r="AKR2374" s="0"/>
      <c r="AKS2374" s="0"/>
      <c r="AKT2374" s="0"/>
      <c r="AKU2374" s="0"/>
      <c r="AKV2374" s="0"/>
      <c r="AKW2374" s="0"/>
      <c r="AKX2374" s="0"/>
      <c r="AKY2374" s="0"/>
      <c r="AKZ2374" s="0"/>
      <c r="ALA2374" s="0"/>
      <c r="ALB2374" s="0"/>
      <c r="ALC2374" s="0"/>
      <c r="ALD2374" s="0"/>
      <c r="ALE2374" s="0"/>
      <c r="ALF2374" s="0"/>
      <c r="ALG2374" s="0"/>
      <c r="ALH2374" s="0"/>
      <c r="ALI2374" s="0"/>
      <c r="ALJ2374" s="0"/>
      <c r="ALK2374" s="0"/>
      <c r="ALL2374" s="0"/>
      <c r="ALM2374" s="0"/>
      <c r="ALN2374" s="0"/>
      <c r="ALO2374" s="0"/>
      <c r="ALP2374" s="0"/>
      <c r="ALQ2374" s="0"/>
      <c r="ALR2374" s="0"/>
      <c r="ALS2374" s="0"/>
      <c r="ALT2374" s="0"/>
      <c r="ALU2374" s="0"/>
      <c r="ALV2374" s="0"/>
      <c r="ALW2374" s="0"/>
      <c r="ALX2374" s="0"/>
      <c r="ALY2374" s="0"/>
      <c r="ALZ2374" s="0"/>
      <c r="AMA2374" s="0"/>
      <c r="AMB2374" s="0"/>
      <c r="AMC2374" s="0"/>
      <c r="AMD2374" s="0"/>
      <c r="AME2374" s="0"/>
      <c r="AMF2374" s="0"/>
      <c r="AMG2374" s="0"/>
      <c r="AMH2374" s="0"/>
      <c r="AMI2374" s="0"/>
      <c r="AMJ2374" s="0"/>
    </row>
    <row r="2375" customFormat="false" ht="13.8" hidden="false" customHeight="false" outlineLevel="0" collapsed="false">
      <c r="A2375" s="4" t="s">
        <v>52</v>
      </c>
      <c r="B2375" s="7" t="s">
        <v>4562</v>
      </c>
      <c r="C2375" s="7" t="s">
        <v>184</v>
      </c>
      <c r="D2375" s="7"/>
      <c r="E2375" s="7" t="s">
        <v>2312</v>
      </c>
      <c r="F2375" s="4" t="n">
        <v>2009</v>
      </c>
      <c r="G2375" s="7" t="s">
        <v>4563</v>
      </c>
      <c r="H2375" s="13"/>
      <c r="I2375" s="13"/>
      <c r="J2375" s="13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3"/>
      <c r="AA2375" s="13"/>
      <c r="AB2375" s="13"/>
      <c r="AC2375" s="13"/>
      <c r="AD2375" s="13"/>
      <c r="AE2375" s="13"/>
      <c r="AF2375" s="13"/>
      <c r="AG2375" s="13"/>
      <c r="AH2375" s="13"/>
      <c r="AI2375" s="13"/>
      <c r="AJ2375" s="13"/>
      <c r="AK2375" s="13"/>
      <c r="AL2375" s="13"/>
      <c r="AM2375" s="13"/>
      <c r="AN2375" s="13"/>
      <c r="AO2375" s="13"/>
      <c r="AP2375" s="13"/>
      <c r="AQ2375" s="13"/>
      <c r="AR2375" s="13"/>
      <c r="AS2375" s="13"/>
      <c r="AT2375" s="13"/>
      <c r="AU2375" s="13"/>
      <c r="AV2375" s="0"/>
      <c r="AW2375" s="0"/>
      <c r="AX2375" s="0"/>
      <c r="AY2375" s="0"/>
      <c r="AZ2375" s="0"/>
      <c r="BA2375" s="0"/>
      <c r="BB2375" s="0"/>
      <c r="BC2375" s="0"/>
      <c r="BD2375" s="0"/>
      <c r="BE2375" s="0"/>
      <c r="BF2375" s="0"/>
      <c r="BG2375" s="0"/>
      <c r="BH2375" s="0"/>
      <c r="BI2375" s="0"/>
      <c r="BJ2375" s="0"/>
      <c r="BK2375" s="0"/>
      <c r="BL2375" s="0"/>
      <c r="BM2375" s="0"/>
      <c r="BN2375" s="0"/>
      <c r="BO2375" s="0"/>
      <c r="BP2375" s="0"/>
      <c r="BQ2375" s="0"/>
      <c r="BR2375" s="0"/>
      <c r="BS2375" s="0"/>
      <c r="BT2375" s="0"/>
      <c r="BU2375" s="0"/>
      <c r="BV2375" s="0"/>
      <c r="BW2375" s="0"/>
      <c r="BX2375" s="0"/>
      <c r="BY2375" s="0"/>
      <c r="BZ2375" s="0"/>
      <c r="CA2375" s="0"/>
      <c r="CB2375" s="0"/>
      <c r="CC2375" s="0"/>
      <c r="CD2375" s="0"/>
      <c r="CE2375" s="0"/>
      <c r="CF2375" s="0"/>
      <c r="CG2375" s="0"/>
      <c r="CH2375" s="0"/>
      <c r="CI2375" s="0"/>
      <c r="CJ2375" s="0"/>
      <c r="CK2375" s="0"/>
      <c r="CL2375" s="0"/>
      <c r="CM2375" s="0"/>
      <c r="CN2375" s="0"/>
      <c r="CO2375" s="0"/>
      <c r="CP2375" s="0"/>
      <c r="CQ2375" s="0"/>
      <c r="CR2375" s="0"/>
      <c r="CS2375" s="0"/>
      <c r="CT2375" s="0"/>
      <c r="CU2375" s="0"/>
      <c r="CV2375" s="0"/>
      <c r="CW2375" s="0"/>
      <c r="CX2375" s="0"/>
      <c r="CY2375" s="0"/>
      <c r="CZ2375" s="0"/>
      <c r="DA2375" s="0"/>
      <c r="DB2375" s="0"/>
      <c r="DC2375" s="0"/>
      <c r="DD2375" s="0"/>
      <c r="DE2375" s="0"/>
      <c r="DF2375" s="0"/>
      <c r="DG2375" s="0"/>
      <c r="DH2375" s="0"/>
      <c r="DI2375" s="0"/>
      <c r="DJ2375" s="0"/>
      <c r="DK2375" s="0"/>
      <c r="DL2375" s="0"/>
      <c r="DM2375" s="0"/>
      <c r="DN2375" s="0"/>
      <c r="DO2375" s="0"/>
      <c r="DP2375" s="0"/>
      <c r="DQ2375" s="0"/>
      <c r="DR2375" s="0"/>
      <c r="DS2375" s="0"/>
      <c r="DT2375" s="0"/>
      <c r="DU2375" s="0"/>
      <c r="DV2375" s="0"/>
      <c r="DW2375" s="0"/>
      <c r="DX2375" s="0"/>
      <c r="DY2375" s="0"/>
      <c r="DZ2375" s="0"/>
      <c r="EA2375" s="0"/>
      <c r="EB2375" s="0"/>
      <c r="EC2375" s="0"/>
      <c r="ED2375" s="0"/>
      <c r="EE2375" s="0"/>
      <c r="EF2375" s="0"/>
      <c r="EG2375" s="0"/>
      <c r="EH2375" s="0"/>
      <c r="EI2375" s="0"/>
      <c r="EJ2375" s="0"/>
      <c r="EK2375" s="0"/>
      <c r="EL2375" s="0"/>
      <c r="EM2375" s="0"/>
      <c r="EN2375" s="0"/>
      <c r="EO2375" s="0"/>
      <c r="EP2375" s="0"/>
      <c r="EQ2375" s="0"/>
      <c r="ER2375" s="0"/>
      <c r="ES2375" s="0"/>
      <c r="ET2375" s="0"/>
      <c r="EU2375" s="0"/>
      <c r="EV2375" s="0"/>
      <c r="EW2375" s="0"/>
      <c r="EX2375" s="0"/>
      <c r="EY2375" s="0"/>
      <c r="EZ2375" s="0"/>
      <c r="FA2375" s="0"/>
      <c r="FB2375" s="0"/>
      <c r="FC2375" s="0"/>
      <c r="FD2375" s="0"/>
      <c r="FE2375" s="0"/>
      <c r="FF2375" s="0"/>
      <c r="FG2375" s="0"/>
      <c r="FH2375" s="0"/>
      <c r="FI2375" s="0"/>
      <c r="FJ2375" s="0"/>
      <c r="FK2375" s="0"/>
      <c r="FL2375" s="0"/>
      <c r="FM2375" s="0"/>
      <c r="FN2375" s="0"/>
      <c r="FO2375" s="0"/>
      <c r="FP2375" s="0"/>
      <c r="FQ2375" s="0"/>
      <c r="FR2375" s="0"/>
      <c r="FS2375" s="0"/>
      <c r="FT2375" s="0"/>
      <c r="FU2375" s="0"/>
      <c r="FV2375" s="0"/>
      <c r="FW2375" s="0"/>
      <c r="FX2375" s="0"/>
      <c r="FY2375" s="0"/>
      <c r="FZ2375" s="0"/>
      <c r="GA2375" s="0"/>
      <c r="GB2375" s="0"/>
      <c r="GC2375" s="0"/>
      <c r="GD2375" s="0"/>
      <c r="GE2375" s="0"/>
      <c r="GF2375" s="0"/>
      <c r="GG2375" s="0"/>
      <c r="GH2375" s="0"/>
      <c r="GI2375" s="0"/>
      <c r="GJ2375" s="0"/>
      <c r="GK2375" s="0"/>
      <c r="GL2375" s="0"/>
      <c r="GM2375" s="0"/>
      <c r="GN2375" s="0"/>
      <c r="GO2375" s="0"/>
      <c r="GP2375" s="0"/>
      <c r="GQ2375" s="0"/>
      <c r="GR2375" s="0"/>
      <c r="GS2375" s="0"/>
      <c r="GT2375" s="0"/>
      <c r="GU2375" s="0"/>
      <c r="GV2375" s="0"/>
      <c r="GW2375" s="0"/>
      <c r="GX2375" s="0"/>
      <c r="GY2375" s="0"/>
      <c r="GZ2375" s="0"/>
      <c r="HA2375" s="0"/>
      <c r="HB2375" s="0"/>
      <c r="HC2375" s="0"/>
      <c r="HD2375" s="0"/>
      <c r="HE2375" s="0"/>
      <c r="HF2375" s="0"/>
      <c r="HG2375" s="0"/>
      <c r="HH2375" s="0"/>
      <c r="HI2375" s="0"/>
      <c r="HJ2375" s="0"/>
      <c r="HK2375" s="0"/>
      <c r="HL2375" s="0"/>
      <c r="HM2375" s="0"/>
      <c r="HN2375" s="0"/>
      <c r="HO2375" s="0"/>
      <c r="HP2375" s="0"/>
      <c r="HQ2375" s="0"/>
      <c r="HR2375" s="0"/>
      <c r="HS2375" s="0"/>
      <c r="HT2375" s="0"/>
      <c r="HU2375" s="0"/>
      <c r="HV2375" s="0"/>
      <c r="HW2375" s="0"/>
      <c r="HX2375" s="0"/>
      <c r="HY2375" s="0"/>
      <c r="HZ2375" s="0"/>
      <c r="IA2375" s="0"/>
      <c r="IB2375" s="0"/>
      <c r="IC2375" s="0"/>
      <c r="ID2375" s="0"/>
      <c r="IE2375" s="0"/>
      <c r="IF2375" s="0"/>
      <c r="IG2375" s="0"/>
      <c r="IH2375" s="0"/>
      <c r="II2375" s="0"/>
      <c r="IJ2375" s="0"/>
      <c r="IK2375" s="0"/>
      <c r="IL2375" s="0"/>
      <c r="IM2375" s="0"/>
      <c r="IN2375" s="0"/>
      <c r="IO2375" s="0"/>
      <c r="IP2375" s="0"/>
      <c r="IQ2375" s="0"/>
      <c r="IR2375" s="0"/>
      <c r="IS2375" s="0"/>
      <c r="IT2375" s="0"/>
      <c r="IU2375" s="0"/>
      <c r="IV2375" s="0"/>
      <c r="IW2375" s="0"/>
      <c r="IX2375" s="0"/>
      <c r="IY2375" s="0"/>
      <c r="IZ2375" s="0"/>
      <c r="JA2375" s="0"/>
      <c r="JB2375" s="0"/>
      <c r="JC2375" s="0"/>
      <c r="JD2375" s="0"/>
      <c r="JE2375" s="0"/>
      <c r="JF2375" s="0"/>
      <c r="JG2375" s="0"/>
      <c r="JH2375" s="0"/>
      <c r="JI2375" s="0"/>
      <c r="JJ2375" s="0"/>
      <c r="JK2375" s="0"/>
      <c r="JL2375" s="0"/>
      <c r="JM2375" s="0"/>
      <c r="JN2375" s="0"/>
      <c r="JO2375" s="0"/>
      <c r="JP2375" s="0"/>
      <c r="JQ2375" s="0"/>
      <c r="JR2375" s="0"/>
      <c r="JS2375" s="0"/>
      <c r="JT2375" s="0"/>
      <c r="JU2375" s="0"/>
      <c r="JV2375" s="0"/>
      <c r="JW2375" s="0"/>
      <c r="JX2375" s="0"/>
      <c r="JY2375" s="0"/>
      <c r="JZ2375" s="0"/>
      <c r="KA2375" s="0"/>
      <c r="KB2375" s="0"/>
      <c r="KC2375" s="0"/>
      <c r="KD2375" s="0"/>
      <c r="KE2375" s="0"/>
      <c r="KF2375" s="0"/>
      <c r="KG2375" s="0"/>
      <c r="KH2375" s="0"/>
      <c r="KI2375" s="0"/>
      <c r="KJ2375" s="0"/>
      <c r="KK2375" s="0"/>
      <c r="KL2375" s="0"/>
      <c r="KM2375" s="0"/>
      <c r="KN2375" s="0"/>
      <c r="KO2375" s="0"/>
      <c r="KP2375" s="0"/>
      <c r="KQ2375" s="0"/>
      <c r="KR2375" s="0"/>
      <c r="KS2375" s="0"/>
      <c r="KT2375" s="0"/>
      <c r="KU2375" s="0"/>
      <c r="KV2375" s="0"/>
      <c r="KW2375" s="0"/>
      <c r="KX2375" s="0"/>
      <c r="KY2375" s="0"/>
      <c r="KZ2375" s="0"/>
      <c r="LA2375" s="0"/>
      <c r="LB2375" s="0"/>
      <c r="LC2375" s="0"/>
      <c r="LD2375" s="0"/>
      <c r="LE2375" s="0"/>
      <c r="LF2375" s="0"/>
      <c r="LG2375" s="0"/>
      <c r="LH2375" s="0"/>
      <c r="LI2375" s="0"/>
      <c r="LJ2375" s="0"/>
      <c r="LK2375" s="0"/>
      <c r="LL2375" s="0"/>
      <c r="LM2375" s="0"/>
      <c r="LN2375" s="0"/>
      <c r="LO2375" s="0"/>
      <c r="LP2375" s="0"/>
      <c r="LQ2375" s="0"/>
      <c r="LR2375" s="0"/>
      <c r="LS2375" s="0"/>
      <c r="LT2375" s="0"/>
      <c r="LU2375" s="0"/>
      <c r="LV2375" s="0"/>
      <c r="LW2375" s="0"/>
      <c r="LX2375" s="0"/>
      <c r="LY2375" s="0"/>
      <c r="LZ2375" s="0"/>
      <c r="MA2375" s="0"/>
      <c r="MB2375" s="0"/>
      <c r="MC2375" s="0"/>
      <c r="MD2375" s="0"/>
      <c r="ME2375" s="0"/>
      <c r="MF2375" s="0"/>
      <c r="MG2375" s="0"/>
      <c r="MH2375" s="0"/>
      <c r="MI2375" s="0"/>
      <c r="MJ2375" s="0"/>
      <c r="MK2375" s="0"/>
      <c r="ML2375" s="0"/>
      <c r="MM2375" s="0"/>
      <c r="MN2375" s="0"/>
      <c r="MO2375" s="0"/>
      <c r="MP2375" s="0"/>
      <c r="MQ2375" s="0"/>
      <c r="MR2375" s="0"/>
      <c r="MS2375" s="0"/>
      <c r="MT2375" s="0"/>
      <c r="MU2375" s="0"/>
      <c r="MV2375" s="0"/>
      <c r="MW2375" s="0"/>
      <c r="MX2375" s="0"/>
      <c r="MY2375" s="0"/>
      <c r="MZ2375" s="0"/>
      <c r="NA2375" s="0"/>
      <c r="NB2375" s="0"/>
      <c r="NC2375" s="0"/>
      <c r="ND2375" s="0"/>
      <c r="NE2375" s="0"/>
      <c r="NF2375" s="0"/>
      <c r="NG2375" s="0"/>
      <c r="NH2375" s="0"/>
      <c r="NI2375" s="0"/>
      <c r="NJ2375" s="0"/>
      <c r="NK2375" s="0"/>
      <c r="NL2375" s="0"/>
      <c r="NM2375" s="0"/>
      <c r="NN2375" s="0"/>
      <c r="NO2375" s="0"/>
      <c r="NP2375" s="0"/>
      <c r="NQ2375" s="0"/>
      <c r="NR2375" s="0"/>
      <c r="NS2375" s="0"/>
      <c r="NT2375" s="0"/>
      <c r="NU2375" s="0"/>
      <c r="NV2375" s="0"/>
      <c r="NW2375" s="0"/>
      <c r="NX2375" s="0"/>
      <c r="NY2375" s="0"/>
      <c r="NZ2375" s="0"/>
      <c r="OA2375" s="0"/>
      <c r="OB2375" s="0"/>
      <c r="OC2375" s="0"/>
      <c r="OD2375" s="0"/>
      <c r="OE2375" s="0"/>
      <c r="OF2375" s="0"/>
      <c r="OG2375" s="0"/>
      <c r="OH2375" s="0"/>
      <c r="OI2375" s="0"/>
      <c r="OJ2375" s="0"/>
      <c r="OK2375" s="0"/>
      <c r="OL2375" s="0"/>
      <c r="OM2375" s="0"/>
      <c r="ON2375" s="0"/>
      <c r="OO2375" s="0"/>
      <c r="OP2375" s="0"/>
      <c r="OQ2375" s="0"/>
      <c r="OR2375" s="0"/>
      <c r="OS2375" s="0"/>
      <c r="OT2375" s="0"/>
      <c r="OU2375" s="0"/>
      <c r="OV2375" s="0"/>
      <c r="OW2375" s="0"/>
      <c r="OX2375" s="0"/>
      <c r="OY2375" s="0"/>
      <c r="OZ2375" s="0"/>
      <c r="PA2375" s="0"/>
      <c r="PB2375" s="0"/>
      <c r="PC2375" s="0"/>
      <c r="PD2375" s="0"/>
      <c r="PE2375" s="0"/>
      <c r="PF2375" s="0"/>
      <c r="PG2375" s="0"/>
      <c r="PH2375" s="0"/>
      <c r="PI2375" s="0"/>
      <c r="PJ2375" s="0"/>
      <c r="PK2375" s="0"/>
      <c r="PL2375" s="0"/>
      <c r="PM2375" s="0"/>
      <c r="PN2375" s="0"/>
      <c r="PO2375" s="0"/>
      <c r="PP2375" s="0"/>
      <c r="PQ2375" s="0"/>
      <c r="PR2375" s="0"/>
      <c r="PS2375" s="0"/>
      <c r="PT2375" s="0"/>
      <c r="PU2375" s="0"/>
      <c r="PV2375" s="0"/>
      <c r="PW2375" s="0"/>
      <c r="PX2375" s="0"/>
      <c r="PY2375" s="0"/>
      <c r="PZ2375" s="0"/>
      <c r="QA2375" s="0"/>
      <c r="QB2375" s="0"/>
      <c r="QC2375" s="0"/>
      <c r="QD2375" s="0"/>
      <c r="QE2375" s="0"/>
      <c r="QF2375" s="0"/>
      <c r="QG2375" s="0"/>
      <c r="QH2375" s="0"/>
      <c r="QI2375" s="0"/>
      <c r="QJ2375" s="0"/>
      <c r="QK2375" s="0"/>
      <c r="QL2375" s="0"/>
      <c r="QM2375" s="0"/>
      <c r="QN2375" s="0"/>
      <c r="QO2375" s="0"/>
      <c r="QP2375" s="0"/>
      <c r="QQ2375" s="0"/>
      <c r="QR2375" s="0"/>
      <c r="QS2375" s="0"/>
      <c r="QT2375" s="0"/>
      <c r="QU2375" s="0"/>
      <c r="QV2375" s="0"/>
      <c r="QW2375" s="0"/>
      <c r="QX2375" s="0"/>
      <c r="QY2375" s="0"/>
      <c r="QZ2375" s="0"/>
      <c r="RA2375" s="0"/>
      <c r="RB2375" s="0"/>
      <c r="RC2375" s="0"/>
      <c r="RD2375" s="0"/>
      <c r="RE2375" s="0"/>
      <c r="RF2375" s="0"/>
      <c r="RG2375" s="0"/>
      <c r="RH2375" s="0"/>
      <c r="RI2375" s="0"/>
      <c r="RJ2375" s="0"/>
      <c r="RK2375" s="0"/>
      <c r="RL2375" s="0"/>
      <c r="RM2375" s="0"/>
      <c r="RN2375" s="0"/>
      <c r="RO2375" s="0"/>
      <c r="RP2375" s="0"/>
      <c r="RQ2375" s="0"/>
      <c r="RR2375" s="0"/>
      <c r="RS2375" s="0"/>
      <c r="RT2375" s="0"/>
      <c r="RU2375" s="0"/>
      <c r="RV2375" s="0"/>
      <c r="RW2375" s="0"/>
      <c r="RX2375" s="0"/>
      <c r="RY2375" s="0"/>
      <c r="RZ2375" s="0"/>
      <c r="SA2375" s="0"/>
      <c r="SB2375" s="0"/>
      <c r="SC2375" s="0"/>
      <c r="SD2375" s="0"/>
      <c r="SE2375" s="0"/>
      <c r="SF2375" s="0"/>
      <c r="SG2375" s="0"/>
      <c r="SH2375" s="0"/>
      <c r="SI2375" s="0"/>
      <c r="SJ2375" s="0"/>
      <c r="SK2375" s="0"/>
      <c r="SL2375" s="0"/>
      <c r="SM2375" s="0"/>
      <c r="SN2375" s="0"/>
      <c r="SO2375" s="0"/>
      <c r="SP2375" s="0"/>
      <c r="SQ2375" s="0"/>
      <c r="SR2375" s="0"/>
      <c r="SS2375" s="0"/>
      <c r="ST2375" s="0"/>
      <c r="SU2375" s="0"/>
      <c r="SV2375" s="0"/>
      <c r="SW2375" s="0"/>
      <c r="SX2375" s="0"/>
      <c r="SY2375" s="0"/>
      <c r="SZ2375" s="0"/>
      <c r="TA2375" s="0"/>
      <c r="TB2375" s="0"/>
      <c r="TC2375" s="0"/>
      <c r="TD2375" s="0"/>
      <c r="TE2375" s="0"/>
      <c r="TF2375" s="0"/>
      <c r="TG2375" s="0"/>
      <c r="TH2375" s="0"/>
      <c r="TI2375" s="0"/>
      <c r="TJ2375" s="0"/>
      <c r="TK2375" s="0"/>
      <c r="TL2375" s="0"/>
      <c r="TM2375" s="0"/>
      <c r="TN2375" s="0"/>
      <c r="TO2375" s="0"/>
      <c r="TP2375" s="0"/>
      <c r="TQ2375" s="0"/>
      <c r="TR2375" s="0"/>
      <c r="TS2375" s="0"/>
      <c r="TT2375" s="0"/>
      <c r="TU2375" s="0"/>
      <c r="TV2375" s="0"/>
      <c r="TW2375" s="0"/>
      <c r="TX2375" s="0"/>
      <c r="TY2375" s="0"/>
      <c r="TZ2375" s="0"/>
      <c r="UA2375" s="0"/>
      <c r="UB2375" s="0"/>
      <c r="UC2375" s="0"/>
      <c r="UD2375" s="0"/>
      <c r="UE2375" s="0"/>
      <c r="UF2375" s="0"/>
      <c r="UG2375" s="0"/>
      <c r="UH2375" s="0"/>
      <c r="UI2375" s="0"/>
      <c r="UJ2375" s="0"/>
      <c r="UK2375" s="0"/>
      <c r="UL2375" s="0"/>
      <c r="UM2375" s="0"/>
      <c r="UN2375" s="0"/>
      <c r="UO2375" s="0"/>
      <c r="UP2375" s="0"/>
      <c r="UQ2375" s="0"/>
      <c r="UR2375" s="0"/>
      <c r="US2375" s="0"/>
      <c r="UT2375" s="0"/>
      <c r="UU2375" s="0"/>
      <c r="UV2375" s="0"/>
      <c r="UW2375" s="0"/>
      <c r="UX2375" s="0"/>
      <c r="UY2375" s="0"/>
      <c r="UZ2375" s="0"/>
      <c r="VA2375" s="0"/>
      <c r="VB2375" s="0"/>
      <c r="VC2375" s="0"/>
      <c r="VD2375" s="0"/>
      <c r="VE2375" s="0"/>
      <c r="VF2375" s="0"/>
      <c r="VG2375" s="0"/>
      <c r="VH2375" s="0"/>
      <c r="VI2375" s="0"/>
      <c r="VJ2375" s="0"/>
      <c r="VK2375" s="0"/>
      <c r="VL2375" s="0"/>
      <c r="VM2375" s="0"/>
      <c r="VN2375" s="0"/>
      <c r="VO2375" s="0"/>
      <c r="VP2375" s="0"/>
      <c r="VQ2375" s="0"/>
      <c r="VR2375" s="0"/>
      <c r="VS2375" s="0"/>
      <c r="VT2375" s="0"/>
      <c r="VU2375" s="0"/>
      <c r="VV2375" s="0"/>
      <c r="VW2375" s="0"/>
      <c r="VX2375" s="0"/>
      <c r="VY2375" s="0"/>
      <c r="VZ2375" s="0"/>
      <c r="WA2375" s="0"/>
      <c r="WB2375" s="0"/>
      <c r="WC2375" s="0"/>
      <c r="WD2375" s="0"/>
      <c r="WE2375" s="0"/>
      <c r="WF2375" s="0"/>
      <c r="WG2375" s="0"/>
      <c r="WH2375" s="0"/>
      <c r="WI2375" s="0"/>
      <c r="WJ2375" s="0"/>
      <c r="WK2375" s="0"/>
      <c r="WL2375" s="0"/>
      <c r="WM2375" s="0"/>
      <c r="WN2375" s="0"/>
      <c r="WO2375" s="0"/>
      <c r="WP2375" s="0"/>
      <c r="WQ2375" s="0"/>
      <c r="WR2375" s="0"/>
      <c r="WS2375" s="0"/>
      <c r="WT2375" s="0"/>
      <c r="WU2375" s="0"/>
      <c r="WV2375" s="0"/>
      <c r="WW2375" s="0"/>
      <c r="WX2375" s="0"/>
      <c r="WY2375" s="0"/>
      <c r="WZ2375" s="0"/>
      <c r="XA2375" s="0"/>
      <c r="XB2375" s="0"/>
      <c r="XC2375" s="0"/>
      <c r="XD2375" s="0"/>
      <c r="XE2375" s="0"/>
      <c r="XF2375" s="0"/>
      <c r="XG2375" s="0"/>
      <c r="XH2375" s="0"/>
      <c r="XI2375" s="0"/>
      <c r="XJ2375" s="0"/>
      <c r="XK2375" s="0"/>
      <c r="XL2375" s="0"/>
      <c r="XM2375" s="0"/>
      <c r="XN2375" s="0"/>
      <c r="XO2375" s="0"/>
      <c r="XP2375" s="0"/>
      <c r="XQ2375" s="0"/>
      <c r="XR2375" s="0"/>
      <c r="XS2375" s="0"/>
      <c r="XT2375" s="0"/>
      <c r="XU2375" s="0"/>
      <c r="XV2375" s="0"/>
      <c r="XW2375" s="0"/>
      <c r="XX2375" s="0"/>
      <c r="XY2375" s="0"/>
      <c r="XZ2375" s="0"/>
      <c r="YA2375" s="0"/>
      <c r="YB2375" s="0"/>
      <c r="YC2375" s="0"/>
      <c r="YD2375" s="0"/>
      <c r="YE2375" s="0"/>
      <c r="YF2375" s="0"/>
      <c r="YG2375" s="0"/>
      <c r="YH2375" s="0"/>
      <c r="YI2375" s="0"/>
      <c r="YJ2375" s="0"/>
      <c r="YK2375" s="0"/>
      <c r="YL2375" s="0"/>
      <c r="YM2375" s="0"/>
      <c r="YN2375" s="0"/>
      <c r="YO2375" s="0"/>
      <c r="YP2375" s="0"/>
      <c r="YQ2375" s="0"/>
      <c r="YR2375" s="0"/>
      <c r="YS2375" s="0"/>
      <c r="YT2375" s="0"/>
      <c r="YU2375" s="0"/>
      <c r="YV2375" s="0"/>
      <c r="YW2375" s="0"/>
      <c r="YX2375" s="0"/>
      <c r="YY2375" s="0"/>
      <c r="YZ2375" s="0"/>
      <c r="ZA2375" s="0"/>
      <c r="ZB2375" s="0"/>
      <c r="ZC2375" s="0"/>
      <c r="ZD2375" s="0"/>
      <c r="ZE2375" s="0"/>
      <c r="ZF2375" s="0"/>
      <c r="ZG2375" s="0"/>
      <c r="ZH2375" s="0"/>
      <c r="ZI2375" s="0"/>
      <c r="ZJ2375" s="0"/>
      <c r="ZK2375" s="0"/>
      <c r="ZL2375" s="0"/>
      <c r="ZM2375" s="0"/>
      <c r="ZN2375" s="0"/>
      <c r="ZO2375" s="0"/>
      <c r="ZP2375" s="0"/>
      <c r="ZQ2375" s="0"/>
      <c r="ZR2375" s="0"/>
      <c r="ZS2375" s="0"/>
      <c r="ZT2375" s="0"/>
      <c r="ZU2375" s="0"/>
      <c r="ZV2375" s="0"/>
      <c r="ZW2375" s="0"/>
      <c r="ZX2375" s="0"/>
      <c r="ZY2375" s="0"/>
      <c r="ZZ2375" s="0"/>
      <c r="AAA2375" s="0"/>
      <c r="AAB2375" s="0"/>
      <c r="AAC2375" s="0"/>
      <c r="AAD2375" s="0"/>
      <c r="AAE2375" s="0"/>
      <c r="AAF2375" s="0"/>
      <c r="AAG2375" s="0"/>
      <c r="AAH2375" s="0"/>
      <c r="AAI2375" s="0"/>
      <c r="AAJ2375" s="0"/>
      <c r="AAK2375" s="0"/>
      <c r="AAL2375" s="0"/>
      <c r="AAM2375" s="0"/>
      <c r="AAN2375" s="0"/>
      <c r="AAO2375" s="0"/>
      <c r="AAP2375" s="0"/>
      <c r="AAQ2375" s="0"/>
      <c r="AAR2375" s="0"/>
      <c r="AAS2375" s="0"/>
      <c r="AAT2375" s="0"/>
      <c r="AAU2375" s="0"/>
      <c r="AAV2375" s="0"/>
      <c r="AAW2375" s="0"/>
      <c r="AAX2375" s="0"/>
      <c r="AAY2375" s="0"/>
      <c r="AAZ2375" s="0"/>
      <c r="ABA2375" s="0"/>
      <c r="ABB2375" s="0"/>
      <c r="ABC2375" s="0"/>
      <c r="ABD2375" s="0"/>
      <c r="ABE2375" s="0"/>
      <c r="ABF2375" s="0"/>
      <c r="ABG2375" s="0"/>
      <c r="ABH2375" s="0"/>
      <c r="ABI2375" s="0"/>
      <c r="ABJ2375" s="0"/>
      <c r="ABK2375" s="0"/>
      <c r="ABL2375" s="0"/>
      <c r="ABM2375" s="0"/>
      <c r="ABN2375" s="0"/>
      <c r="ABO2375" s="0"/>
      <c r="ABP2375" s="0"/>
      <c r="ABQ2375" s="0"/>
      <c r="ABR2375" s="0"/>
      <c r="ABS2375" s="0"/>
      <c r="ABT2375" s="0"/>
      <c r="ABU2375" s="0"/>
      <c r="ABV2375" s="0"/>
      <c r="ABW2375" s="0"/>
      <c r="ABX2375" s="0"/>
      <c r="ABY2375" s="0"/>
      <c r="ABZ2375" s="0"/>
      <c r="ACA2375" s="0"/>
      <c r="ACB2375" s="0"/>
      <c r="ACC2375" s="0"/>
      <c r="ACD2375" s="0"/>
      <c r="ACE2375" s="0"/>
      <c r="ACF2375" s="0"/>
      <c r="ACG2375" s="0"/>
      <c r="ACH2375" s="0"/>
      <c r="ACI2375" s="0"/>
      <c r="ACJ2375" s="0"/>
      <c r="ACK2375" s="0"/>
      <c r="ACL2375" s="0"/>
      <c r="ACM2375" s="0"/>
      <c r="ACN2375" s="0"/>
      <c r="ACO2375" s="0"/>
      <c r="ACP2375" s="0"/>
      <c r="ACQ2375" s="0"/>
      <c r="ACR2375" s="0"/>
      <c r="ACS2375" s="0"/>
      <c r="ACT2375" s="0"/>
      <c r="ACU2375" s="0"/>
      <c r="ACV2375" s="0"/>
      <c r="ACW2375" s="0"/>
      <c r="ACX2375" s="0"/>
      <c r="ACY2375" s="0"/>
      <c r="ACZ2375" s="0"/>
      <c r="ADA2375" s="0"/>
      <c r="ADB2375" s="0"/>
      <c r="ADC2375" s="0"/>
      <c r="ADD2375" s="0"/>
      <c r="ADE2375" s="0"/>
      <c r="ADF2375" s="0"/>
      <c r="ADG2375" s="0"/>
      <c r="ADH2375" s="0"/>
      <c r="ADI2375" s="0"/>
      <c r="ADJ2375" s="0"/>
      <c r="ADK2375" s="0"/>
      <c r="ADL2375" s="0"/>
      <c r="ADM2375" s="0"/>
      <c r="ADN2375" s="0"/>
      <c r="ADO2375" s="0"/>
      <c r="ADP2375" s="0"/>
      <c r="ADQ2375" s="0"/>
      <c r="ADR2375" s="0"/>
      <c r="ADS2375" s="0"/>
      <c r="ADT2375" s="0"/>
      <c r="ADU2375" s="0"/>
      <c r="ADV2375" s="0"/>
      <c r="ADW2375" s="0"/>
      <c r="ADX2375" s="0"/>
      <c r="ADY2375" s="0"/>
      <c r="ADZ2375" s="0"/>
      <c r="AEA2375" s="0"/>
      <c r="AEB2375" s="0"/>
      <c r="AEC2375" s="0"/>
      <c r="AED2375" s="0"/>
      <c r="AEE2375" s="0"/>
      <c r="AEF2375" s="0"/>
      <c r="AEG2375" s="0"/>
      <c r="AEH2375" s="0"/>
      <c r="AEI2375" s="0"/>
      <c r="AEJ2375" s="0"/>
      <c r="AEK2375" s="0"/>
      <c r="AEL2375" s="0"/>
      <c r="AEM2375" s="0"/>
      <c r="AEN2375" s="0"/>
      <c r="AEO2375" s="0"/>
      <c r="AEP2375" s="0"/>
      <c r="AEQ2375" s="0"/>
      <c r="AER2375" s="0"/>
      <c r="AES2375" s="0"/>
      <c r="AET2375" s="0"/>
      <c r="AEU2375" s="0"/>
      <c r="AEV2375" s="0"/>
      <c r="AEW2375" s="0"/>
      <c r="AEX2375" s="0"/>
      <c r="AEY2375" s="0"/>
      <c r="AEZ2375" s="0"/>
      <c r="AFA2375" s="0"/>
      <c r="AFB2375" s="0"/>
      <c r="AFC2375" s="0"/>
      <c r="AFD2375" s="0"/>
      <c r="AFE2375" s="0"/>
      <c r="AFF2375" s="0"/>
      <c r="AFG2375" s="0"/>
      <c r="AFH2375" s="0"/>
      <c r="AFI2375" s="0"/>
      <c r="AFJ2375" s="0"/>
      <c r="AFK2375" s="0"/>
      <c r="AFL2375" s="0"/>
      <c r="AFM2375" s="0"/>
      <c r="AFN2375" s="0"/>
      <c r="AFO2375" s="0"/>
      <c r="AFP2375" s="0"/>
      <c r="AFQ2375" s="0"/>
      <c r="AFR2375" s="0"/>
      <c r="AFS2375" s="0"/>
      <c r="AFT2375" s="0"/>
      <c r="AFU2375" s="0"/>
      <c r="AFV2375" s="0"/>
      <c r="AFW2375" s="0"/>
      <c r="AFX2375" s="0"/>
      <c r="AFY2375" s="0"/>
      <c r="AFZ2375" s="0"/>
      <c r="AGA2375" s="0"/>
      <c r="AGB2375" s="0"/>
      <c r="AGC2375" s="0"/>
      <c r="AGD2375" s="0"/>
      <c r="AGE2375" s="0"/>
      <c r="AGF2375" s="0"/>
      <c r="AGG2375" s="0"/>
      <c r="AGH2375" s="0"/>
      <c r="AGI2375" s="0"/>
      <c r="AGJ2375" s="0"/>
      <c r="AGK2375" s="0"/>
      <c r="AGL2375" s="0"/>
      <c r="AGM2375" s="0"/>
      <c r="AGN2375" s="0"/>
      <c r="AGO2375" s="0"/>
      <c r="AGP2375" s="0"/>
      <c r="AGQ2375" s="0"/>
      <c r="AGR2375" s="0"/>
      <c r="AGS2375" s="0"/>
      <c r="AGT2375" s="0"/>
      <c r="AGU2375" s="0"/>
      <c r="AGV2375" s="0"/>
      <c r="AGW2375" s="0"/>
      <c r="AGX2375" s="0"/>
      <c r="AGY2375" s="0"/>
      <c r="AGZ2375" s="0"/>
      <c r="AHA2375" s="0"/>
      <c r="AHB2375" s="0"/>
      <c r="AHC2375" s="0"/>
      <c r="AHD2375" s="0"/>
      <c r="AHE2375" s="0"/>
      <c r="AHF2375" s="0"/>
      <c r="AHG2375" s="0"/>
      <c r="AHH2375" s="0"/>
      <c r="AHI2375" s="0"/>
      <c r="AHJ2375" s="0"/>
      <c r="AHK2375" s="0"/>
      <c r="AHL2375" s="0"/>
      <c r="AHM2375" s="0"/>
      <c r="AHN2375" s="0"/>
      <c r="AHO2375" s="0"/>
      <c r="AHP2375" s="0"/>
      <c r="AHQ2375" s="0"/>
      <c r="AHR2375" s="0"/>
      <c r="AHS2375" s="0"/>
      <c r="AHT2375" s="0"/>
      <c r="AHU2375" s="0"/>
      <c r="AHV2375" s="0"/>
      <c r="AHW2375" s="0"/>
      <c r="AHX2375" s="0"/>
      <c r="AHY2375" s="0"/>
      <c r="AHZ2375" s="0"/>
      <c r="AIA2375" s="0"/>
      <c r="AIB2375" s="0"/>
      <c r="AIC2375" s="0"/>
      <c r="AID2375" s="0"/>
      <c r="AIE2375" s="0"/>
      <c r="AIF2375" s="0"/>
      <c r="AIG2375" s="0"/>
      <c r="AIH2375" s="0"/>
      <c r="AII2375" s="0"/>
      <c r="AIJ2375" s="0"/>
      <c r="AIK2375" s="0"/>
      <c r="AIL2375" s="0"/>
      <c r="AIM2375" s="0"/>
      <c r="AIN2375" s="0"/>
      <c r="AIO2375" s="0"/>
      <c r="AIP2375" s="0"/>
      <c r="AIQ2375" s="0"/>
      <c r="AIR2375" s="0"/>
      <c r="AIS2375" s="0"/>
      <c r="AIT2375" s="0"/>
      <c r="AIU2375" s="0"/>
      <c r="AIV2375" s="0"/>
      <c r="AIW2375" s="0"/>
      <c r="AIX2375" s="0"/>
      <c r="AIY2375" s="0"/>
      <c r="AIZ2375" s="0"/>
      <c r="AJA2375" s="0"/>
      <c r="AJB2375" s="0"/>
      <c r="AJC2375" s="0"/>
      <c r="AJD2375" s="0"/>
      <c r="AJE2375" s="0"/>
      <c r="AJF2375" s="0"/>
      <c r="AJG2375" s="0"/>
      <c r="AJH2375" s="0"/>
      <c r="AJI2375" s="0"/>
      <c r="AJJ2375" s="0"/>
      <c r="AJK2375" s="0"/>
      <c r="AJL2375" s="0"/>
      <c r="AJM2375" s="0"/>
      <c r="AJN2375" s="0"/>
      <c r="AJO2375" s="0"/>
      <c r="AJP2375" s="0"/>
      <c r="AJQ2375" s="0"/>
      <c r="AJR2375" s="0"/>
      <c r="AJS2375" s="0"/>
      <c r="AJT2375" s="0"/>
      <c r="AJU2375" s="0"/>
      <c r="AJV2375" s="0"/>
      <c r="AJW2375" s="0"/>
      <c r="AJX2375" s="0"/>
      <c r="AJY2375" s="0"/>
      <c r="AJZ2375" s="0"/>
      <c r="AKA2375" s="0"/>
      <c r="AKB2375" s="0"/>
      <c r="AKC2375" s="0"/>
      <c r="AKD2375" s="0"/>
      <c r="AKE2375" s="0"/>
      <c r="AKF2375" s="0"/>
      <c r="AKG2375" s="0"/>
      <c r="AKH2375" s="0"/>
      <c r="AKI2375" s="0"/>
      <c r="AKJ2375" s="0"/>
      <c r="AKK2375" s="0"/>
      <c r="AKL2375" s="0"/>
      <c r="AKM2375" s="0"/>
      <c r="AKN2375" s="0"/>
      <c r="AKO2375" s="0"/>
      <c r="AKP2375" s="0"/>
      <c r="AKQ2375" s="0"/>
      <c r="AKR2375" s="0"/>
      <c r="AKS2375" s="0"/>
      <c r="AKT2375" s="0"/>
      <c r="AKU2375" s="0"/>
      <c r="AKV2375" s="0"/>
      <c r="AKW2375" s="0"/>
      <c r="AKX2375" s="0"/>
      <c r="AKY2375" s="0"/>
      <c r="AKZ2375" s="0"/>
      <c r="ALA2375" s="0"/>
      <c r="ALB2375" s="0"/>
      <c r="ALC2375" s="0"/>
      <c r="ALD2375" s="0"/>
      <c r="ALE2375" s="0"/>
      <c r="ALF2375" s="0"/>
      <c r="ALG2375" s="0"/>
      <c r="ALH2375" s="0"/>
      <c r="ALI2375" s="0"/>
      <c r="ALJ2375" s="0"/>
      <c r="ALK2375" s="0"/>
      <c r="ALL2375" s="0"/>
      <c r="ALM2375" s="0"/>
      <c r="ALN2375" s="0"/>
      <c r="ALO2375" s="0"/>
      <c r="ALP2375" s="0"/>
      <c r="ALQ2375" s="0"/>
      <c r="ALR2375" s="0"/>
      <c r="ALS2375" s="0"/>
      <c r="ALT2375" s="0"/>
      <c r="ALU2375" s="0"/>
      <c r="ALV2375" s="0"/>
      <c r="ALW2375" s="0"/>
      <c r="ALX2375" s="0"/>
      <c r="ALY2375" s="0"/>
      <c r="ALZ2375" s="0"/>
      <c r="AMA2375" s="0"/>
      <c r="AMB2375" s="0"/>
      <c r="AMC2375" s="0"/>
      <c r="AMD2375" s="0"/>
      <c r="AME2375" s="0"/>
      <c r="AMF2375" s="0"/>
      <c r="AMG2375" s="0"/>
      <c r="AMH2375" s="0"/>
      <c r="AMI2375" s="0"/>
      <c r="AMJ2375" s="0"/>
    </row>
    <row r="2376" customFormat="false" ht="13.8" hidden="false" customHeight="false" outlineLevel="0" collapsed="false">
      <c r="A2376" s="4" t="s">
        <v>52</v>
      </c>
      <c r="B2376" s="7" t="s">
        <v>996</v>
      </c>
      <c r="C2376" s="7" t="s">
        <v>990</v>
      </c>
      <c r="D2376" s="7" t="s">
        <v>4602</v>
      </c>
      <c r="E2376" s="7" t="s">
        <v>2312</v>
      </c>
      <c r="F2376" s="4" t="n">
        <v>2010</v>
      </c>
      <c r="G2376" s="7" t="s">
        <v>4603</v>
      </c>
      <c r="H2376" s="13"/>
      <c r="I2376" s="13"/>
      <c r="J2376" s="13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3"/>
      <c r="AI2376" s="13"/>
      <c r="AJ2376" s="13"/>
      <c r="AK2376" s="13"/>
      <c r="AL2376" s="13"/>
      <c r="AM2376" s="13"/>
      <c r="AN2376" s="13"/>
      <c r="AO2376" s="13"/>
      <c r="AP2376" s="13"/>
      <c r="AQ2376" s="13"/>
      <c r="AR2376" s="13"/>
      <c r="AS2376" s="13"/>
      <c r="AT2376" s="13"/>
      <c r="AU2376" s="13"/>
      <c r="AV2376" s="0"/>
      <c r="AW2376" s="0"/>
      <c r="AX2376" s="0"/>
      <c r="AY2376" s="0"/>
      <c r="AZ2376" s="0"/>
      <c r="BA2376" s="0"/>
      <c r="BB2376" s="0"/>
      <c r="BC2376" s="0"/>
      <c r="BD2376" s="0"/>
      <c r="BE2376" s="0"/>
      <c r="BF2376" s="0"/>
      <c r="BG2376" s="0"/>
      <c r="BH2376" s="0"/>
      <c r="BI2376" s="0"/>
      <c r="BJ2376" s="0"/>
      <c r="BK2376" s="0"/>
      <c r="BL2376" s="0"/>
      <c r="BM2376" s="0"/>
      <c r="BN2376" s="0"/>
      <c r="BO2376" s="0"/>
      <c r="BP2376" s="0"/>
      <c r="BQ2376" s="0"/>
      <c r="BR2376" s="0"/>
      <c r="BS2376" s="0"/>
      <c r="BT2376" s="0"/>
      <c r="BU2376" s="0"/>
      <c r="BV2376" s="0"/>
      <c r="BW2376" s="0"/>
      <c r="BX2376" s="0"/>
      <c r="BY2376" s="0"/>
      <c r="BZ2376" s="0"/>
      <c r="CA2376" s="0"/>
      <c r="CB2376" s="0"/>
      <c r="CC2376" s="0"/>
      <c r="CD2376" s="0"/>
      <c r="CE2376" s="0"/>
      <c r="CF2376" s="0"/>
      <c r="CG2376" s="0"/>
      <c r="CH2376" s="0"/>
      <c r="CI2376" s="0"/>
      <c r="CJ2376" s="0"/>
      <c r="CK2376" s="0"/>
      <c r="CL2376" s="0"/>
      <c r="CM2376" s="0"/>
      <c r="CN2376" s="0"/>
      <c r="CO2376" s="0"/>
      <c r="CP2376" s="0"/>
      <c r="CQ2376" s="0"/>
      <c r="CR2376" s="0"/>
      <c r="CS2376" s="0"/>
      <c r="CT2376" s="0"/>
      <c r="CU2376" s="0"/>
      <c r="CV2376" s="0"/>
      <c r="CW2376" s="0"/>
      <c r="CX2376" s="0"/>
      <c r="CY2376" s="0"/>
      <c r="CZ2376" s="0"/>
      <c r="DA2376" s="0"/>
      <c r="DB2376" s="0"/>
      <c r="DC2376" s="0"/>
      <c r="DD2376" s="0"/>
      <c r="DE2376" s="0"/>
      <c r="DF2376" s="0"/>
      <c r="DG2376" s="0"/>
      <c r="DH2376" s="0"/>
      <c r="DI2376" s="0"/>
      <c r="DJ2376" s="0"/>
      <c r="DK2376" s="0"/>
      <c r="DL2376" s="0"/>
      <c r="DM2376" s="0"/>
      <c r="DN2376" s="0"/>
      <c r="DO2376" s="0"/>
      <c r="DP2376" s="0"/>
      <c r="DQ2376" s="0"/>
      <c r="DR2376" s="0"/>
      <c r="DS2376" s="0"/>
      <c r="DT2376" s="0"/>
      <c r="DU2376" s="0"/>
      <c r="DV2376" s="0"/>
      <c r="DW2376" s="0"/>
      <c r="DX2376" s="0"/>
      <c r="DY2376" s="0"/>
      <c r="DZ2376" s="0"/>
      <c r="EA2376" s="0"/>
      <c r="EB2376" s="0"/>
      <c r="EC2376" s="0"/>
      <c r="ED2376" s="0"/>
      <c r="EE2376" s="0"/>
      <c r="EF2376" s="0"/>
      <c r="EG2376" s="0"/>
      <c r="EH2376" s="0"/>
      <c r="EI2376" s="0"/>
      <c r="EJ2376" s="0"/>
      <c r="EK2376" s="0"/>
      <c r="EL2376" s="0"/>
      <c r="EM2376" s="0"/>
      <c r="EN2376" s="0"/>
      <c r="EO2376" s="0"/>
      <c r="EP2376" s="0"/>
      <c r="EQ2376" s="0"/>
      <c r="ER2376" s="0"/>
      <c r="ES2376" s="0"/>
      <c r="ET2376" s="0"/>
      <c r="EU2376" s="0"/>
      <c r="EV2376" s="0"/>
      <c r="EW2376" s="0"/>
      <c r="EX2376" s="0"/>
      <c r="EY2376" s="0"/>
      <c r="EZ2376" s="0"/>
      <c r="FA2376" s="0"/>
      <c r="FB2376" s="0"/>
      <c r="FC2376" s="0"/>
      <c r="FD2376" s="0"/>
      <c r="FE2376" s="0"/>
      <c r="FF2376" s="0"/>
      <c r="FG2376" s="0"/>
      <c r="FH2376" s="0"/>
      <c r="FI2376" s="0"/>
      <c r="FJ2376" s="0"/>
      <c r="FK2376" s="0"/>
      <c r="FL2376" s="0"/>
      <c r="FM2376" s="0"/>
      <c r="FN2376" s="0"/>
      <c r="FO2376" s="0"/>
      <c r="FP2376" s="0"/>
      <c r="FQ2376" s="0"/>
      <c r="FR2376" s="0"/>
      <c r="FS2376" s="0"/>
      <c r="FT2376" s="0"/>
      <c r="FU2376" s="0"/>
      <c r="FV2376" s="0"/>
      <c r="FW2376" s="0"/>
      <c r="FX2376" s="0"/>
      <c r="FY2376" s="0"/>
      <c r="FZ2376" s="0"/>
      <c r="GA2376" s="0"/>
      <c r="GB2376" s="0"/>
      <c r="GC2376" s="0"/>
      <c r="GD2376" s="0"/>
      <c r="GE2376" s="0"/>
      <c r="GF2376" s="0"/>
      <c r="GG2376" s="0"/>
      <c r="GH2376" s="0"/>
      <c r="GI2376" s="0"/>
      <c r="GJ2376" s="0"/>
      <c r="GK2376" s="0"/>
      <c r="GL2376" s="0"/>
      <c r="GM2376" s="0"/>
      <c r="GN2376" s="0"/>
      <c r="GO2376" s="0"/>
      <c r="GP2376" s="0"/>
      <c r="GQ2376" s="0"/>
      <c r="GR2376" s="0"/>
      <c r="GS2376" s="0"/>
      <c r="GT2376" s="0"/>
      <c r="GU2376" s="0"/>
      <c r="GV2376" s="0"/>
      <c r="GW2376" s="0"/>
      <c r="GX2376" s="0"/>
      <c r="GY2376" s="0"/>
      <c r="GZ2376" s="0"/>
      <c r="HA2376" s="0"/>
      <c r="HB2376" s="0"/>
      <c r="HC2376" s="0"/>
      <c r="HD2376" s="0"/>
      <c r="HE2376" s="0"/>
      <c r="HF2376" s="0"/>
      <c r="HG2376" s="0"/>
      <c r="HH2376" s="0"/>
      <c r="HI2376" s="0"/>
      <c r="HJ2376" s="0"/>
      <c r="HK2376" s="0"/>
      <c r="HL2376" s="0"/>
      <c r="HM2376" s="0"/>
      <c r="HN2376" s="0"/>
      <c r="HO2376" s="0"/>
      <c r="HP2376" s="0"/>
      <c r="HQ2376" s="0"/>
      <c r="HR2376" s="0"/>
      <c r="HS2376" s="0"/>
      <c r="HT2376" s="0"/>
      <c r="HU2376" s="0"/>
      <c r="HV2376" s="0"/>
      <c r="HW2376" s="0"/>
      <c r="HX2376" s="0"/>
      <c r="HY2376" s="0"/>
      <c r="HZ2376" s="0"/>
      <c r="IA2376" s="0"/>
      <c r="IB2376" s="0"/>
      <c r="IC2376" s="0"/>
      <c r="ID2376" s="0"/>
      <c r="IE2376" s="0"/>
      <c r="IF2376" s="0"/>
      <c r="IG2376" s="0"/>
      <c r="IH2376" s="0"/>
      <c r="II2376" s="0"/>
      <c r="IJ2376" s="0"/>
      <c r="IK2376" s="0"/>
      <c r="IL2376" s="0"/>
      <c r="IM2376" s="0"/>
      <c r="IN2376" s="0"/>
      <c r="IO2376" s="0"/>
      <c r="IP2376" s="0"/>
      <c r="IQ2376" s="0"/>
      <c r="IR2376" s="0"/>
      <c r="IS2376" s="0"/>
      <c r="IT2376" s="0"/>
      <c r="IU2376" s="0"/>
      <c r="IV2376" s="0"/>
      <c r="IW2376" s="0"/>
      <c r="IX2376" s="0"/>
      <c r="IY2376" s="0"/>
      <c r="IZ2376" s="0"/>
      <c r="JA2376" s="0"/>
      <c r="JB2376" s="0"/>
      <c r="JC2376" s="0"/>
      <c r="JD2376" s="0"/>
      <c r="JE2376" s="0"/>
      <c r="JF2376" s="0"/>
      <c r="JG2376" s="0"/>
      <c r="JH2376" s="0"/>
      <c r="JI2376" s="0"/>
      <c r="JJ2376" s="0"/>
      <c r="JK2376" s="0"/>
      <c r="JL2376" s="0"/>
      <c r="JM2376" s="0"/>
      <c r="JN2376" s="0"/>
      <c r="JO2376" s="0"/>
      <c r="JP2376" s="0"/>
      <c r="JQ2376" s="0"/>
      <c r="JR2376" s="0"/>
      <c r="JS2376" s="0"/>
      <c r="JT2376" s="0"/>
      <c r="JU2376" s="0"/>
      <c r="JV2376" s="0"/>
      <c r="JW2376" s="0"/>
      <c r="JX2376" s="0"/>
      <c r="JY2376" s="0"/>
      <c r="JZ2376" s="0"/>
      <c r="KA2376" s="0"/>
      <c r="KB2376" s="0"/>
      <c r="KC2376" s="0"/>
      <c r="KD2376" s="0"/>
      <c r="KE2376" s="0"/>
      <c r="KF2376" s="0"/>
      <c r="KG2376" s="0"/>
      <c r="KH2376" s="0"/>
      <c r="KI2376" s="0"/>
      <c r="KJ2376" s="0"/>
      <c r="KK2376" s="0"/>
      <c r="KL2376" s="0"/>
      <c r="KM2376" s="0"/>
      <c r="KN2376" s="0"/>
      <c r="KO2376" s="0"/>
      <c r="KP2376" s="0"/>
      <c r="KQ2376" s="0"/>
      <c r="KR2376" s="0"/>
      <c r="KS2376" s="0"/>
      <c r="KT2376" s="0"/>
      <c r="KU2376" s="0"/>
      <c r="KV2376" s="0"/>
      <c r="KW2376" s="0"/>
      <c r="KX2376" s="0"/>
      <c r="KY2376" s="0"/>
      <c r="KZ2376" s="0"/>
      <c r="LA2376" s="0"/>
      <c r="LB2376" s="0"/>
      <c r="LC2376" s="0"/>
      <c r="LD2376" s="0"/>
      <c r="LE2376" s="0"/>
      <c r="LF2376" s="0"/>
      <c r="LG2376" s="0"/>
      <c r="LH2376" s="0"/>
      <c r="LI2376" s="0"/>
      <c r="LJ2376" s="0"/>
      <c r="LK2376" s="0"/>
      <c r="LL2376" s="0"/>
      <c r="LM2376" s="0"/>
      <c r="LN2376" s="0"/>
      <c r="LO2376" s="0"/>
      <c r="LP2376" s="0"/>
      <c r="LQ2376" s="0"/>
      <c r="LR2376" s="0"/>
      <c r="LS2376" s="0"/>
      <c r="LT2376" s="0"/>
      <c r="LU2376" s="0"/>
      <c r="LV2376" s="0"/>
      <c r="LW2376" s="0"/>
      <c r="LX2376" s="0"/>
      <c r="LY2376" s="0"/>
      <c r="LZ2376" s="0"/>
      <c r="MA2376" s="0"/>
      <c r="MB2376" s="0"/>
      <c r="MC2376" s="0"/>
      <c r="MD2376" s="0"/>
      <c r="ME2376" s="0"/>
      <c r="MF2376" s="0"/>
      <c r="MG2376" s="0"/>
      <c r="MH2376" s="0"/>
      <c r="MI2376" s="0"/>
      <c r="MJ2376" s="0"/>
      <c r="MK2376" s="0"/>
      <c r="ML2376" s="0"/>
      <c r="MM2376" s="0"/>
      <c r="MN2376" s="0"/>
      <c r="MO2376" s="0"/>
      <c r="MP2376" s="0"/>
      <c r="MQ2376" s="0"/>
      <c r="MR2376" s="0"/>
      <c r="MS2376" s="0"/>
      <c r="MT2376" s="0"/>
      <c r="MU2376" s="0"/>
      <c r="MV2376" s="0"/>
      <c r="MW2376" s="0"/>
      <c r="MX2376" s="0"/>
      <c r="MY2376" s="0"/>
      <c r="MZ2376" s="0"/>
      <c r="NA2376" s="0"/>
      <c r="NB2376" s="0"/>
      <c r="NC2376" s="0"/>
      <c r="ND2376" s="0"/>
      <c r="NE2376" s="0"/>
      <c r="NF2376" s="0"/>
      <c r="NG2376" s="0"/>
      <c r="NH2376" s="0"/>
      <c r="NI2376" s="0"/>
      <c r="NJ2376" s="0"/>
      <c r="NK2376" s="0"/>
      <c r="NL2376" s="0"/>
      <c r="NM2376" s="0"/>
      <c r="NN2376" s="0"/>
      <c r="NO2376" s="0"/>
      <c r="NP2376" s="0"/>
      <c r="NQ2376" s="0"/>
      <c r="NR2376" s="0"/>
      <c r="NS2376" s="0"/>
      <c r="NT2376" s="0"/>
      <c r="NU2376" s="0"/>
      <c r="NV2376" s="0"/>
      <c r="NW2376" s="0"/>
      <c r="NX2376" s="0"/>
      <c r="NY2376" s="0"/>
      <c r="NZ2376" s="0"/>
      <c r="OA2376" s="0"/>
      <c r="OB2376" s="0"/>
      <c r="OC2376" s="0"/>
      <c r="OD2376" s="0"/>
      <c r="OE2376" s="0"/>
      <c r="OF2376" s="0"/>
      <c r="OG2376" s="0"/>
      <c r="OH2376" s="0"/>
      <c r="OI2376" s="0"/>
      <c r="OJ2376" s="0"/>
      <c r="OK2376" s="0"/>
      <c r="OL2376" s="0"/>
      <c r="OM2376" s="0"/>
      <c r="ON2376" s="0"/>
      <c r="OO2376" s="0"/>
      <c r="OP2376" s="0"/>
      <c r="OQ2376" s="0"/>
      <c r="OR2376" s="0"/>
      <c r="OS2376" s="0"/>
      <c r="OT2376" s="0"/>
      <c r="OU2376" s="0"/>
      <c r="OV2376" s="0"/>
      <c r="OW2376" s="0"/>
      <c r="OX2376" s="0"/>
      <c r="OY2376" s="0"/>
      <c r="OZ2376" s="0"/>
      <c r="PA2376" s="0"/>
      <c r="PB2376" s="0"/>
      <c r="PC2376" s="0"/>
      <c r="PD2376" s="0"/>
      <c r="PE2376" s="0"/>
      <c r="PF2376" s="0"/>
      <c r="PG2376" s="0"/>
      <c r="PH2376" s="0"/>
      <c r="PI2376" s="0"/>
      <c r="PJ2376" s="0"/>
      <c r="PK2376" s="0"/>
      <c r="PL2376" s="0"/>
      <c r="PM2376" s="0"/>
      <c r="PN2376" s="0"/>
      <c r="PO2376" s="0"/>
      <c r="PP2376" s="0"/>
      <c r="PQ2376" s="0"/>
      <c r="PR2376" s="0"/>
      <c r="PS2376" s="0"/>
      <c r="PT2376" s="0"/>
      <c r="PU2376" s="0"/>
      <c r="PV2376" s="0"/>
      <c r="PW2376" s="0"/>
      <c r="PX2376" s="0"/>
      <c r="PY2376" s="0"/>
      <c r="PZ2376" s="0"/>
      <c r="QA2376" s="0"/>
      <c r="QB2376" s="0"/>
      <c r="QC2376" s="0"/>
      <c r="QD2376" s="0"/>
      <c r="QE2376" s="0"/>
      <c r="QF2376" s="0"/>
      <c r="QG2376" s="0"/>
      <c r="QH2376" s="0"/>
      <c r="QI2376" s="0"/>
      <c r="QJ2376" s="0"/>
      <c r="QK2376" s="0"/>
      <c r="QL2376" s="0"/>
      <c r="QM2376" s="0"/>
      <c r="QN2376" s="0"/>
      <c r="QO2376" s="0"/>
      <c r="QP2376" s="0"/>
      <c r="QQ2376" s="0"/>
      <c r="QR2376" s="0"/>
      <c r="QS2376" s="0"/>
      <c r="QT2376" s="0"/>
      <c r="QU2376" s="0"/>
      <c r="QV2376" s="0"/>
      <c r="QW2376" s="0"/>
      <c r="QX2376" s="0"/>
      <c r="QY2376" s="0"/>
      <c r="QZ2376" s="0"/>
      <c r="RA2376" s="0"/>
      <c r="RB2376" s="0"/>
      <c r="RC2376" s="0"/>
      <c r="RD2376" s="0"/>
      <c r="RE2376" s="0"/>
      <c r="RF2376" s="0"/>
      <c r="RG2376" s="0"/>
      <c r="RH2376" s="0"/>
      <c r="RI2376" s="0"/>
      <c r="RJ2376" s="0"/>
      <c r="RK2376" s="0"/>
      <c r="RL2376" s="0"/>
      <c r="RM2376" s="0"/>
      <c r="RN2376" s="0"/>
      <c r="RO2376" s="0"/>
      <c r="RP2376" s="0"/>
      <c r="RQ2376" s="0"/>
      <c r="RR2376" s="0"/>
      <c r="RS2376" s="0"/>
      <c r="RT2376" s="0"/>
      <c r="RU2376" s="0"/>
      <c r="RV2376" s="0"/>
      <c r="RW2376" s="0"/>
      <c r="RX2376" s="0"/>
      <c r="RY2376" s="0"/>
      <c r="RZ2376" s="0"/>
      <c r="SA2376" s="0"/>
      <c r="SB2376" s="0"/>
      <c r="SC2376" s="0"/>
      <c r="SD2376" s="0"/>
      <c r="SE2376" s="0"/>
      <c r="SF2376" s="0"/>
      <c r="SG2376" s="0"/>
      <c r="SH2376" s="0"/>
      <c r="SI2376" s="0"/>
      <c r="SJ2376" s="0"/>
      <c r="SK2376" s="0"/>
      <c r="SL2376" s="0"/>
      <c r="SM2376" s="0"/>
      <c r="SN2376" s="0"/>
      <c r="SO2376" s="0"/>
      <c r="SP2376" s="0"/>
      <c r="SQ2376" s="0"/>
      <c r="SR2376" s="0"/>
      <c r="SS2376" s="0"/>
      <c r="ST2376" s="0"/>
      <c r="SU2376" s="0"/>
      <c r="SV2376" s="0"/>
      <c r="SW2376" s="0"/>
      <c r="SX2376" s="0"/>
      <c r="SY2376" s="0"/>
      <c r="SZ2376" s="0"/>
      <c r="TA2376" s="0"/>
      <c r="TB2376" s="0"/>
      <c r="TC2376" s="0"/>
      <c r="TD2376" s="0"/>
      <c r="TE2376" s="0"/>
      <c r="TF2376" s="0"/>
      <c r="TG2376" s="0"/>
      <c r="TH2376" s="0"/>
      <c r="TI2376" s="0"/>
      <c r="TJ2376" s="0"/>
      <c r="TK2376" s="0"/>
      <c r="TL2376" s="0"/>
      <c r="TM2376" s="0"/>
      <c r="TN2376" s="0"/>
      <c r="TO2376" s="0"/>
      <c r="TP2376" s="0"/>
      <c r="TQ2376" s="0"/>
      <c r="TR2376" s="0"/>
      <c r="TS2376" s="0"/>
      <c r="TT2376" s="0"/>
      <c r="TU2376" s="0"/>
      <c r="TV2376" s="0"/>
      <c r="TW2376" s="0"/>
      <c r="TX2376" s="0"/>
      <c r="TY2376" s="0"/>
      <c r="TZ2376" s="0"/>
      <c r="UA2376" s="0"/>
      <c r="UB2376" s="0"/>
      <c r="UC2376" s="0"/>
      <c r="UD2376" s="0"/>
      <c r="UE2376" s="0"/>
      <c r="UF2376" s="0"/>
      <c r="UG2376" s="0"/>
      <c r="UH2376" s="0"/>
      <c r="UI2376" s="0"/>
      <c r="UJ2376" s="0"/>
      <c r="UK2376" s="0"/>
      <c r="UL2376" s="0"/>
      <c r="UM2376" s="0"/>
      <c r="UN2376" s="0"/>
      <c r="UO2376" s="0"/>
      <c r="UP2376" s="0"/>
      <c r="UQ2376" s="0"/>
      <c r="UR2376" s="0"/>
      <c r="US2376" s="0"/>
      <c r="UT2376" s="0"/>
      <c r="UU2376" s="0"/>
      <c r="UV2376" s="0"/>
      <c r="UW2376" s="0"/>
      <c r="UX2376" s="0"/>
      <c r="UY2376" s="0"/>
      <c r="UZ2376" s="0"/>
      <c r="VA2376" s="0"/>
      <c r="VB2376" s="0"/>
      <c r="VC2376" s="0"/>
      <c r="VD2376" s="0"/>
      <c r="VE2376" s="0"/>
      <c r="VF2376" s="0"/>
      <c r="VG2376" s="0"/>
      <c r="VH2376" s="0"/>
      <c r="VI2376" s="0"/>
      <c r="VJ2376" s="0"/>
      <c r="VK2376" s="0"/>
      <c r="VL2376" s="0"/>
      <c r="VM2376" s="0"/>
      <c r="VN2376" s="0"/>
      <c r="VO2376" s="0"/>
      <c r="VP2376" s="0"/>
      <c r="VQ2376" s="0"/>
      <c r="VR2376" s="0"/>
      <c r="VS2376" s="0"/>
      <c r="VT2376" s="0"/>
      <c r="VU2376" s="0"/>
      <c r="VV2376" s="0"/>
      <c r="VW2376" s="0"/>
      <c r="VX2376" s="0"/>
      <c r="VY2376" s="0"/>
      <c r="VZ2376" s="0"/>
      <c r="WA2376" s="0"/>
      <c r="WB2376" s="0"/>
      <c r="WC2376" s="0"/>
      <c r="WD2376" s="0"/>
      <c r="WE2376" s="0"/>
      <c r="WF2376" s="0"/>
      <c r="WG2376" s="0"/>
      <c r="WH2376" s="0"/>
      <c r="WI2376" s="0"/>
      <c r="WJ2376" s="0"/>
      <c r="WK2376" s="0"/>
      <c r="WL2376" s="0"/>
      <c r="WM2376" s="0"/>
      <c r="WN2376" s="0"/>
      <c r="WO2376" s="0"/>
      <c r="WP2376" s="0"/>
      <c r="WQ2376" s="0"/>
      <c r="WR2376" s="0"/>
      <c r="WS2376" s="0"/>
      <c r="WT2376" s="0"/>
      <c r="WU2376" s="0"/>
      <c r="WV2376" s="0"/>
      <c r="WW2376" s="0"/>
      <c r="WX2376" s="0"/>
      <c r="WY2376" s="0"/>
      <c r="WZ2376" s="0"/>
      <c r="XA2376" s="0"/>
      <c r="XB2376" s="0"/>
      <c r="XC2376" s="0"/>
      <c r="XD2376" s="0"/>
      <c r="XE2376" s="0"/>
      <c r="XF2376" s="0"/>
      <c r="XG2376" s="0"/>
      <c r="XH2376" s="0"/>
      <c r="XI2376" s="0"/>
      <c r="XJ2376" s="0"/>
      <c r="XK2376" s="0"/>
      <c r="XL2376" s="0"/>
      <c r="XM2376" s="0"/>
      <c r="XN2376" s="0"/>
      <c r="XO2376" s="0"/>
      <c r="XP2376" s="0"/>
      <c r="XQ2376" s="0"/>
      <c r="XR2376" s="0"/>
      <c r="XS2376" s="0"/>
      <c r="XT2376" s="0"/>
      <c r="XU2376" s="0"/>
      <c r="XV2376" s="0"/>
      <c r="XW2376" s="0"/>
      <c r="XX2376" s="0"/>
      <c r="XY2376" s="0"/>
      <c r="XZ2376" s="0"/>
      <c r="YA2376" s="0"/>
      <c r="YB2376" s="0"/>
      <c r="YC2376" s="0"/>
      <c r="YD2376" s="0"/>
      <c r="YE2376" s="0"/>
      <c r="YF2376" s="0"/>
      <c r="YG2376" s="0"/>
      <c r="YH2376" s="0"/>
      <c r="YI2376" s="0"/>
      <c r="YJ2376" s="0"/>
      <c r="YK2376" s="0"/>
      <c r="YL2376" s="0"/>
      <c r="YM2376" s="0"/>
      <c r="YN2376" s="0"/>
      <c r="YO2376" s="0"/>
      <c r="YP2376" s="0"/>
      <c r="YQ2376" s="0"/>
      <c r="YR2376" s="0"/>
      <c r="YS2376" s="0"/>
      <c r="YT2376" s="0"/>
      <c r="YU2376" s="0"/>
      <c r="YV2376" s="0"/>
      <c r="YW2376" s="0"/>
      <c r="YX2376" s="0"/>
      <c r="YY2376" s="0"/>
      <c r="YZ2376" s="0"/>
      <c r="ZA2376" s="0"/>
      <c r="ZB2376" s="0"/>
      <c r="ZC2376" s="0"/>
      <c r="ZD2376" s="0"/>
      <c r="ZE2376" s="0"/>
      <c r="ZF2376" s="0"/>
      <c r="ZG2376" s="0"/>
      <c r="ZH2376" s="0"/>
      <c r="ZI2376" s="0"/>
      <c r="ZJ2376" s="0"/>
      <c r="ZK2376" s="0"/>
      <c r="ZL2376" s="0"/>
      <c r="ZM2376" s="0"/>
      <c r="ZN2376" s="0"/>
      <c r="ZO2376" s="0"/>
      <c r="ZP2376" s="0"/>
      <c r="ZQ2376" s="0"/>
      <c r="ZR2376" s="0"/>
      <c r="ZS2376" s="0"/>
      <c r="ZT2376" s="0"/>
      <c r="ZU2376" s="0"/>
      <c r="ZV2376" s="0"/>
      <c r="ZW2376" s="0"/>
      <c r="ZX2376" s="0"/>
      <c r="ZY2376" s="0"/>
      <c r="ZZ2376" s="0"/>
      <c r="AAA2376" s="0"/>
      <c r="AAB2376" s="0"/>
      <c r="AAC2376" s="0"/>
      <c r="AAD2376" s="0"/>
      <c r="AAE2376" s="0"/>
      <c r="AAF2376" s="0"/>
      <c r="AAG2376" s="0"/>
      <c r="AAH2376" s="0"/>
      <c r="AAI2376" s="0"/>
      <c r="AAJ2376" s="0"/>
      <c r="AAK2376" s="0"/>
      <c r="AAL2376" s="0"/>
      <c r="AAM2376" s="0"/>
      <c r="AAN2376" s="0"/>
      <c r="AAO2376" s="0"/>
      <c r="AAP2376" s="0"/>
      <c r="AAQ2376" s="0"/>
      <c r="AAR2376" s="0"/>
      <c r="AAS2376" s="0"/>
      <c r="AAT2376" s="0"/>
      <c r="AAU2376" s="0"/>
      <c r="AAV2376" s="0"/>
      <c r="AAW2376" s="0"/>
      <c r="AAX2376" s="0"/>
      <c r="AAY2376" s="0"/>
      <c r="AAZ2376" s="0"/>
      <c r="ABA2376" s="0"/>
      <c r="ABB2376" s="0"/>
      <c r="ABC2376" s="0"/>
      <c r="ABD2376" s="0"/>
      <c r="ABE2376" s="0"/>
      <c r="ABF2376" s="0"/>
      <c r="ABG2376" s="0"/>
      <c r="ABH2376" s="0"/>
      <c r="ABI2376" s="0"/>
      <c r="ABJ2376" s="0"/>
      <c r="ABK2376" s="0"/>
      <c r="ABL2376" s="0"/>
      <c r="ABM2376" s="0"/>
      <c r="ABN2376" s="0"/>
      <c r="ABO2376" s="0"/>
      <c r="ABP2376" s="0"/>
      <c r="ABQ2376" s="0"/>
      <c r="ABR2376" s="0"/>
      <c r="ABS2376" s="0"/>
      <c r="ABT2376" s="0"/>
      <c r="ABU2376" s="0"/>
      <c r="ABV2376" s="0"/>
      <c r="ABW2376" s="0"/>
      <c r="ABX2376" s="0"/>
      <c r="ABY2376" s="0"/>
      <c r="ABZ2376" s="0"/>
      <c r="ACA2376" s="0"/>
      <c r="ACB2376" s="0"/>
      <c r="ACC2376" s="0"/>
      <c r="ACD2376" s="0"/>
      <c r="ACE2376" s="0"/>
      <c r="ACF2376" s="0"/>
      <c r="ACG2376" s="0"/>
      <c r="ACH2376" s="0"/>
      <c r="ACI2376" s="0"/>
      <c r="ACJ2376" s="0"/>
      <c r="ACK2376" s="0"/>
      <c r="ACL2376" s="0"/>
      <c r="ACM2376" s="0"/>
      <c r="ACN2376" s="0"/>
      <c r="ACO2376" s="0"/>
      <c r="ACP2376" s="0"/>
      <c r="ACQ2376" s="0"/>
      <c r="ACR2376" s="0"/>
      <c r="ACS2376" s="0"/>
      <c r="ACT2376" s="0"/>
      <c r="ACU2376" s="0"/>
      <c r="ACV2376" s="0"/>
      <c r="ACW2376" s="0"/>
      <c r="ACX2376" s="0"/>
      <c r="ACY2376" s="0"/>
      <c r="ACZ2376" s="0"/>
      <c r="ADA2376" s="0"/>
      <c r="ADB2376" s="0"/>
      <c r="ADC2376" s="0"/>
      <c r="ADD2376" s="0"/>
      <c r="ADE2376" s="0"/>
      <c r="ADF2376" s="0"/>
      <c r="ADG2376" s="0"/>
      <c r="ADH2376" s="0"/>
      <c r="ADI2376" s="0"/>
      <c r="ADJ2376" s="0"/>
      <c r="ADK2376" s="0"/>
      <c r="ADL2376" s="0"/>
      <c r="ADM2376" s="0"/>
      <c r="ADN2376" s="0"/>
      <c r="ADO2376" s="0"/>
      <c r="ADP2376" s="0"/>
      <c r="ADQ2376" s="0"/>
      <c r="ADR2376" s="0"/>
      <c r="ADS2376" s="0"/>
      <c r="ADT2376" s="0"/>
      <c r="ADU2376" s="0"/>
      <c r="ADV2376" s="0"/>
      <c r="ADW2376" s="0"/>
      <c r="ADX2376" s="0"/>
      <c r="ADY2376" s="0"/>
      <c r="ADZ2376" s="0"/>
      <c r="AEA2376" s="0"/>
      <c r="AEB2376" s="0"/>
      <c r="AEC2376" s="0"/>
      <c r="AED2376" s="0"/>
      <c r="AEE2376" s="0"/>
      <c r="AEF2376" s="0"/>
      <c r="AEG2376" s="0"/>
      <c r="AEH2376" s="0"/>
      <c r="AEI2376" s="0"/>
      <c r="AEJ2376" s="0"/>
      <c r="AEK2376" s="0"/>
      <c r="AEL2376" s="0"/>
      <c r="AEM2376" s="0"/>
      <c r="AEN2376" s="0"/>
      <c r="AEO2376" s="0"/>
      <c r="AEP2376" s="0"/>
      <c r="AEQ2376" s="0"/>
      <c r="AER2376" s="0"/>
      <c r="AES2376" s="0"/>
      <c r="AET2376" s="0"/>
      <c r="AEU2376" s="0"/>
      <c r="AEV2376" s="0"/>
      <c r="AEW2376" s="0"/>
      <c r="AEX2376" s="0"/>
      <c r="AEY2376" s="0"/>
      <c r="AEZ2376" s="0"/>
      <c r="AFA2376" s="0"/>
      <c r="AFB2376" s="0"/>
      <c r="AFC2376" s="0"/>
      <c r="AFD2376" s="0"/>
      <c r="AFE2376" s="0"/>
      <c r="AFF2376" s="0"/>
      <c r="AFG2376" s="0"/>
      <c r="AFH2376" s="0"/>
      <c r="AFI2376" s="0"/>
      <c r="AFJ2376" s="0"/>
      <c r="AFK2376" s="0"/>
      <c r="AFL2376" s="0"/>
      <c r="AFM2376" s="0"/>
      <c r="AFN2376" s="0"/>
      <c r="AFO2376" s="0"/>
      <c r="AFP2376" s="0"/>
      <c r="AFQ2376" s="0"/>
      <c r="AFR2376" s="0"/>
      <c r="AFS2376" s="0"/>
      <c r="AFT2376" s="0"/>
      <c r="AFU2376" s="0"/>
      <c r="AFV2376" s="0"/>
      <c r="AFW2376" s="0"/>
      <c r="AFX2376" s="0"/>
      <c r="AFY2376" s="0"/>
      <c r="AFZ2376" s="0"/>
      <c r="AGA2376" s="0"/>
      <c r="AGB2376" s="0"/>
      <c r="AGC2376" s="0"/>
      <c r="AGD2376" s="0"/>
      <c r="AGE2376" s="0"/>
      <c r="AGF2376" s="0"/>
      <c r="AGG2376" s="0"/>
      <c r="AGH2376" s="0"/>
      <c r="AGI2376" s="0"/>
      <c r="AGJ2376" s="0"/>
      <c r="AGK2376" s="0"/>
      <c r="AGL2376" s="0"/>
      <c r="AGM2376" s="0"/>
      <c r="AGN2376" s="0"/>
      <c r="AGO2376" s="0"/>
      <c r="AGP2376" s="0"/>
      <c r="AGQ2376" s="0"/>
      <c r="AGR2376" s="0"/>
      <c r="AGS2376" s="0"/>
      <c r="AGT2376" s="0"/>
      <c r="AGU2376" s="0"/>
      <c r="AGV2376" s="0"/>
      <c r="AGW2376" s="0"/>
      <c r="AGX2376" s="0"/>
      <c r="AGY2376" s="0"/>
      <c r="AGZ2376" s="0"/>
      <c r="AHA2376" s="0"/>
      <c r="AHB2376" s="0"/>
      <c r="AHC2376" s="0"/>
      <c r="AHD2376" s="0"/>
      <c r="AHE2376" s="0"/>
      <c r="AHF2376" s="0"/>
      <c r="AHG2376" s="0"/>
      <c r="AHH2376" s="0"/>
      <c r="AHI2376" s="0"/>
      <c r="AHJ2376" s="0"/>
      <c r="AHK2376" s="0"/>
      <c r="AHL2376" s="0"/>
      <c r="AHM2376" s="0"/>
      <c r="AHN2376" s="0"/>
      <c r="AHO2376" s="0"/>
      <c r="AHP2376" s="0"/>
      <c r="AHQ2376" s="0"/>
      <c r="AHR2376" s="0"/>
      <c r="AHS2376" s="0"/>
      <c r="AHT2376" s="0"/>
      <c r="AHU2376" s="0"/>
      <c r="AHV2376" s="0"/>
      <c r="AHW2376" s="0"/>
      <c r="AHX2376" s="0"/>
      <c r="AHY2376" s="0"/>
      <c r="AHZ2376" s="0"/>
      <c r="AIA2376" s="0"/>
      <c r="AIB2376" s="0"/>
      <c r="AIC2376" s="0"/>
      <c r="AID2376" s="0"/>
      <c r="AIE2376" s="0"/>
      <c r="AIF2376" s="0"/>
      <c r="AIG2376" s="0"/>
      <c r="AIH2376" s="0"/>
      <c r="AII2376" s="0"/>
      <c r="AIJ2376" s="0"/>
      <c r="AIK2376" s="0"/>
      <c r="AIL2376" s="0"/>
      <c r="AIM2376" s="0"/>
      <c r="AIN2376" s="0"/>
      <c r="AIO2376" s="0"/>
      <c r="AIP2376" s="0"/>
      <c r="AIQ2376" s="0"/>
      <c r="AIR2376" s="0"/>
      <c r="AIS2376" s="0"/>
      <c r="AIT2376" s="0"/>
      <c r="AIU2376" s="0"/>
      <c r="AIV2376" s="0"/>
      <c r="AIW2376" s="0"/>
      <c r="AIX2376" s="0"/>
      <c r="AIY2376" s="0"/>
      <c r="AIZ2376" s="0"/>
      <c r="AJA2376" s="0"/>
      <c r="AJB2376" s="0"/>
      <c r="AJC2376" s="0"/>
      <c r="AJD2376" s="0"/>
      <c r="AJE2376" s="0"/>
      <c r="AJF2376" s="0"/>
      <c r="AJG2376" s="0"/>
      <c r="AJH2376" s="0"/>
      <c r="AJI2376" s="0"/>
      <c r="AJJ2376" s="0"/>
      <c r="AJK2376" s="0"/>
      <c r="AJL2376" s="0"/>
      <c r="AJM2376" s="0"/>
      <c r="AJN2376" s="0"/>
      <c r="AJO2376" s="0"/>
      <c r="AJP2376" s="0"/>
      <c r="AJQ2376" s="0"/>
      <c r="AJR2376" s="0"/>
      <c r="AJS2376" s="0"/>
      <c r="AJT2376" s="0"/>
      <c r="AJU2376" s="0"/>
      <c r="AJV2376" s="0"/>
      <c r="AJW2376" s="0"/>
      <c r="AJX2376" s="0"/>
      <c r="AJY2376" s="0"/>
      <c r="AJZ2376" s="0"/>
      <c r="AKA2376" s="0"/>
      <c r="AKB2376" s="0"/>
      <c r="AKC2376" s="0"/>
      <c r="AKD2376" s="0"/>
      <c r="AKE2376" s="0"/>
      <c r="AKF2376" s="0"/>
      <c r="AKG2376" s="0"/>
      <c r="AKH2376" s="0"/>
      <c r="AKI2376" s="0"/>
      <c r="AKJ2376" s="0"/>
      <c r="AKK2376" s="0"/>
      <c r="AKL2376" s="0"/>
      <c r="AKM2376" s="0"/>
      <c r="AKN2376" s="0"/>
      <c r="AKO2376" s="0"/>
      <c r="AKP2376" s="0"/>
      <c r="AKQ2376" s="0"/>
      <c r="AKR2376" s="0"/>
      <c r="AKS2376" s="0"/>
      <c r="AKT2376" s="0"/>
      <c r="AKU2376" s="0"/>
      <c r="AKV2376" s="0"/>
      <c r="AKW2376" s="0"/>
      <c r="AKX2376" s="0"/>
      <c r="AKY2376" s="0"/>
      <c r="AKZ2376" s="0"/>
      <c r="ALA2376" s="0"/>
      <c r="ALB2376" s="0"/>
      <c r="ALC2376" s="0"/>
      <c r="ALD2376" s="0"/>
      <c r="ALE2376" s="0"/>
      <c r="ALF2376" s="0"/>
      <c r="ALG2376" s="0"/>
      <c r="ALH2376" s="0"/>
      <c r="ALI2376" s="0"/>
      <c r="ALJ2376" s="0"/>
      <c r="ALK2376" s="0"/>
      <c r="ALL2376" s="0"/>
      <c r="ALM2376" s="0"/>
      <c r="ALN2376" s="0"/>
      <c r="ALO2376" s="0"/>
      <c r="ALP2376" s="0"/>
      <c r="ALQ2376" s="0"/>
      <c r="ALR2376" s="0"/>
      <c r="ALS2376" s="0"/>
      <c r="ALT2376" s="0"/>
      <c r="ALU2376" s="0"/>
      <c r="ALV2376" s="0"/>
      <c r="ALW2376" s="0"/>
      <c r="ALX2376" s="0"/>
      <c r="ALY2376" s="0"/>
      <c r="ALZ2376" s="0"/>
      <c r="AMA2376" s="0"/>
      <c r="AMB2376" s="0"/>
      <c r="AMC2376" s="0"/>
      <c r="AMD2376" s="0"/>
      <c r="AME2376" s="0"/>
      <c r="AMF2376" s="0"/>
      <c r="AMG2376" s="0"/>
      <c r="AMH2376" s="0"/>
      <c r="AMI2376" s="0"/>
      <c r="AMJ2376" s="0"/>
    </row>
    <row r="2377" customFormat="false" ht="13.8" hidden="false" customHeight="false" outlineLevel="0" collapsed="false">
      <c r="A2377" s="4" t="s">
        <v>52</v>
      </c>
      <c r="B2377" s="7" t="s">
        <v>996</v>
      </c>
      <c r="C2377" s="7" t="s">
        <v>95</v>
      </c>
      <c r="D2377" s="7" t="s">
        <v>4678</v>
      </c>
      <c r="E2377" s="7" t="s">
        <v>2312</v>
      </c>
      <c r="F2377" s="4" t="n">
        <v>2011</v>
      </c>
      <c r="G2377" s="7" t="s">
        <v>4679</v>
      </c>
      <c r="H2377" s="13"/>
      <c r="I2377" s="13"/>
      <c r="J2377" s="13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  <c r="AM2377" s="13"/>
      <c r="AN2377" s="13"/>
      <c r="AO2377" s="13"/>
      <c r="AP2377" s="13"/>
      <c r="AQ2377" s="13"/>
      <c r="AR2377" s="13"/>
      <c r="AS2377" s="13"/>
      <c r="AT2377" s="13"/>
      <c r="AU2377" s="13"/>
      <c r="AV2377" s="0"/>
      <c r="AW2377" s="0"/>
      <c r="AX2377" s="0"/>
      <c r="AY2377" s="0"/>
      <c r="AZ2377" s="0"/>
      <c r="BA2377" s="0"/>
      <c r="BB2377" s="0"/>
      <c r="BC2377" s="0"/>
      <c r="BD2377" s="0"/>
      <c r="BE2377" s="0"/>
      <c r="BF2377" s="0"/>
      <c r="BG2377" s="0"/>
      <c r="BH2377" s="0"/>
      <c r="BI2377" s="0"/>
      <c r="BJ2377" s="0"/>
      <c r="BK2377" s="0"/>
      <c r="BL2377" s="0"/>
      <c r="BM2377" s="0"/>
      <c r="BN2377" s="0"/>
      <c r="BO2377" s="0"/>
      <c r="BP2377" s="0"/>
      <c r="BQ2377" s="0"/>
      <c r="BR2377" s="0"/>
      <c r="BS2377" s="0"/>
      <c r="BT2377" s="0"/>
      <c r="BU2377" s="0"/>
      <c r="BV2377" s="0"/>
      <c r="BW2377" s="0"/>
      <c r="BX2377" s="0"/>
      <c r="BY2377" s="0"/>
      <c r="BZ2377" s="0"/>
      <c r="CA2377" s="0"/>
      <c r="CB2377" s="0"/>
      <c r="CC2377" s="0"/>
      <c r="CD2377" s="0"/>
      <c r="CE2377" s="0"/>
      <c r="CF2377" s="0"/>
      <c r="CG2377" s="0"/>
      <c r="CH2377" s="0"/>
      <c r="CI2377" s="0"/>
      <c r="CJ2377" s="0"/>
      <c r="CK2377" s="0"/>
      <c r="CL2377" s="0"/>
      <c r="CM2377" s="0"/>
      <c r="CN2377" s="0"/>
      <c r="CO2377" s="0"/>
      <c r="CP2377" s="0"/>
      <c r="CQ2377" s="0"/>
      <c r="CR2377" s="0"/>
      <c r="CS2377" s="0"/>
      <c r="CT2377" s="0"/>
      <c r="CU2377" s="0"/>
      <c r="CV2377" s="0"/>
      <c r="CW2377" s="0"/>
      <c r="CX2377" s="0"/>
      <c r="CY2377" s="0"/>
      <c r="CZ2377" s="0"/>
      <c r="DA2377" s="0"/>
      <c r="DB2377" s="0"/>
      <c r="DC2377" s="0"/>
      <c r="DD2377" s="0"/>
      <c r="DE2377" s="0"/>
      <c r="DF2377" s="0"/>
      <c r="DG2377" s="0"/>
      <c r="DH2377" s="0"/>
      <c r="DI2377" s="0"/>
      <c r="DJ2377" s="0"/>
      <c r="DK2377" s="0"/>
      <c r="DL2377" s="0"/>
      <c r="DM2377" s="0"/>
      <c r="DN2377" s="0"/>
      <c r="DO2377" s="0"/>
      <c r="DP2377" s="0"/>
      <c r="DQ2377" s="0"/>
      <c r="DR2377" s="0"/>
      <c r="DS2377" s="0"/>
      <c r="DT2377" s="0"/>
      <c r="DU2377" s="0"/>
      <c r="DV2377" s="0"/>
      <c r="DW2377" s="0"/>
      <c r="DX2377" s="0"/>
      <c r="DY2377" s="0"/>
      <c r="DZ2377" s="0"/>
      <c r="EA2377" s="0"/>
      <c r="EB2377" s="0"/>
      <c r="EC2377" s="0"/>
      <c r="ED2377" s="0"/>
      <c r="EE2377" s="0"/>
      <c r="EF2377" s="0"/>
      <c r="EG2377" s="0"/>
      <c r="EH2377" s="0"/>
      <c r="EI2377" s="0"/>
      <c r="EJ2377" s="0"/>
      <c r="EK2377" s="0"/>
      <c r="EL2377" s="0"/>
      <c r="EM2377" s="0"/>
      <c r="EN2377" s="0"/>
      <c r="EO2377" s="0"/>
      <c r="EP2377" s="0"/>
      <c r="EQ2377" s="0"/>
      <c r="ER2377" s="0"/>
      <c r="ES2377" s="0"/>
      <c r="ET2377" s="0"/>
      <c r="EU2377" s="0"/>
      <c r="EV2377" s="0"/>
      <c r="EW2377" s="0"/>
      <c r="EX2377" s="0"/>
      <c r="EY2377" s="0"/>
      <c r="EZ2377" s="0"/>
      <c r="FA2377" s="0"/>
      <c r="FB2377" s="0"/>
      <c r="FC2377" s="0"/>
      <c r="FD2377" s="0"/>
      <c r="FE2377" s="0"/>
      <c r="FF2377" s="0"/>
      <c r="FG2377" s="0"/>
      <c r="FH2377" s="0"/>
      <c r="FI2377" s="0"/>
      <c r="FJ2377" s="0"/>
      <c r="FK2377" s="0"/>
      <c r="FL2377" s="0"/>
      <c r="FM2377" s="0"/>
      <c r="FN2377" s="0"/>
      <c r="FO2377" s="0"/>
      <c r="FP2377" s="0"/>
      <c r="FQ2377" s="0"/>
      <c r="FR2377" s="0"/>
      <c r="FS2377" s="0"/>
      <c r="FT2377" s="0"/>
      <c r="FU2377" s="0"/>
      <c r="FV2377" s="0"/>
      <c r="FW2377" s="0"/>
      <c r="FX2377" s="0"/>
      <c r="FY2377" s="0"/>
      <c r="FZ2377" s="0"/>
      <c r="GA2377" s="0"/>
      <c r="GB2377" s="0"/>
      <c r="GC2377" s="0"/>
      <c r="GD2377" s="0"/>
      <c r="GE2377" s="0"/>
      <c r="GF2377" s="0"/>
      <c r="GG2377" s="0"/>
      <c r="GH2377" s="0"/>
      <c r="GI2377" s="0"/>
      <c r="GJ2377" s="0"/>
      <c r="GK2377" s="0"/>
      <c r="GL2377" s="0"/>
      <c r="GM2377" s="0"/>
      <c r="GN2377" s="0"/>
      <c r="GO2377" s="0"/>
      <c r="GP2377" s="0"/>
      <c r="GQ2377" s="0"/>
      <c r="GR2377" s="0"/>
      <c r="GS2377" s="0"/>
      <c r="GT2377" s="0"/>
      <c r="GU2377" s="0"/>
      <c r="GV2377" s="0"/>
      <c r="GW2377" s="0"/>
      <c r="GX2377" s="0"/>
      <c r="GY2377" s="0"/>
      <c r="GZ2377" s="0"/>
      <c r="HA2377" s="0"/>
      <c r="HB2377" s="0"/>
      <c r="HC2377" s="0"/>
      <c r="HD2377" s="0"/>
      <c r="HE2377" s="0"/>
      <c r="HF2377" s="0"/>
      <c r="HG2377" s="0"/>
      <c r="HH2377" s="0"/>
      <c r="HI2377" s="0"/>
      <c r="HJ2377" s="0"/>
      <c r="HK2377" s="0"/>
      <c r="HL2377" s="0"/>
      <c r="HM2377" s="0"/>
      <c r="HN2377" s="0"/>
      <c r="HO2377" s="0"/>
      <c r="HP2377" s="0"/>
      <c r="HQ2377" s="0"/>
      <c r="HR2377" s="0"/>
      <c r="HS2377" s="0"/>
      <c r="HT2377" s="0"/>
      <c r="HU2377" s="0"/>
      <c r="HV2377" s="0"/>
      <c r="HW2377" s="0"/>
      <c r="HX2377" s="0"/>
      <c r="HY2377" s="0"/>
      <c r="HZ2377" s="0"/>
      <c r="IA2377" s="0"/>
      <c r="IB2377" s="0"/>
      <c r="IC2377" s="0"/>
      <c r="ID2377" s="0"/>
      <c r="IE2377" s="0"/>
      <c r="IF2377" s="0"/>
      <c r="IG2377" s="0"/>
      <c r="IH2377" s="0"/>
      <c r="II2377" s="0"/>
      <c r="IJ2377" s="0"/>
      <c r="IK2377" s="0"/>
      <c r="IL2377" s="0"/>
      <c r="IM2377" s="0"/>
      <c r="IN2377" s="0"/>
      <c r="IO2377" s="0"/>
      <c r="IP2377" s="0"/>
      <c r="IQ2377" s="0"/>
      <c r="IR2377" s="0"/>
      <c r="IS2377" s="0"/>
      <c r="IT2377" s="0"/>
      <c r="IU2377" s="0"/>
      <c r="IV2377" s="0"/>
      <c r="IW2377" s="0"/>
      <c r="IX2377" s="0"/>
      <c r="IY2377" s="0"/>
      <c r="IZ2377" s="0"/>
      <c r="JA2377" s="0"/>
      <c r="JB2377" s="0"/>
      <c r="JC2377" s="0"/>
      <c r="JD2377" s="0"/>
      <c r="JE2377" s="0"/>
      <c r="JF2377" s="0"/>
      <c r="JG2377" s="0"/>
      <c r="JH2377" s="0"/>
      <c r="JI2377" s="0"/>
      <c r="JJ2377" s="0"/>
      <c r="JK2377" s="0"/>
      <c r="JL2377" s="0"/>
      <c r="JM2377" s="0"/>
      <c r="JN2377" s="0"/>
      <c r="JO2377" s="0"/>
      <c r="JP2377" s="0"/>
      <c r="JQ2377" s="0"/>
      <c r="JR2377" s="0"/>
      <c r="JS2377" s="0"/>
      <c r="JT2377" s="0"/>
      <c r="JU2377" s="0"/>
      <c r="JV2377" s="0"/>
      <c r="JW2377" s="0"/>
      <c r="JX2377" s="0"/>
      <c r="JY2377" s="0"/>
      <c r="JZ2377" s="0"/>
      <c r="KA2377" s="0"/>
      <c r="KB2377" s="0"/>
      <c r="KC2377" s="0"/>
      <c r="KD2377" s="0"/>
      <c r="KE2377" s="0"/>
      <c r="KF2377" s="0"/>
      <c r="KG2377" s="0"/>
      <c r="KH2377" s="0"/>
      <c r="KI2377" s="0"/>
      <c r="KJ2377" s="0"/>
      <c r="KK2377" s="0"/>
      <c r="KL2377" s="0"/>
      <c r="KM2377" s="0"/>
      <c r="KN2377" s="0"/>
      <c r="KO2377" s="0"/>
      <c r="KP2377" s="0"/>
      <c r="KQ2377" s="0"/>
      <c r="KR2377" s="0"/>
      <c r="KS2377" s="0"/>
      <c r="KT2377" s="0"/>
      <c r="KU2377" s="0"/>
      <c r="KV2377" s="0"/>
      <c r="KW2377" s="0"/>
      <c r="KX2377" s="0"/>
      <c r="KY2377" s="0"/>
      <c r="KZ2377" s="0"/>
      <c r="LA2377" s="0"/>
      <c r="LB2377" s="0"/>
      <c r="LC2377" s="0"/>
      <c r="LD2377" s="0"/>
      <c r="LE2377" s="0"/>
      <c r="LF2377" s="0"/>
      <c r="LG2377" s="0"/>
      <c r="LH2377" s="0"/>
      <c r="LI2377" s="0"/>
      <c r="LJ2377" s="0"/>
      <c r="LK2377" s="0"/>
      <c r="LL2377" s="0"/>
      <c r="LM2377" s="0"/>
      <c r="LN2377" s="0"/>
      <c r="LO2377" s="0"/>
      <c r="LP2377" s="0"/>
      <c r="LQ2377" s="0"/>
      <c r="LR2377" s="0"/>
      <c r="LS2377" s="0"/>
      <c r="LT2377" s="0"/>
      <c r="LU2377" s="0"/>
      <c r="LV2377" s="0"/>
      <c r="LW2377" s="0"/>
      <c r="LX2377" s="0"/>
      <c r="LY2377" s="0"/>
      <c r="LZ2377" s="0"/>
      <c r="MA2377" s="0"/>
      <c r="MB2377" s="0"/>
      <c r="MC2377" s="0"/>
      <c r="MD2377" s="0"/>
      <c r="ME2377" s="0"/>
      <c r="MF2377" s="0"/>
      <c r="MG2377" s="0"/>
      <c r="MH2377" s="0"/>
      <c r="MI2377" s="0"/>
      <c r="MJ2377" s="0"/>
      <c r="MK2377" s="0"/>
      <c r="ML2377" s="0"/>
      <c r="MM2377" s="0"/>
      <c r="MN2377" s="0"/>
      <c r="MO2377" s="0"/>
      <c r="MP2377" s="0"/>
      <c r="MQ2377" s="0"/>
      <c r="MR2377" s="0"/>
      <c r="MS2377" s="0"/>
      <c r="MT2377" s="0"/>
      <c r="MU2377" s="0"/>
      <c r="MV2377" s="0"/>
      <c r="MW2377" s="0"/>
      <c r="MX2377" s="0"/>
      <c r="MY2377" s="0"/>
      <c r="MZ2377" s="0"/>
      <c r="NA2377" s="0"/>
      <c r="NB2377" s="0"/>
      <c r="NC2377" s="0"/>
      <c r="ND2377" s="0"/>
      <c r="NE2377" s="0"/>
      <c r="NF2377" s="0"/>
      <c r="NG2377" s="0"/>
      <c r="NH2377" s="0"/>
      <c r="NI2377" s="0"/>
      <c r="NJ2377" s="0"/>
      <c r="NK2377" s="0"/>
      <c r="NL2377" s="0"/>
      <c r="NM2377" s="0"/>
      <c r="NN2377" s="0"/>
      <c r="NO2377" s="0"/>
      <c r="NP2377" s="0"/>
      <c r="NQ2377" s="0"/>
      <c r="NR2377" s="0"/>
      <c r="NS2377" s="0"/>
      <c r="NT2377" s="0"/>
      <c r="NU2377" s="0"/>
      <c r="NV2377" s="0"/>
      <c r="NW2377" s="0"/>
      <c r="NX2377" s="0"/>
      <c r="NY2377" s="0"/>
      <c r="NZ2377" s="0"/>
      <c r="OA2377" s="0"/>
      <c r="OB2377" s="0"/>
      <c r="OC2377" s="0"/>
      <c r="OD2377" s="0"/>
      <c r="OE2377" s="0"/>
      <c r="OF2377" s="0"/>
      <c r="OG2377" s="0"/>
      <c r="OH2377" s="0"/>
      <c r="OI2377" s="0"/>
      <c r="OJ2377" s="0"/>
      <c r="OK2377" s="0"/>
      <c r="OL2377" s="0"/>
      <c r="OM2377" s="0"/>
      <c r="ON2377" s="0"/>
      <c r="OO2377" s="0"/>
      <c r="OP2377" s="0"/>
      <c r="OQ2377" s="0"/>
      <c r="OR2377" s="0"/>
      <c r="OS2377" s="0"/>
      <c r="OT2377" s="0"/>
      <c r="OU2377" s="0"/>
      <c r="OV2377" s="0"/>
      <c r="OW2377" s="0"/>
      <c r="OX2377" s="0"/>
      <c r="OY2377" s="0"/>
      <c r="OZ2377" s="0"/>
      <c r="PA2377" s="0"/>
      <c r="PB2377" s="0"/>
      <c r="PC2377" s="0"/>
      <c r="PD2377" s="0"/>
      <c r="PE2377" s="0"/>
      <c r="PF2377" s="0"/>
      <c r="PG2377" s="0"/>
      <c r="PH2377" s="0"/>
      <c r="PI2377" s="0"/>
      <c r="PJ2377" s="0"/>
      <c r="PK2377" s="0"/>
      <c r="PL2377" s="0"/>
      <c r="PM2377" s="0"/>
      <c r="PN2377" s="0"/>
      <c r="PO2377" s="0"/>
      <c r="PP2377" s="0"/>
      <c r="PQ2377" s="0"/>
      <c r="PR2377" s="0"/>
      <c r="PS2377" s="0"/>
      <c r="PT2377" s="0"/>
      <c r="PU2377" s="0"/>
      <c r="PV2377" s="0"/>
      <c r="PW2377" s="0"/>
      <c r="PX2377" s="0"/>
      <c r="PY2377" s="0"/>
      <c r="PZ2377" s="0"/>
      <c r="QA2377" s="0"/>
      <c r="QB2377" s="0"/>
      <c r="QC2377" s="0"/>
      <c r="QD2377" s="0"/>
      <c r="QE2377" s="0"/>
      <c r="QF2377" s="0"/>
      <c r="QG2377" s="0"/>
      <c r="QH2377" s="0"/>
      <c r="QI2377" s="0"/>
      <c r="QJ2377" s="0"/>
      <c r="QK2377" s="0"/>
      <c r="QL2377" s="0"/>
      <c r="QM2377" s="0"/>
      <c r="QN2377" s="0"/>
      <c r="QO2377" s="0"/>
      <c r="QP2377" s="0"/>
      <c r="QQ2377" s="0"/>
      <c r="QR2377" s="0"/>
      <c r="QS2377" s="0"/>
      <c r="QT2377" s="0"/>
      <c r="QU2377" s="0"/>
      <c r="QV2377" s="0"/>
      <c r="QW2377" s="0"/>
      <c r="QX2377" s="0"/>
      <c r="QY2377" s="0"/>
      <c r="QZ2377" s="0"/>
      <c r="RA2377" s="0"/>
      <c r="RB2377" s="0"/>
      <c r="RC2377" s="0"/>
      <c r="RD2377" s="0"/>
      <c r="RE2377" s="0"/>
      <c r="RF2377" s="0"/>
      <c r="RG2377" s="0"/>
      <c r="RH2377" s="0"/>
      <c r="RI2377" s="0"/>
      <c r="RJ2377" s="0"/>
      <c r="RK2377" s="0"/>
      <c r="RL2377" s="0"/>
      <c r="RM2377" s="0"/>
      <c r="RN2377" s="0"/>
      <c r="RO2377" s="0"/>
      <c r="RP2377" s="0"/>
      <c r="RQ2377" s="0"/>
      <c r="RR2377" s="0"/>
      <c r="RS2377" s="0"/>
      <c r="RT2377" s="0"/>
      <c r="RU2377" s="0"/>
      <c r="RV2377" s="0"/>
      <c r="RW2377" s="0"/>
      <c r="RX2377" s="0"/>
      <c r="RY2377" s="0"/>
      <c r="RZ2377" s="0"/>
      <c r="SA2377" s="0"/>
      <c r="SB2377" s="0"/>
      <c r="SC2377" s="0"/>
      <c r="SD2377" s="0"/>
      <c r="SE2377" s="0"/>
      <c r="SF2377" s="0"/>
      <c r="SG2377" s="0"/>
      <c r="SH2377" s="0"/>
      <c r="SI2377" s="0"/>
      <c r="SJ2377" s="0"/>
      <c r="SK2377" s="0"/>
      <c r="SL2377" s="0"/>
      <c r="SM2377" s="0"/>
      <c r="SN2377" s="0"/>
      <c r="SO2377" s="0"/>
      <c r="SP2377" s="0"/>
      <c r="SQ2377" s="0"/>
      <c r="SR2377" s="0"/>
      <c r="SS2377" s="0"/>
      <c r="ST2377" s="0"/>
      <c r="SU2377" s="0"/>
      <c r="SV2377" s="0"/>
      <c r="SW2377" s="0"/>
      <c r="SX2377" s="0"/>
      <c r="SY2377" s="0"/>
      <c r="SZ2377" s="0"/>
      <c r="TA2377" s="0"/>
      <c r="TB2377" s="0"/>
      <c r="TC2377" s="0"/>
      <c r="TD2377" s="0"/>
      <c r="TE2377" s="0"/>
      <c r="TF2377" s="0"/>
      <c r="TG2377" s="0"/>
      <c r="TH2377" s="0"/>
      <c r="TI2377" s="0"/>
      <c r="TJ2377" s="0"/>
      <c r="TK2377" s="0"/>
      <c r="TL2377" s="0"/>
      <c r="TM2377" s="0"/>
      <c r="TN2377" s="0"/>
      <c r="TO2377" s="0"/>
      <c r="TP2377" s="0"/>
      <c r="TQ2377" s="0"/>
      <c r="TR2377" s="0"/>
      <c r="TS2377" s="0"/>
      <c r="TT2377" s="0"/>
      <c r="TU2377" s="0"/>
      <c r="TV2377" s="0"/>
      <c r="TW2377" s="0"/>
      <c r="TX2377" s="0"/>
      <c r="TY2377" s="0"/>
      <c r="TZ2377" s="0"/>
      <c r="UA2377" s="0"/>
      <c r="UB2377" s="0"/>
      <c r="UC2377" s="0"/>
      <c r="UD2377" s="0"/>
      <c r="UE2377" s="0"/>
      <c r="UF2377" s="0"/>
      <c r="UG2377" s="0"/>
      <c r="UH2377" s="0"/>
      <c r="UI2377" s="0"/>
      <c r="UJ2377" s="0"/>
      <c r="UK2377" s="0"/>
      <c r="UL2377" s="0"/>
      <c r="UM2377" s="0"/>
      <c r="UN2377" s="0"/>
      <c r="UO2377" s="0"/>
      <c r="UP2377" s="0"/>
      <c r="UQ2377" s="0"/>
      <c r="UR2377" s="0"/>
      <c r="US2377" s="0"/>
      <c r="UT2377" s="0"/>
      <c r="UU2377" s="0"/>
      <c r="UV2377" s="0"/>
      <c r="UW2377" s="0"/>
      <c r="UX2377" s="0"/>
      <c r="UY2377" s="0"/>
      <c r="UZ2377" s="0"/>
      <c r="VA2377" s="0"/>
      <c r="VB2377" s="0"/>
      <c r="VC2377" s="0"/>
      <c r="VD2377" s="0"/>
      <c r="VE2377" s="0"/>
      <c r="VF2377" s="0"/>
      <c r="VG2377" s="0"/>
      <c r="VH2377" s="0"/>
      <c r="VI2377" s="0"/>
      <c r="VJ2377" s="0"/>
      <c r="VK2377" s="0"/>
      <c r="VL2377" s="0"/>
      <c r="VM2377" s="0"/>
      <c r="VN2377" s="0"/>
      <c r="VO2377" s="0"/>
      <c r="VP2377" s="0"/>
      <c r="VQ2377" s="0"/>
      <c r="VR2377" s="0"/>
      <c r="VS2377" s="0"/>
      <c r="VT2377" s="0"/>
      <c r="VU2377" s="0"/>
      <c r="VV2377" s="0"/>
      <c r="VW2377" s="0"/>
      <c r="VX2377" s="0"/>
      <c r="VY2377" s="0"/>
      <c r="VZ2377" s="0"/>
      <c r="WA2377" s="0"/>
      <c r="WB2377" s="0"/>
      <c r="WC2377" s="0"/>
      <c r="WD2377" s="0"/>
      <c r="WE2377" s="0"/>
      <c r="WF2377" s="0"/>
      <c r="WG2377" s="0"/>
      <c r="WH2377" s="0"/>
      <c r="WI2377" s="0"/>
      <c r="WJ2377" s="0"/>
      <c r="WK2377" s="0"/>
      <c r="WL2377" s="0"/>
      <c r="WM2377" s="0"/>
      <c r="WN2377" s="0"/>
      <c r="WO2377" s="0"/>
      <c r="WP2377" s="0"/>
      <c r="WQ2377" s="0"/>
      <c r="WR2377" s="0"/>
      <c r="WS2377" s="0"/>
      <c r="WT2377" s="0"/>
      <c r="WU2377" s="0"/>
      <c r="WV2377" s="0"/>
      <c r="WW2377" s="0"/>
      <c r="WX2377" s="0"/>
      <c r="WY2377" s="0"/>
      <c r="WZ2377" s="0"/>
      <c r="XA2377" s="0"/>
      <c r="XB2377" s="0"/>
      <c r="XC2377" s="0"/>
      <c r="XD2377" s="0"/>
      <c r="XE2377" s="0"/>
      <c r="XF2377" s="0"/>
      <c r="XG2377" s="0"/>
      <c r="XH2377" s="0"/>
      <c r="XI2377" s="0"/>
      <c r="XJ2377" s="0"/>
      <c r="XK2377" s="0"/>
      <c r="XL2377" s="0"/>
      <c r="XM2377" s="0"/>
      <c r="XN2377" s="0"/>
      <c r="XO2377" s="0"/>
      <c r="XP2377" s="0"/>
      <c r="XQ2377" s="0"/>
      <c r="XR2377" s="0"/>
      <c r="XS2377" s="0"/>
      <c r="XT2377" s="0"/>
      <c r="XU2377" s="0"/>
      <c r="XV2377" s="0"/>
      <c r="XW2377" s="0"/>
      <c r="XX2377" s="0"/>
      <c r="XY2377" s="0"/>
      <c r="XZ2377" s="0"/>
      <c r="YA2377" s="0"/>
      <c r="YB2377" s="0"/>
      <c r="YC2377" s="0"/>
      <c r="YD2377" s="0"/>
      <c r="YE2377" s="0"/>
      <c r="YF2377" s="0"/>
      <c r="YG2377" s="0"/>
      <c r="YH2377" s="0"/>
      <c r="YI2377" s="0"/>
      <c r="YJ2377" s="0"/>
      <c r="YK2377" s="0"/>
      <c r="YL2377" s="0"/>
      <c r="YM2377" s="0"/>
      <c r="YN2377" s="0"/>
      <c r="YO2377" s="0"/>
      <c r="YP2377" s="0"/>
      <c r="YQ2377" s="0"/>
      <c r="YR2377" s="0"/>
      <c r="YS2377" s="0"/>
      <c r="YT2377" s="0"/>
      <c r="YU2377" s="0"/>
      <c r="YV2377" s="0"/>
      <c r="YW2377" s="0"/>
      <c r="YX2377" s="0"/>
      <c r="YY2377" s="0"/>
      <c r="YZ2377" s="0"/>
      <c r="ZA2377" s="0"/>
      <c r="ZB2377" s="0"/>
      <c r="ZC2377" s="0"/>
      <c r="ZD2377" s="0"/>
      <c r="ZE2377" s="0"/>
      <c r="ZF2377" s="0"/>
      <c r="ZG2377" s="0"/>
      <c r="ZH2377" s="0"/>
      <c r="ZI2377" s="0"/>
      <c r="ZJ2377" s="0"/>
      <c r="ZK2377" s="0"/>
      <c r="ZL2377" s="0"/>
      <c r="ZM2377" s="0"/>
      <c r="ZN2377" s="0"/>
      <c r="ZO2377" s="0"/>
      <c r="ZP2377" s="0"/>
      <c r="ZQ2377" s="0"/>
      <c r="ZR2377" s="0"/>
      <c r="ZS2377" s="0"/>
      <c r="ZT2377" s="0"/>
      <c r="ZU2377" s="0"/>
      <c r="ZV2377" s="0"/>
      <c r="ZW2377" s="0"/>
      <c r="ZX2377" s="0"/>
      <c r="ZY2377" s="0"/>
      <c r="ZZ2377" s="0"/>
      <c r="AAA2377" s="0"/>
      <c r="AAB2377" s="0"/>
      <c r="AAC2377" s="0"/>
      <c r="AAD2377" s="0"/>
      <c r="AAE2377" s="0"/>
      <c r="AAF2377" s="0"/>
      <c r="AAG2377" s="0"/>
      <c r="AAH2377" s="0"/>
      <c r="AAI2377" s="0"/>
      <c r="AAJ2377" s="0"/>
      <c r="AAK2377" s="0"/>
      <c r="AAL2377" s="0"/>
      <c r="AAM2377" s="0"/>
      <c r="AAN2377" s="0"/>
      <c r="AAO2377" s="0"/>
      <c r="AAP2377" s="0"/>
      <c r="AAQ2377" s="0"/>
      <c r="AAR2377" s="0"/>
      <c r="AAS2377" s="0"/>
      <c r="AAT2377" s="0"/>
      <c r="AAU2377" s="0"/>
      <c r="AAV2377" s="0"/>
      <c r="AAW2377" s="0"/>
      <c r="AAX2377" s="0"/>
      <c r="AAY2377" s="0"/>
      <c r="AAZ2377" s="0"/>
      <c r="ABA2377" s="0"/>
      <c r="ABB2377" s="0"/>
      <c r="ABC2377" s="0"/>
      <c r="ABD2377" s="0"/>
      <c r="ABE2377" s="0"/>
      <c r="ABF2377" s="0"/>
      <c r="ABG2377" s="0"/>
      <c r="ABH2377" s="0"/>
      <c r="ABI2377" s="0"/>
      <c r="ABJ2377" s="0"/>
      <c r="ABK2377" s="0"/>
      <c r="ABL2377" s="0"/>
      <c r="ABM2377" s="0"/>
      <c r="ABN2377" s="0"/>
      <c r="ABO2377" s="0"/>
      <c r="ABP2377" s="0"/>
      <c r="ABQ2377" s="0"/>
      <c r="ABR2377" s="0"/>
      <c r="ABS2377" s="0"/>
      <c r="ABT2377" s="0"/>
      <c r="ABU2377" s="0"/>
      <c r="ABV2377" s="0"/>
      <c r="ABW2377" s="0"/>
      <c r="ABX2377" s="0"/>
      <c r="ABY2377" s="0"/>
      <c r="ABZ2377" s="0"/>
      <c r="ACA2377" s="0"/>
      <c r="ACB2377" s="0"/>
      <c r="ACC2377" s="0"/>
      <c r="ACD2377" s="0"/>
      <c r="ACE2377" s="0"/>
      <c r="ACF2377" s="0"/>
      <c r="ACG2377" s="0"/>
      <c r="ACH2377" s="0"/>
      <c r="ACI2377" s="0"/>
      <c r="ACJ2377" s="0"/>
      <c r="ACK2377" s="0"/>
      <c r="ACL2377" s="0"/>
      <c r="ACM2377" s="0"/>
      <c r="ACN2377" s="0"/>
      <c r="ACO2377" s="0"/>
      <c r="ACP2377" s="0"/>
      <c r="ACQ2377" s="0"/>
      <c r="ACR2377" s="0"/>
      <c r="ACS2377" s="0"/>
      <c r="ACT2377" s="0"/>
      <c r="ACU2377" s="0"/>
      <c r="ACV2377" s="0"/>
      <c r="ACW2377" s="0"/>
      <c r="ACX2377" s="0"/>
      <c r="ACY2377" s="0"/>
      <c r="ACZ2377" s="0"/>
      <c r="ADA2377" s="0"/>
      <c r="ADB2377" s="0"/>
      <c r="ADC2377" s="0"/>
      <c r="ADD2377" s="0"/>
      <c r="ADE2377" s="0"/>
      <c r="ADF2377" s="0"/>
      <c r="ADG2377" s="0"/>
      <c r="ADH2377" s="0"/>
      <c r="ADI2377" s="0"/>
      <c r="ADJ2377" s="0"/>
      <c r="ADK2377" s="0"/>
      <c r="ADL2377" s="0"/>
      <c r="ADM2377" s="0"/>
      <c r="ADN2377" s="0"/>
      <c r="ADO2377" s="0"/>
      <c r="ADP2377" s="0"/>
      <c r="ADQ2377" s="0"/>
      <c r="ADR2377" s="0"/>
      <c r="ADS2377" s="0"/>
      <c r="ADT2377" s="0"/>
      <c r="ADU2377" s="0"/>
      <c r="ADV2377" s="0"/>
      <c r="ADW2377" s="0"/>
      <c r="ADX2377" s="0"/>
      <c r="ADY2377" s="0"/>
      <c r="ADZ2377" s="0"/>
      <c r="AEA2377" s="0"/>
      <c r="AEB2377" s="0"/>
      <c r="AEC2377" s="0"/>
      <c r="AED2377" s="0"/>
      <c r="AEE2377" s="0"/>
      <c r="AEF2377" s="0"/>
      <c r="AEG2377" s="0"/>
      <c r="AEH2377" s="0"/>
      <c r="AEI2377" s="0"/>
      <c r="AEJ2377" s="0"/>
      <c r="AEK2377" s="0"/>
      <c r="AEL2377" s="0"/>
      <c r="AEM2377" s="0"/>
      <c r="AEN2377" s="0"/>
      <c r="AEO2377" s="0"/>
      <c r="AEP2377" s="0"/>
      <c r="AEQ2377" s="0"/>
      <c r="AER2377" s="0"/>
      <c r="AES2377" s="0"/>
      <c r="AET2377" s="0"/>
      <c r="AEU2377" s="0"/>
      <c r="AEV2377" s="0"/>
      <c r="AEW2377" s="0"/>
      <c r="AEX2377" s="0"/>
      <c r="AEY2377" s="0"/>
      <c r="AEZ2377" s="0"/>
      <c r="AFA2377" s="0"/>
      <c r="AFB2377" s="0"/>
      <c r="AFC2377" s="0"/>
      <c r="AFD2377" s="0"/>
      <c r="AFE2377" s="0"/>
      <c r="AFF2377" s="0"/>
      <c r="AFG2377" s="0"/>
      <c r="AFH2377" s="0"/>
      <c r="AFI2377" s="0"/>
      <c r="AFJ2377" s="0"/>
      <c r="AFK2377" s="0"/>
      <c r="AFL2377" s="0"/>
      <c r="AFM2377" s="0"/>
      <c r="AFN2377" s="0"/>
      <c r="AFO2377" s="0"/>
      <c r="AFP2377" s="0"/>
      <c r="AFQ2377" s="0"/>
      <c r="AFR2377" s="0"/>
      <c r="AFS2377" s="0"/>
      <c r="AFT2377" s="0"/>
      <c r="AFU2377" s="0"/>
      <c r="AFV2377" s="0"/>
      <c r="AFW2377" s="0"/>
      <c r="AFX2377" s="0"/>
      <c r="AFY2377" s="0"/>
      <c r="AFZ2377" s="0"/>
      <c r="AGA2377" s="0"/>
      <c r="AGB2377" s="0"/>
      <c r="AGC2377" s="0"/>
      <c r="AGD2377" s="0"/>
      <c r="AGE2377" s="0"/>
      <c r="AGF2377" s="0"/>
      <c r="AGG2377" s="0"/>
      <c r="AGH2377" s="0"/>
      <c r="AGI2377" s="0"/>
      <c r="AGJ2377" s="0"/>
      <c r="AGK2377" s="0"/>
      <c r="AGL2377" s="0"/>
      <c r="AGM2377" s="0"/>
      <c r="AGN2377" s="0"/>
      <c r="AGO2377" s="0"/>
      <c r="AGP2377" s="0"/>
      <c r="AGQ2377" s="0"/>
      <c r="AGR2377" s="0"/>
      <c r="AGS2377" s="0"/>
      <c r="AGT2377" s="0"/>
      <c r="AGU2377" s="0"/>
      <c r="AGV2377" s="0"/>
      <c r="AGW2377" s="0"/>
      <c r="AGX2377" s="0"/>
      <c r="AGY2377" s="0"/>
      <c r="AGZ2377" s="0"/>
      <c r="AHA2377" s="0"/>
      <c r="AHB2377" s="0"/>
      <c r="AHC2377" s="0"/>
      <c r="AHD2377" s="0"/>
      <c r="AHE2377" s="0"/>
      <c r="AHF2377" s="0"/>
      <c r="AHG2377" s="0"/>
      <c r="AHH2377" s="0"/>
      <c r="AHI2377" s="0"/>
      <c r="AHJ2377" s="0"/>
      <c r="AHK2377" s="0"/>
      <c r="AHL2377" s="0"/>
      <c r="AHM2377" s="0"/>
      <c r="AHN2377" s="0"/>
      <c r="AHO2377" s="0"/>
      <c r="AHP2377" s="0"/>
      <c r="AHQ2377" s="0"/>
      <c r="AHR2377" s="0"/>
      <c r="AHS2377" s="0"/>
      <c r="AHT2377" s="0"/>
      <c r="AHU2377" s="0"/>
      <c r="AHV2377" s="0"/>
      <c r="AHW2377" s="0"/>
      <c r="AHX2377" s="0"/>
      <c r="AHY2377" s="0"/>
      <c r="AHZ2377" s="0"/>
      <c r="AIA2377" s="0"/>
      <c r="AIB2377" s="0"/>
      <c r="AIC2377" s="0"/>
      <c r="AID2377" s="0"/>
      <c r="AIE2377" s="0"/>
      <c r="AIF2377" s="0"/>
      <c r="AIG2377" s="0"/>
      <c r="AIH2377" s="0"/>
      <c r="AII2377" s="0"/>
      <c r="AIJ2377" s="0"/>
      <c r="AIK2377" s="0"/>
      <c r="AIL2377" s="0"/>
      <c r="AIM2377" s="0"/>
      <c r="AIN2377" s="0"/>
      <c r="AIO2377" s="0"/>
      <c r="AIP2377" s="0"/>
      <c r="AIQ2377" s="0"/>
      <c r="AIR2377" s="0"/>
      <c r="AIS2377" s="0"/>
      <c r="AIT2377" s="0"/>
      <c r="AIU2377" s="0"/>
      <c r="AIV2377" s="0"/>
      <c r="AIW2377" s="0"/>
      <c r="AIX2377" s="0"/>
      <c r="AIY2377" s="0"/>
      <c r="AIZ2377" s="0"/>
      <c r="AJA2377" s="0"/>
      <c r="AJB2377" s="0"/>
      <c r="AJC2377" s="0"/>
      <c r="AJD2377" s="0"/>
      <c r="AJE2377" s="0"/>
      <c r="AJF2377" s="0"/>
      <c r="AJG2377" s="0"/>
      <c r="AJH2377" s="0"/>
      <c r="AJI2377" s="0"/>
      <c r="AJJ2377" s="0"/>
      <c r="AJK2377" s="0"/>
      <c r="AJL2377" s="0"/>
      <c r="AJM2377" s="0"/>
      <c r="AJN2377" s="0"/>
      <c r="AJO2377" s="0"/>
      <c r="AJP2377" s="0"/>
      <c r="AJQ2377" s="0"/>
      <c r="AJR2377" s="0"/>
      <c r="AJS2377" s="0"/>
      <c r="AJT2377" s="0"/>
      <c r="AJU2377" s="0"/>
      <c r="AJV2377" s="0"/>
      <c r="AJW2377" s="0"/>
      <c r="AJX2377" s="0"/>
      <c r="AJY2377" s="0"/>
      <c r="AJZ2377" s="0"/>
      <c r="AKA2377" s="0"/>
      <c r="AKB2377" s="0"/>
      <c r="AKC2377" s="0"/>
      <c r="AKD2377" s="0"/>
      <c r="AKE2377" s="0"/>
      <c r="AKF2377" s="0"/>
      <c r="AKG2377" s="0"/>
      <c r="AKH2377" s="0"/>
      <c r="AKI2377" s="0"/>
      <c r="AKJ2377" s="0"/>
      <c r="AKK2377" s="0"/>
      <c r="AKL2377" s="0"/>
      <c r="AKM2377" s="0"/>
      <c r="AKN2377" s="0"/>
      <c r="AKO2377" s="0"/>
      <c r="AKP2377" s="0"/>
      <c r="AKQ2377" s="0"/>
      <c r="AKR2377" s="0"/>
      <c r="AKS2377" s="0"/>
      <c r="AKT2377" s="0"/>
      <c r="AKU2377" s="0"/>
      <c r="AKV2377" s="0"/>
      <c r="AKW2377" s="0"/>
      <c r="AKX2377" s="0"/>
      <c r="AKY2377" s="0"/>
      <c r="AKZ2377" s="0"/>
      <c r="ALA2377" s="0"/>
      <c r="ALB2377" s="0"/>
      <c r="ALC2377" s="0"/>
      <c r="ALD2377" s="0"/>
      <c r="ALE2377" s="0"/>
      <c r="ALF2377" s="0"/>
      <c r="ALG2377" s="0"/>
      <c r="ALH2377" s="0"/>
      <c r="ALI2377" s="0"/>
      <c r="ALJ2377" s="0"/>
      <c r="ALK2377" s="0"/>
      <c r="ALL2377" s="0"/>
      <c r="ALM2377" s="0"/>
      <c r="ALN2377" s="0"/>
      <c r="ALO2377" s="0"/>
      <c r="ALP2377" s="0"/>
      <c r="ALQ2377" s="0"/>
      <c r="ALR2377" s="0"/>
      <c r="ALS2377" s="0"/>
      <c r="ALT2377" s="0"/>
      <c r="ALU2377" s="0"/>
      <c r="ALV2377" s="0"/>
      <c r="ALW2377" s="0"/>
      <c r="ALX2377" s="0"/>
      <c r="ALY2377" s="0"/>
      <c r="ALZ2377" s="0"/>
      <c r="AMA2377" s="0"/>
      <c r="AMB2377" s="0"/>
      <c r="AMC2377" s="0"/>
      <c r="AMD2377" s="0"/>
      <c r="AME2377" s="0"/>
      <c r="AMF2377" s="0"/>
      <c r="AMG2377" s="0"/>
      <c r="AMH2377" s="0"/>
      <c r="AMI2377" s="0"/>
      <c r="AMJ2377" s="0"/>
    </row>
    <row r="2378" customFormat="false" ht="13.8" hidden="false" customHeight="false" outlineLevel="0" collapsed="false">
      <c r="A2378" s="4" t="s">
        <v>52</v>
      </c>
      <c r="B2378" s="28" t="s">
        <v>4817</v>
      </c>
      <c r="C2378" s="7" t="s">
        <v>1431</v>
      </c>
      <c r="D2378" s="7" t="s">
        <v>4818</v>
      </c>
      <c r="E2378" s="7" t="s">
        <v>2312</v>
      </c>
      <c r="F2378" s="4" t="n">
        <v>2012</v>
      </c>
      <c r="G2378" s="7" t="s">
        <v>4819</v>
      </c>
      <c r="H2378" s="13"/>
      <c r="I2378" s="13"/>
      <c r="J2378" s="13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  <c r="AM2378" s="13"/>
      <c r="AN2378" s="13"/>
      <c r="AO2378" s="13"/>
      <c r="AP2378" s="13"/>
      <c r="AQ2378" s="13"/>
      <c r="AR2378" s="13"/>
      <c r="AS2378" s="13"/>
      <c r="AT2378" s="13"/>
      <c r="AU2378" s="13"/>
      <c r="AV2378" s="0"/>
      <c r="AW2378" s="0"/>
      <c r="AX2378" s="0"/>
      <c r="AY2378" s="0"/>
      <c r="AZ2378" s="0"/>
      <c r="BA2378" s="0"/>
      <c r="BB2378" s="0"/>
      <c r="BC2378" s="0"/>
      <c r="BD2378" s="0"/>
      <c r="BE2378" s="0"/>
      <c r="BF2378" s="0"/>
      <c r="BG2378" s="0"/>
      <c r="BH2378" s="0"/>
      <c r="BI2378" s="0"/>
      <c r="BJ2378" s="0"/>
      <c r="BK2378" s="0"/>
      <c r="BL2378" s="0"/>
      <c r="BM2378" s="0"/>
      <c r="BN2378" s="0"/>
      <c r="BO2378" s="0"/>
      <c r="BP2378" s="0"/>
      <c r="BQ2378" s="0"/>
      <c r="BR2378" s="0"/>
      <c r="BS2378" s="0"/>
      <c r="BT2378" s="0"/>
      <c r="BU2378" s="0"/>
      <c r="BV2378" s="0"/>
      <c r="BW2378" s="0"/>
      <c r="BX2378" s="0"/>
      <c r="BY2378" s="0"/>
      <c r="BZ2378" s="0"/>
      <c r="CA2378" s="0"/>
      <c r="CB2378" s="0"/>
      <c r="CC2378" s="0"/>
      <c r="CD2378" s="0"/>
      <c r="CE2378" s="0"/>
      <c r="CF2378" s="0"/>
      <c r="CG2378" s="0"/>
      <c r="CH2378" s="0"/>
      <c r="CI2378" s="0"/>
      <c r="CJ2378" s="0"/>
      <c r="CK2378" s="0"/>
      <c r="CL2378" s="0"/>
      <c r="CM2378" s="0"/>
      <c r="CN2378" s="0"/>
      <c r="CO2378" s="0"/>
      <c r="CP2378" s="0"/>
      <c r="CQ2378" s="0"/>
      <c r="CR2378" s="0"/>
      <c r="CS2378" s="0"/>
      <c r="CT2378" s="0"/>
      <c r="CU2378" s="0"/>
      <c r="CV2378" s="0"/>
      <c r="CW2378" s="0"/>
      <c r="CX2378" s="0"/>
      <c r="CY2378" s="0"/>
      <c r="CZ2378" s="0"/>
      <c r="DA2378" s="0"/>
      <c r="DB2378" s="0"/>
      <c r="DC2378" s="0"/>
      <c r="DD2378" s="0"/>
      <c r="DE2378" s="0"/>
      <c r="DF2378" s="0"/>
      <c r="DG2378" s="0"/>
      <c r="DH2378" s="0"/>
      <c r="DI2378" s="0"/>
      <c r="DJ2378" s="0"/>
      <c r="DK2378" s="0"/>
      <c r="DL2378" s="0"/>
      <c r="DM2378" s="0"/>
      <c r="DN2378" s="0"/>
      <c r="DO2378" s="0"/>
      <c r="DP2378" s="0"/>
      <c r="DQ2378" s="0"/>
      <c r="DR2378" s="0"/>
      <c r="DS2378" s="0"/>
      <c r="DT2378" s="0"/>
      <c r="DU2378" s="0"/>
      <c r="DV2378" s="0"/>
      <c r="DW2378" s="0"/>
      <c r="DX2378" s="0"/>
      <c r="DY2378" s="0"/>
      <c r="DZ2378" s="0"/>
      <c r="EA2378" s="0"/>
      <c r="EB2378" s="0"/>
      <c r="EC2378" s="0"/>
      <c r="ED2378" s="0"/>
      <c r="EE2378" s="0"/>
      <c r="EF2378" s="0"/>
      <c r="EG2378" s="0"/>
      <c r="EH2378" s="0"/>
      <c r="EI2378" s="0"/>
      <c r="EJ2378" s="0"/>
      <c r="EK2378" s="0"/>
      <c r="EL2378" s="0"/>
      <c r="EM2378" s="0"/>
      <c r="EN2378" s="0"/>
      <c r="EO2378" s="0"/>
      <c r="EP2378" s="0"/>
      <c r="EQ2378" s="0"/>
      <c r="ER2378" s="0"/>
      <c r="ES2378" s="0"/>
      <c r="ET2378" s="0"/>
      <c r="EU2378" s="0"/>
      <c r="EV2378" s="0"/>
      <c r="EW2378" s="0"/>
      <c r="EX2378" s="0"/>
      <c r="EY2378" s="0"/>
      <c r="EZ2378" s="0"/>
      <c r="FA2378" s="0"/>
      <c r="FB2378" s="0"/>
      <c r="FC2378" s="0"/>
      <c r="FD2378" s="0"/>
      <c r="FE2378" s="0"/>
      <c r="FF2378" s="0"/>
      <c r="FG2378" s="0"/>
      <c r="FH2378" s="0"/>
      <c r="FI2378" s="0"/>
      <c r="FJ2378" s="0"/>
      <c r="FK2378" s="0"/>
      <c r="FL2378" s="0"/>
      <c r="FM2378" s="0"/>
      <c r="FN2378" s="0"/>
      <c r="FO2378" s="0"/>
      <c r="FP2378" s="0"/>
      <c r="FQ2378" s="0"/>
      <c r="FR2378" s="0"/>
      <c r="FS2378" s="0"/>
      <c r="FT2378" s="0"/>
      <c r="FU2378" s="0"/>
      <c r="FV2378" s="0"/>
      <c r="FW2378" s="0"/>
      <c r="FX2378" s="0"/>
      <c r="FY2378" s="0"/>
      <c r="FZ2378" s="0"/>
      <c r="GA2378" s="0"/>
      <c r="GB2378" s="0"/>
      <c r="GC2378" s="0"/>
      <c r="GD2378" s="0"/>
      <c r="GE2378" s="0"/>
      <c r="GF2378" s="0"/>
      <c r="GG2378" s="0"/>
      <c r="GH2378" s="0"/>
      <c r="GI2378" s="0"/>
      <c r="GJ2378" s="0"/>
      <c r="GK2378" s="0"/>
      <c r="GL2378" s="0"/>
      <c r="GM2378" s="0"/>
      <c r="GN2378" s="0"/>
      <c r="GO2378" s="0"/>
      <c r="GP2378" s="0"/>
      <c r="GQ2378" s="0"/>
      <c r="GR2378" s="0"/>
      <c r="GS2378" s="0"/>
      <c r="GT2378" s="0"/>
      <c r="GU2378" s="0"/>
      <c r="GV2378" s="0"/>
      <c r="GW2378" s="0"/>
      <c r="GX2378" s="0"/>
      <c r="GY2378" s="0"/>
      <c r="GZ2378" s="0"/>
      <c r="HA2378" s="0"/>
      <c r="HB2378" s="0"/>
      <c r="HC2378" s="0"/>
      <c r="HD2378" s="0"/>
      <c r="HE2378" s="0"/>
      <c r="HF2378" s="0"/>
      <c r="HG2378" s="0"/>
      <c r="HH2378" s="0"/>
      <c r="HI2378" s="0"/>
      <c r="HJ2378" s="0"/>
      <c r="HK2378" s="0"/>
      <c r="HL2378" s="0"/>
      <c r="HM2378" s="0"/>
      <c r="HN2378" s="0"/>
      <c r="HO2378" s="0"/>
      <c r="HP2378" s="0"/>
      <c r="HQ2378" s="0"/>
      <c r="HR2378" s="0"/>
      <c r="HS2378" s="0"/>
      <c r="HT2378" s="0"/>
      <c r="HU2378" s="0"/>
      <c r="HV2378" s="0"/>
      <c r="HW2378" s="0"/>
      <c r="HX2378" s="0"/>
      <c r="HY2378" s="0"/>
      <c r="HZ2378" s="0"/>
      <c r="IA2378" s="0"/>
      <c r="IB2378" s="0"/>
      <c r="IC2378" s="0"/>
      <c r="ID2378" s="0"/>
      <c r="IE2378" s="0"/>
      <c r="IF2378" s="0"/>
      <c r="IG2378" s="0"/>
      <c r="IH2378" s="0"/>
      <c r="II2378" s="0"/>
      <c r="IJ2378" s="0"/>
      <c r="IK2378" s="0"/>
      <c r="IL2378" s="0"/>
      <c r="IM2378" s="0"/>
      <c r="IN2378" s="0"/>
      <c r="IO2378" s="0"/>
      <c r="IP2378" s="0"/>
      <c r="IQ2378" s="0"/>
      <c r="IR2378" s="0"/>
      <c r="IS2378" s="0"/>
      <c r="IT2378" s="0"/>
      <c r="IU2378" s="0"/>
      <c r="IV2378" s="0"/>
      <c r="IW2378" s="0"/>
      <c r="IX2378" s="0"/>
      <c r="IY2378" s="0"/>
      <c r="IZ2378" s="0"/>
      <c r="JA2378" s="0"/>
      <c r="JB2378" s="0"/>
      <c r="JC2378" s="0"/>
      <c r="JD2378" s="0"/>
      <c r="JE2378" s="0"/>
      <c r="JF2378" s="0"/>
      <c r="JG2378" s="0"/>
      <c r="JH2378" s="0"/>
      <c r="JI2378" s="0"/>
      <c r="JJ2378" s="0"/>
      <c r="JK2378" s="0"/>
      <c r="JL2378" s="0"/>
      <c r="JM2378" s="0"/>
      <c r="JN2378" s="0"/>
      <c r="JO2378" s="0"/>
      <c r="JP2378" s="0"/>
      <c r="JQ2378" s="0"/>
      <c r="JR2378" s="0"/>
      <c r="JS2378" s="0"/>
      <c r="JT2378" s="0"/>
      <c r="JU2378" s="0"/>
      <c r="JV2378" s="0"/>
      <c r="JW2378" s="0"/>
      <c r="JX2378" s="0"/>
      <c r="JY2378" s="0"/>
      <c r="JZ2378" s="0"/>
      <c r="KA2378" s="0"/>
      <c r="KB2378" s="0"/>
      <c r="KC2378" s="0"/>
      <c r="KD2378" s="0"/>
      <c r="KE2378" s="0"/>
      <c r="KF2378" s="0"/>
      <c r="KG2378" s="0"/>
      <c r="KH2378" s="0"/>
      <c r="KI2378" s="0"/>
      <c r="KJ2378" s="0"/>
      <c r="KK2378" s="0"/>
      <c r="KL2378" s="0"/>
      <c r="KM2378" s="0"/>
      <c r="KN2378" s="0"/>
      <c r="KO2378" s="0"/>
      <c r="KP2378" s="0"/>
      <c r="KQ2378" s="0"/>
      <c r="KR2378" s="0"/>
      <c r="KS2378" s="0"/>
      <c r="KT2378" s="0"/>
      <c r="KU2378" s="0"/>
      <c r="KV2378" s="0"/>
      <c r="KW2378" s="0"/>
      <c r="KX2378" s="0"/>
      <c r="KY2378" s="0"/>
      <c r="KZ2378" s="0"/>
      <c r="LA2378" s="0"/>
      <c r="LB2378" s="0"/>
      <c r="LC2378" s="0"/>
      <c r="LD2378" s="0"/>
      <c r="LE2378" s="0"/>
      <c r="LF2378" s="0"/>
      <c r="LG2378" s="0"/>
      <c r="LH2378" s="0"/>
      <c r="LI2378" s="0"/>
      <c r="LJ2378" s="0"/>
      <c r="LK2378" s="0"/>
      <c r="LL2378" s="0"/>
      <c r="LM2378" s="0"/>
      <c r="LN2378" s="0"/>
      <c r="LO2378" s="0"/>
      <c r="LP2378" s="0"/>
      <c r="LQ2378" s="0"/>
      <c r="LR2378" s="0"/>
      <c r="LS2378" s="0"/>
      <c r="LT2378" s="0"/>
      <c r="LU2378" s="0"/>
      <c r="LV2378" s="0"/>
      <c r="LW2378" s="0"/>
      <c r="LX2378" s="0"/>
      <c r="LY2378" s="0"/>
      <c r="LZ2378" s="0"/>
      <c r="MA2378" s="0"/>
      <c r="MB2378" s="0"/>
      <c r="MC2378" s="0"/>
      <c r="MD2378" s="0"/>
      <c r="ME2378" s="0"/>
      <c r="MF2378" s="0"/>
      <c r="MG2378" s="0"/>
      <c r="MH2378" s="0"/>
      <c r="MI2378" s="0"/>
      <c r="MJ2378" s="0"/>
      <c r="MK2378" s="0"/>
      <c r="ML2378" s="0"/>
      <c r="MM2378" s="0"/>
      <c r="MN2378" s="0"/>
      <c r="MO2378" s="0"/>
      <c r="MP2378" s="0"/>
      <c r="MQ2378" s="0"/>
      <c r="MR2378" s="0"/>
      <c r="MS2378" s="0"/>
      <c r="MT2378" s="0"/>
      <c r="MU2378" s="0"/>
      <c r="MV2378" s="0"/>
      <c r="MW2378" s="0"/>
      <c r="MX2378" s="0"/>
      <c r="MY2378" s="0"/>
      <c r="MZ2378" s="0"/>
      <c r="NA2378" s="0"/>
      <c r="NB2378" s="0"/>
      <c r="NC2378" s="0"/>
      <c r="ND2378" s="0"/>
      <c r="NE2378" s="0"/>
      <c r="NF2378" s="0"/>
      <c r="NG2378" s="0"/>
      <c r="NH2378" s="0"/>
      <c r="NI2378" s="0"/>
      <c r="NJ2378" s="0"/>
      <c r="NK2378" s="0"/>
      <c r="NL2378" s="0"/>
      <c r="NM2378" s="0"/>
      <c r="NN2378" s="0"/>
      <c r="NO2378" s="0"/>
      <c r="NP2378" s="0"/>
      <c r="NQ2378" s="0"/>
      <c r="NR2378" s="0"/>
      <c r="NS2378" s="0"/>
      <c r="NT2378" s="0"/>
      <c r="NU2378" s="0"/>
      <c r="NV2378" s="0"/>
      <c r="NW2378" s="0"/>
      <c r="NX2378" s="0"/>
      <c r="NY2378" s="0"/>
      <c r="NZ2378" s="0"/>
      <c r="OA2378" s="0"/>
      <c r="OB2378" s="0"/>
      <c r="OC2378" s="0"/>
      <c r="OD2378" s="0"/>
      <c r="OE2378" s="0"/>
      <c r="OF2378" s="0"/>
      <c r="OG2378" s="0"/>
      <c r="OH2378" s="0"/>
      <c r="OI2378" s="0"/>
      <c r="OJ2378" s="0"/>
      <c r="OK2378" s="0"/>
      <c r="OL2378" s="0"/>
      <c r="OM2378" s="0"/>
      <c r="ON2378" s="0"/>
      <c r="OO2378" s="0"/>
      <c r="OP2378" s="0"/>
      <c r="OQ2378" s="0"/>
      <c r="OR2378" s="0"/>
      <c r="OS2378" s="0"/>
      <c r="OT2378" s="0"/>
      <c r="OU2378" s="0"/>
      <c r="OV2378" s="0"/>
      <c r="OW2378" s="0"/>
      <c r="OX2378" s="0"/>
      <c r="OY2378" s="0"/>
      <c r="OZ2378" s="0"/>
      <c r="PA2378" s="0"/>
      <c r="PB2378" s="0"/>
      <c r="PC2378" s="0"/>
      <c r="PD2378" s="0"/>
      <c r="PE2378" s="0"/>
      <c r="PF2378" s="0"/>
      <c r="PG2378" s="0"/>
      <c r="PH2378" s="0"/>
      <c r="PI2378" s="0"/>
      <c r="PJ2378" s="0"/>
      <c r="PK2378" s="0"/>
      <c r="PL2378" s="0"/>
      <c r="PM2378" s="0"/>
      <c r="PN2378" s="0"/>
      <c r="PO2378" s="0"/>
      <c r="PP2378" s="0"/>
      <c r="PQ2378" s="0"/>
      <c r="PR2378" s="0"/>
      <c r="PS2378" s="0"/>
      <c r="PT2378" s="0"/>
      <c r="PU2378" s="0"/>
      <c r="PV2378" s="0"/>
      <c r="PW2378" s="0"/>
      <c r="PX2378" s="0"/>
      <c r="PY2378" s="0"/>
      <c r="PZ2378" s="0"/>
      <c r="QA2378" s="0"/>
      <c r="QB2378" s="0"/>
      <c r="QC2378" s="0"/>
      <c r="QD2378" s="0"/>
      <c r="QE2378" s="0"/>
      <c r="QF2378" s="0"/>
      <c r="QG2378" s="0"/>
      <c r="QH2378" s="0"/>
      <c r="QI2378" s="0"/>
      <c r="QJ2378" s="0"/>
      <c r="QK2378" s="0"/>
      <c r="QL2378" s="0"/>
      <c r="QM2378" s="0"/>
      <c r="QN2378" s="0"/>
      <c r="QO2378" s="0"/>
      <c r="QP2378" s="0"/>
      <c r="QQ2378" s="0"/>
      <c r="QR2378" s="0"/>
      <c r="QS2378" s="0"/>
      <c r="QT2378" s="0"/>
      <c r="QU2378" s="0"/>
      <c r="QV2378" s="0"/>
      <c r="QW2378" s="0"/>
      <c r="QX2378" s="0"/>
      <c r="QY2378" s="0"/>
      <c r="QZ2378" s="0"/>
      <c r="RA2378" s="0"/>
      <c r="RB2378" s="0"/>
      <c r="RC2378" s="0"/>
      <c r="RD2378" s="0"/>
      <c r="RE2378" s="0"/>
      <c r="RF2378" s="0"/>
      <c r="RG2378" s="0"/>
      <c r="RH2378" s="0"/>
      <c r="RI2378" s="0"/>
      <c r="RJ2378" s="0"/>
      <c r="RK2378" s="0"/>
      <c r="RL2378" s="0"/>
      <c r="RM2378" s="0"/>
      <c r="RN2378" s="0"/>
      <c r="RO2378" s="0"/>
      <c r="RP2378" s="0"/>
      <c r="RQ2378" s="0"/>
      <c r="RR2378" s="0"/>
      <c r="RS2378" s="0"/>
      <c r="RT2378" s="0"/>
      <c r="RU2378" s="0"/>
      <c r="RV2378" s="0"/>
      <c r="RW2378" s="0"/>
      <c r="RX2378" s="0"/>
      <c r="RY2378" s="0"/>
      <c r="RZ2378" s="0"/>
      <c r="SA2378" s="0"/>
      <c r="SB2378" s="0"/>
      <c r="SC2378" s="0"/>
      <c r="SD2378" s="0"/>
      <c r="SE2378" s="0"/>
      <c r="SF2378" s="0"/>
      <c r="SG2378" s="0"/>
      <c r="SH2378" s="0"/>
      <c r="SI2378" s="0"/>
      <c r="SJ2378" s="0"/>
      <c r="SK2378" s="0"/>
      <c r="SL2378" s="0"/>
      <c r="SM2378" s="0"/>
      <c r="SN2378" s="0"/>
      <c r="SO2378" s="0"/>
      <c r="SP2378" s="0"/>
      <c r="SQ2378" s="0"/>
      <c r="SR2378" s="0"/>
      <c r="SS2378" s="0"/>
      <c r="ST2378" s="0"/>
      <c r="SU2378" s="0"/>
      <c r="SV2378" s="0"/>
      <c r="SW2378" s="0"/>
      <c r="SX2378" s="0"/>
      <c r="SY2378" s="0"/>
      <c r="SZ2378" s="0"/>
      <c r="TA2378" s="0"/>
      <c r="TB2378" s="0"/>
      <c r="TC2378" s="0"/>
      <c r="TD2378" s="0"/>
      <c r="TE2378" s="0"/>
      <c r="TF2378" s="0"/>
      <c r="TG2378" s="0"/>
      <c r="TH2378" s="0"/>
      <c r="TI2378" s="0"/>
      <c r="TJ2378" s="0"/>
      <c r="TK2378" s="0"/>
      <c r="TL2378" s="0"/>
      <c r="TM2378" s="0"/>
      <c r="TN2378" s="0"/>
      <c r="TO2378" s="0"/>
      <c r="TP2378" s="0"/>
      <c r="TQ2378" s="0"/>
      <c r="TR2378" s="0"/>
      <c r="TS2378" s="0"/>
      <c r="TT2378" s="0"/>
      <c r="TU2378" s="0"/>
      <c r="TV2378" s="0"/>
      <c r="TW2378" s="0"/>
      <c r="TX2378" s="0"/>
      <c r="TY2378" s="0"/>
      <c r="TZ2378" s="0"/>
      <c r="UA2378" s="0"/>
      <c r="UB2378" s="0"/>
      <c r="UC2378" s="0"/>
      <c r="UD2378" s="0"/>
      <c r="UE2378" s="0"/>
      <c r="UF2378" s="0"/>
      <c r="UG2378" s="0"/>
      <c r="UH2378" s="0"/>
      <c r="UI2378" s="0"/>
      <c r="UJ2378" s="0"/>
      <c r="UK2378" s="0"/>
      <c r="UL2378" s="0"/>
      <c r="UM2378" s="0"/>
      <c r="UN2378" s="0"/>
      <c r="UO2378" s="0"/>
      <c r="UP2378" s="0"/>
      <c r="UQ2378" s="0"/>
      <c r="UR2378" s="0"/>
      <c r="US2378" s="0"/>
      <c r="UT2378" s="0"/>
      <c r="UU2378" s="0"/>
      <c r="UV2378" s="0"/>
      <c r="UW2378" s="0"/>
      <c r="UX2378" s="0"/>
      <c r="UY2378" s="0"/>
      <c r="UZ2378" s="0"/>
      <c r="VA2378" s="0"/>
      <c r="VB2378" s="0"/>
      <c r="VC2378" s="0"/>
      <c r="VD2378" s="0"/>
      <c r="VE2378" s="0"/>
      <c r="VF2378" s="0"/>
      <c r="VG2378" s="0"/>
      <c r="VH2378" s="0"/>
      <c r="VI2378" s="0"/>
      <c r="VJ2378" s="0"/>
      <c r="VK2378" s="0"/>
      <c r="VL2378" s="0"/>
      <c r="VM2378" s="0"/>
      <c r="VN2378" s="0"/>
      <c r="VO2378" s="0"/>
      <c r="VP2378" s="0"/>
      <c r="VQ2378" s="0"/>
      <c r="VR2378" s="0"/>
      <c r="VS2378" s="0"/>
      <c r="VT2378" s="0"/>
      <c r="VU2378" s="0"/>
      <c r="VV2378" s="0"/>
      <c r="VW2378" s="0"/>
      <c r="VX2378" s="0"/>
      <c r="VY2378" s="0"/>
      <c r="VZ2378" s="0"/>
      <c r="WA2378" s="0"/>
      <c r="WB2378" s="0"/>
      <c r="WC2378" s="0"/>
      <c r="WD2378" s="0"/>
      <c r="WE2378" s="0"/>
      <c r="WF2378" s="0"/>
      <c r="WG2378" s="0"/>
      <c r="WH2378" s="0"/>
      <c r="WI2378" s="0"/>
      <c r="WJ2378" s="0"/>
      <c r="WK2378" s="0"/>
      <c r="WL2378" s="0"/>
      <c r="WM2378" s="0"/>
      <c r="WN2378" s="0"/>
      <c r="WO2378" s="0"/>
      <c r="WP2378" s="0"/>
      <c r="WQ2378" s="0"/>
      <c r="WR2378" s="0"/>
      <c r="WS2378" s="0"/>
      <c r="WT2378" s="0"/>
      <c r="WU2378" s="0"/>
      <c r="WV2378" s="0"/>
      <c r="WW2378" s="0"/>
      <c r="WX2378" s="0"/>
      <c r="WY2378" s="0"/>
      <c r="WZ2378" s="0"/>
      <c r="XA2378" s="0"/>
      <c r="XB2378" s="0"/>
      <c r="XC2378" s="0"/>
      <c r="XD2378" s="0"/>
      <c r="XE2378" s="0"/>
      <c r="XF2378" s="0"/>
      <c r="XG2378" s="0"/>
      <c r="XH2378" s="0"/>
      <c r="XI2378" s="0"/>
      <c r="XJ2378" s="0"/>
      <c r="XK2378" s="0"/>
      <c r="XL2378" s="0"/>
      <c r="XM2378" s="0"/>
      <c r="XN2378" s="0"/>
      <c r="XO2378" s="0"/>
      <c r="XP2378" s="0"/>
      <c r="XQ2378" s="0"/>
      <c r="XR2378" s="0"/>
      <c r="XS2378" s="0"/>
      <c r="XT2378" s="0"/>
      <c r="XU2378" s="0"/>
      <c r="XV2378" s="0"/>
      <c r="XW2378" s="0"/>
      <c r="XX2378" s="0"/>
      <c r="XY2378" s="0"/>
      <c r="XZ2378" s="0"/>
      <c r="YA2378" s="0"/>
      <c r="YB2378" s="0"/>
      <c r="YC2378" s="0"/>
      <c r="YD2378" s="0"/>
      <c r="YE2378" s="0"/>
      <c r="YF2378" s="0"/>
      <c r="YG2378" s="0"/>
      <c r="YH2378" s="0"/>
      <c r="YI2378" s="0"/>
      <c r="YJ2378" s="0"/>
      <c r="YK2378" s="0"/>
      <c r="YL2378" s="0"/>
      <c r="YM2378" s="0"/>
      <c r="YN2378" s="0"/>
      <c r="YO2378" s="0"/>
      <c r="YP2378" s="0"/>
      <c r="YQ2378" s="0"/>
      <c r="YR2378" s="0"/>
      <c r="YS2378" s="0"/>
      <c r="YT2378" s="0"/>
      <c r="YU2378" s="0"/>
      <c r="YV2378" s="0"/>
      <c r="YW2378" s="0"/>
      <c r="YX2378" s="0"/>
      <c r="YY2378" s="0"/>
      <c r="YZ2378" s="0"/>
      <c r="ZA2378" s="0"/>
      <c r="ZB2378" s="0"/>
      <c r="ZC2378" s="0"/>
      <c r="ZD2378" s="0"/>
      <c r="ZE2378" s="0"/>
      <c r="ZF2378" s="0"/>
      <c r="ZG2378" s="0"/>
      <c r="ZH2378" s="0"/>
      <c r="ZI2378" s="0"/>
      <c r="ZJ2378" s="0"/>
      <c r="ZK2378" s="0"/>
      <c r="ZL2378" s="0"/>
      <c r="ZM2378" s="0"/>
      <c r="ZN2378" s="0"/>
      <c r="ZO2378" s="0"/>
      <c r="ZP2378" s="0"/>
      <c r="ZQ2378" s="0"/>
      <c r="ZR2378" s="0"/>
      <c r="ZS2378" s="0"/>
      <c r="ZT2378" s="0"/>
      <c r="ZU2378" s="0"/>
      <c r="ZV2378" s="0"/>
      <c r="ZW2378" s="0"/>
      <c r="ZX2378" s="0"/>
      <c r="ZY2378" s="0"/>
      <c r="ZZ2378" s="0"/>
      <c r="AAA2378" s="0"/>
      <c r="AAB2378" s="0"/>
      <c r="AAC2378" s="0"/>
      <c r="AAD2378" s="0"/>
      <c r="AAE2378" s="0"/>
      <c r="AAF2378" s="0"/>
      <c r="AAG2378" s="0"/>
      <c r="AAH2378" s="0"/>
      <c r="AAI2378" s="0"/>
      <c r="AAJ2378" s="0"/>
      <c r="AAK2378" s="0"/>
      <c r="AAL2378" s="0"/>
      <c r="AAM2378" s="0"/>
      <c r="AAN2378" s="0"/>
      <c r="AAO2378" s="0"/>
      <c r="AAP2378" s="0"/>
      <c r="AAQ2378" s="0"/>
      <c r="AAR2378" s="0"/>
      <c r="AAS2378" s="0"/>
      <c r="AAT2378" s="0"/>
      <c r="AAU2378" s="0"/>
      <c r="AAV2378" s="0"/>
      <c r="AAW2378" s="0"/>
      <c r="AAX2378" s="0"/>
      <c r="AAY2378" s="0"/>
      <c r="AAZ2378" s="0"/>
      <c r="ABA2378" s="0"/>
      <c r="ABB2378" s="0"/>
      <c r="ABC2378" s="0"/>
      <c r="ABD2378" s="0"/>
      <c r="ABE2378" s="0"/>
      <c r="ABF2378" s="0"/>
      <c r="ABG2378" s="0"/>
      <c r="ABH2378" s="0"/>
      <c r="ABI2378" s="0"/>
      <c r="ABJ2378" s="0"/>
      <c r="ABK2378" s="0"/>
      <c r="ABL2378" s="0"/>
      <c r="ABM2378" s="0"/>
      <c r="ABN2378" s="0"/>
      <c r="ABO2378" s="0"/>
      <c r="ABP2378" s="0"/>
      <c r="ABQ2378" s="0"/>
      <c r="ABR2378" s="0"/>
      <c r="ABS2378" s="0"/>
      <c r="ABT2378" s="0"/>
      <c r="ABU2378" s="0"/>
      <c r="ABV2378" s="0"/>
      <c r="ABW2378" s="0"/>
      <c r="ABX2378" s="0"/>
      <c r="ABY2378" s="0"/>
      <c r="ABZ2378" s="0"/>
      <c r="ACA2378" s="0"/>
      <c r="ACB2378" s="0"/>
      <c r="ACC2378" s="0"/>
      <c r="ACD2378" s="0"/>
      <c r="ACE2378" s="0"/>
      <c r="ACF2378" s="0"/>
      <c r="ACG2378" s="0"/>
      <c r="ACH2378" s="0"/>
      <c r="ACI2378" s="0"/>
      <c r="ACJ2378" s="0"/>
      <c r="ACK2378" s="0"/>
      <c r="ACL2378" s="0"/>
      <c r="ACM2378" s="0"/>
      <c r="ACN2378" s="0"/>
      <c r="ACO2378" s="0"/>
      <c r="ACP2378" s="0"/>
      <c r="ACQ2378" s="0"/>
      <c r="ACR2378" s="0"/>
      <c r="ACS2378" s="0"/>
      <c r="ACT2378" s="0"/>
      <c r="ACU2378" s="0"/>
      <c r="ACV2378" s="0"/>
      <c r="ACW2378" s="0"/>
      <c r="ACX2378" s="0"/>
      <c r="ACY2378" s="0"/>
      <c r="ACZ2378" s="0"/>
      <c r="ADA2378" s="0"/>
      <c r="ADB2378" s="0"/>
      <c r="ADC2378" s="0"/>
      <c r="ADD2378" s="0"/>
      <c r="ADE2378" s="0"/>
      <c r="ADF2378" s="0"/>
      <c r="ADG2378" s="0"/>
      <c r="ADH2378" s="0"/>
      <c r="ADI2378" s="0"/>
      <c r="ADJ2378" s="0"/>
      <c r="ADK2378" s="0"/>
      <c r="ADL2378" s="0"/>
      <c r="ADM2378" s="0"/>
      <c r="ADN2378" s="0"/>
      <c r="ADO2378" s="0"/>
      <c r="ADP2378" s="0"/>
      <c r="ADQ2378" s="0"/>
      <c r="ADR2378" s="0"/>
      <c r="ADS2378" s="0"/>
      <c r="ADT2378" s="0"/>
      <c r="ADU2378" s="0"/>
      <c r="ADV2378" s="0"/>
      <c r="ADW2378" s="0"/>
      <c r="ADX2378" s="0"/>
      <c r="ADY2378" s="0"/>
      <c r="ADZ2378" s="0"/>
      <c r="AEA2378" s="0"/>
      <c r="AEB2378" s="0"/>
      <c r="AEC2378" s="0"/>
      <c r="AED2378" s="0"/>
      <c r="AEE2378" s="0"/>
      <c r="AEF2378" s="0"/>
      <c r="AEG2378" s="0"/>
      <c r="AEH2378" s="0"/>
      <c r="AEI2378" s="0"/>
      <c r="AEJ2378" s="0"/>
      <c r="AEK2378" s="0"/>
      <c r="AEL2378" s="0"/>
      <c r="AEM2378" s="0"/>
      <c r="AEN2378" s="0"/>
      <c r="AEO2378" s="0"/>
      <c r="AEP2378" s="0"/>
      <c r="AEQ2378" s="0"/>
      <c r="AER2378" s="0"/>
      <c r="AES2378" s="0"/>
      <c r="AET2378" s="0"/>
      <c r="AEU2378" s="0"/>
      <c r="AEV2378" s="0"/>
      <c r="AEW2378" s="0"/>
      <c r="AEX2378" s="0"/>
      <c r="AEY2378" s="0"/>
      <c r="AEZ2378" s="0"/>
      <c r="AFA2378" s="0"/>
      <c r="AFB2378" s="0"/>
      <c r="AFC2378" s="0"/>
      <c r="AFD2378" s="0"/>
      <c r="AFE2378" s="0"/>
      <c r="AFF2378" s="0"/>
      <c r="AFG2378" s="0"/>
      <c r="AFH2378" s="0"/>
      <c r="AFI2378" s="0"/>
      <c r="AFJ2378" s="0"/>
      <c r="AFK2378" s="0"/>
      <c r="AFL2378" s="0"/>
      <c r="AFM2378" s="0"/>
      <c r="AFN2378" s="0"/>
      <c r="AFO2378" s="0"/>
      <c r="AFP2378" s="0"/>
      <c r="AFQ2378" s="0"/>
      <c r="AFR2378" s="0"/>
      <c r="AFS2378" s="0"/>
      <c r="AFT2378" s="0"/>
      <c r="AFU2378" s="0"/>
      <c r="AFV2378" s="0"/>
      <c r="AFW2378" s="0"/>
      <c r="AFX2378" s="0"/>
      <c r="AFY2378" s="0"/>
      <c r="AFZ2378" s="0"/>
      <c r="AGA2378" s="0"/>
      <c r="AGB2378" s="0"/>
      <c r="AGC2378" s="0"/>
      <c r="AGD2378" s="0"/>
      <c r="AGE2378" s="0"/>
      <c r="AGF2378" s="0"/>
      <c r="AGG2378" s="0"/>
      <c r="AGH2378" s="0"/>
      <c r="AGI2378" s="0"/>
      <c r="AGJ2378" s="0"/>
      <c r="AGK2378" s="0"/>
      <c r="AGL2378" s="0"/>
      <c r="AGM2378" s="0"/>
      <c r="AGN2378" s="0"/>
      <c r="AGO2378" s="0"/>
      <c r="AGP2378" s="0"/>
      <c r="AGQ2378" s="0"/>
      <c r="AGR2378" s="0"/>
      <c r="AGS2378" s="0"/>
      <c r="AGT2378" s="0"/>
      <c r="AGU2378" s="0"/>
      <c r="AGV2378" s="0"/>
      <c r="AGW2378" s="0"/>
      <c r="AGX2378" s="0"/>
      <c r="AGY2378" s="0"/>
      <c r="AGZ2378" s="0"/>
      <c r="AHA2378" s="0"/>
      <c r="AHB2378" s="0"/>
      <c r="AHC2378" s="0"/>
      <c r="AHD2378" s="0"/>
      <c r="AHE2378" s="0"/>
      <c r="AHF2378" s="0"/>
      <c r="AHG2378" s="0"/>
      <c r="AHH2378" s="0"/>
      <c r="AHI2378" s="0"/>
      <c r="AHJ2378" s="0"/>
      <c r="AHK2378" s="0"/>
      <c r="AHL2378" s="0"/>
      <c r="AHM2378" s="0"/>
      <c r="AHN2378" s="0"/>
      <c r="AHO2378" s="0"/>
      <c r="AHP2378" s="0"/>
      <c r="AHQ2378" s="0"/>
      <c r="AHR2378" s="0"/>
      <c r="AHS2378" s="0"/>
      <c r="AHT2378" s="0"/>
      <c r="AHU2378" s="0"/>
      <c r="AHV2378" s="0"/>
      <c r="AHW2378" s="0"/>
      <c r="AHX2378" s="0"/>
      <c r="AHY2378" s="0"/>
      <c r="AHZ2378" s="0"/>
      <c r="AIA2378" s="0"/>
      <c r="AIB2378" s="0"/>
      <c r="AIC2378" s="0"/>
      <c r="AID2378" s="0"/>
      <c r="AIE2378" s="0"/>
      <c r="AIF2378" s="0"/>
      <c r="AIG2378" s="0"/>
      <c r="AIH2378" s="0"/>
      <c r="AII2378" s="0"/>
      <c r="AIJ2378" s="0"/>
      <c r="AIK2378" s="0"/>
      <c r="AIL2378" s="0"/>
      <c r="AIM2378" s="0"/>
      <c r="AIN2378" s="0"/>
      <c r="AIO2378" s="0"/>
      <c r="AIP2378" s="0"/>
      <c r="AIQ2378" s="0"/>
      <c r="AIR2378" s="0"/>
      <c r="AIS2378" s="0"/>
      <c r="AIT2378" s="0"/>
      <c r="AIU2378" s="0"/>
      <c r="AIV2378" s="0"/>
      <c r="AIW2378" s="0"/>
      <c r="AIX2378" s="0"/>
      <c r="AIY2378" s="0"/>
      <c r="AIZ2378" s="0"/>
      <c r="AJA2378" s="0"/>
      <c r="AJB2378" s="0"/>
      <c r="AJC2378" s="0"/>
      <c r="AJD2378" s="0"/>
      <c r="AJE2378" s="0"/>
      <c r="AJF2378" s="0"/>
      <c r="AJG2378" s="0"/>
      <c r="AJH2378" s="0"/>
      <c r="AJI2378" s="0"/>
      <c r="AJJ2378" s="0"/>
      <c r="AJK2378" s="0"/>
      <c r="AJL2378" s="0"/>
      <c r="AJM2378" s="0"/>
      <c r="AJN2378" s="0"/>
      <c r="AJO2378" s="0"/>
      <c r="AJP2378" s="0"/>
      <c r="AJQ2378" s="0"/>
      <c r="AJR2378" s="0"/>
      <c r="AJS2378" s="0"/>
      <c r="AJT2378" s="0"/>
      <c r="AJU2378" s="0"/>
      <c r="AJV2378" s="0"/>
      <c r="AJW2378" s="0"/>
      <c r="AJX2378" s="0"/>
      <c r="AJY2378" s="0"/>
      <c r="AJZ2378" s="0"/>
      <c r="AKA2378" s="0"/>
      <c r="AKB2378" s="0"/>
      <c r="AKC2378" s="0"/>
      <c r="AKD2378" s="0"/>
      <c r="AKE2378" s="0"/>
      <c r="AKF2378" s="0"/>
      <c r="AKG2378" s="0"/>
      <c r="AKH2378" s="0"/>
      <c r="AKI2378" s="0"/>
      <c r="AKJ2378" s="0"/>
      <c r="AKK2378" s="0"/>
      <c r="AKL2378" s="0"/>
      <c r="AKM2378" s="0"/>
      <c r="AKN2378" s="0"/>
      <c r="AKO2378" s="0"/>
      <c r="AKP2378" s="0"/>
      <c r="AKQ2378" s="0"/>
      <c r="AKR2378" s="0"/>
      <c r="AKS2378" s="0"/>
      <c r="AKT2378" s="0"/>
      <c r="AKU2378" s="0"/>
      <c r="AKV2378" s="0"/>
      <c r="AKW2378" s="0"/>
      <c r="AKX2378" s="0"/>
      <c r="AKY2378" s="0"/>
      <c r="AKZ2378" s="0"/>
      <c r="ALA2378" s="0"/>
      <c r="ALB2378" s="0"/>
      <c r="ALC2378" s="0"/>
      <c r="ALD2378" s="0"/>
      <c r="ALE2378" s="0"/>
      <c r="ALF2378" s="0"/>
      <c r="ALG2378" s="0"/>
      <c r="ALH2378" s="0"/>
      <c r="ALI2378" s="0"/>
      <c r="ALJ2378" s="0"/>
      <c r="ALK2378" s="0"/>
      <c r="ALL2378" s="0"/>
      <c r="ALM2378" s="0"/>
      <c r="ALN2378" s="0"/>
      <c r="ALO2378" s="0"/>
      <c r="ALP2378" s="0"/>
      <c r="ALQ2378" s="0"/>
      <c r="ALR2378" s="0"/>
      <c r="ALS2378" s="0"/>
      <c r="ALT2378" s="0"/>
      <c r="ALU2378" s="0"/>
      <c r="ALV2378" s="0"/>
      <c r="ALW2378" s="0"/>
      <c r="ALX2378" s="0"/>
      <c r="ALY2378" s="0"/>
      <c r="ALZ2378" s="0"/>
      <c r="AMA2378" s="0"/>
      <c r="AMB2378" s="0"/>
      <c r="AMC2378" s="0"/>
      <c r="AMD2378" s="0"/>
      <c r="AME2378" s="0"/>
      <c r="AMF2378" s="0"/>
      <c r="AMG2378" s="0"/>
      <c r="AMH2378" s="0"/>
      <c r="AMI2378" s="0"/>
      <c r="AMJ2378" s="0"/>
    </row>
    <row r="2379" customFormat="false" ht="13.8" hidden="false" customHeight="false" outlineLevel="0" collapsed="false">
      <c r="A2379" s="4" t="s">
        <v>52</v>
      </c>
      <c r="B2379" s="28" t="s">
        <v>718</v>
      </c>
      <c r="C2379" s="7" t="s">
        <v>4937</v>
      </c>
      <c r="D2379" s="7"/>
      <c r="E2379" s="7" t="s">
        <v>2312</v>
      </c>
      <c r="F2379" s="4" t="n">
        <v>2013</v>
      </c>
      <c r="G2379" s="7" t="s">
        <v>4938</v>
      </c>
      <c r="H2379" s="13"/>
      <c r="I2379" s="13"/>
      <c r="J2379" s="13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  <c r="AJ2379" s="13"/>
      <c r="AK2379" s="13"/>
      <c r="AL2379" s="13"/>
      <c r="AM2379" s="13"/>
      <c r="AN2379" s="13"/>
      <c r="AO2379" s="13"/>
      <c r="AP2379" s="13"/>
      <c r="AQ2379" s="13"/>
      <c r="AR2379" s="13"/>
      <c r="AS2379" s="13"/>
      <c r="AT2379" s="13"/>
      <c r="AU2379" s="13"/>
      <c r="AV2379" s="0"/>
      <c r="AW2379" s="0"/>
      <c r="AX2379" s="0"/>
      <c r="AY2379" s="0"/>
      <c r="AZ2379" s="0"/>
      <c r="BA2379" s="0"/>
      <c r="BB2379" s="0"/>
      <c r="BC2379" s="0"/>
      <c r="BD2379" s="0"/>
      <c r="BE2379" s="0"/>
      <c r="BF2379" s="0"/>
      <c r="BG2379" s="0"/>
      <c r="BH2379" s="0"/>
      <c r="BI2379" s="0"/>
      <c r="BJ2379" s="0"/>
      <c r="BK2379" s="0"/>
      <c r="BL2379" s="0"/>
      <c r="BM2379" s="0"/>
      <c r="BN2379" s="0"/>
      <c r="BO2379" s="0"/>
      <c r="BP2379" s="0"/>
      <c r="BQ2379" s="0"/>
      <c r="BR2379" s="0"/>
      <c r="BS2379" s="0"/>
      <c r="BT2379" s="0"/>
      <c r="BU2379" s="0"/>
      <c r="BV2379" s="0"/>
      <c r="BW2379" s="0"/>
      <c r="BX2379" s="0"/>
      <c r="BY2379" s="0"/>
      <c r="BZ2379" s="0"/>
      <c r="CA2379" s="0"/>
      <c r="CB2379" s="0"/>
      <c r="CC2379" s="0"/>
      <c r="CD2379" s="0"/>
      <c r="CE2379" s="0"/>
      <c r="CF2379" s="0"/>
      <c r="CG2379" s="0"/>
      <c r="CH2379" s="0"/>
      <c r="CI2379" s="0"/>
      <c r="CJ2379" s="0"/>
      <c r="CK2379" s="0"/>
      <c r="CL2379" s="0"/>
      <c r="CM2379" s="0"/>
      <c r="CN2379" s="0"/>
      <c r="CO2379" s="0"/>
      <c r="CP2379" s="0"/>
      <c r="CQ2379" s="0"/>
      <c r="CR2379" s="0"/>
      <c r="CS2379" s="0"/>
      <c r="CT2379" s="0"/>
      <c r="CU2379" s="0"/>
      <c r="CV2379" s="0"/>
      <c r="CW2379" s="0"/>
      <c r="CX2379" s="0"/>
      <c r="CY2379" s="0"/>
      <c r="CZ2379" s="0"/>
      <c r="DA2379" s="0"/>
      <c r="DB2379" s="0"/>
      <c r="DC2379" s="0"/>
      <c r="DD2379" s="0"/>
      <c r="DE2379" s="0"/>
      <c r="DF2379" s="0"/>
      <c r="DG2379" s="0"/>
      <c r="DH2379" s="0"/>
      <c r="DI2379" s="0"/>
      <c r="DJ2379" s="0"/>
      <c r="DK2379" s="0"/>
      <c r="DL2379" s="0"/>
      <c r="DM2379" s="0"/>
      <c r="DN2379" s="0"/>
      <c r="DO2379" s="0"/>
      <c r="DP2379" s="0"/>
      <c r="DQ2379" s="0"/>
      <c r="DR2379" s="0"/>
      <c r="DS2379" s="0"/>
      <c r="DT2379" s="0"/>
      <c r="DU2379" s="0"/>
      <c r="DV2379" s="0"/>
      <c r="DW2379" s="0"/>
      <c r="DX2379" s="0"/>
      <c r="DY2379" s="0"/>
      <c r="DZ2379" s="0"/>
      <c r="EA2379" s="0"/>
      <c r="EB2379" s="0"/>
      <c r="EC2379" s="0"/>
      <c r="ED2379" s="0"/>
      <c r="EE2379" s="0"/>
      <c r="EF2379" s="0"/>
      <c r="EG2379" s="0"/>
      <c r="EH2379" s="0"/>
      <c r="EI2379" s="0"/>
      <c r="EJ2379" s="0"/>
      <c r="EK2379" s="0"/>
      <c r="EL2379" s="0"/>
      <c r="EM2379" s="0"/>
      <c r="EN2379" s="0"/>
      <c r="EO2379" s="0"/>
      <c r="EP2379" s="0"/>
      <c r="EQ2379" s="0"/>
      <c r="ER2379" s="0"/>
      <c r="ES2379" s="0"/>
      <c r="ET2379" s="0"/>
      <c r="EU2379" s="0"/>
      <c r="EV2379" s="0"/>
      <c r="EW2379" s="0"/>
      <c r="EX2379" s="0"/>
      <c r="EY2379" s="0"/>
      <c r="EZ2379" s="0"/>
      <c r="FA2379" s="0"/>
      <c r="FB2379" s="0"/>
      <c r="FC2379" s="0"/>
      <c r="FD2379" s="0"/>
      <c r="FE2379" s="0"/>
      <c r="FF2379" s="0"/>
      <c r="FG2379" s="0"/>
      <c r="FH2379" s="0"/>
      <c r="FI2379" s="0"/>
      <c r="FJ2379" s="0"/>
      <c r="FK2379" s="0"/>
      <c r="FL2379" s="0"/>
      <c r="FM2379" s="0"/>
      <c r="FN2379" s="0"/>
      <c r="FO2379" s="0"/>
      <c r="FP2379" s="0"/>
      <c r="FQ2379" s="0"/>
      <c r="FR2379" s="0"/>
      <c r="FS2379" s="0"/>
      <c r="FT2379" s="0"/>
      <c r="FU2379" s="0"/>
      <c r="FV2379" s="0"/>
      <c r="FW2379" s="0"/>
      <c r="FX2379" s="0"/>
      <c r="FY2379" s="0"/>
      <c r="FZ2379" s="0"/>
      <c r="GA2379" s="0"/>
      <c r="GB2379" s="0"/>
      <c r="GC2379" s="0"/>
      <c r="GD2379" s="0"/>
      <c r="GE2379" s="0"/>
      <c r="GF2379" s="0"/>
      <c r="GG2379" s="0"/>
      <c r="GH2379" s="0"/>
      <c r="GI2379" s="0"/>
      <c r="GJ2379" s="0"/>
      <c r="GK2379" s="0"/>
      <c r="GL2379" s="0"/>
      <c r="GM2379" s="0"/>
      <c r="GN2379" s="0"/>
      <c r="GO2379" s="0"/>
      <c r="GP2379" s="0"/>
      <c r="GQ2379" s="0"/>
      <c r="GR2379" s="0"/>
      <c r="GS2379" s="0"/>
      <c r="GT2379" s="0"/>
      <c r="GU2379" s="0"/>
      <c r="GV2379" s="0"/>
      <c r="GW2379" s="0"/>
      <c r="GX2379" s="0"/>
      <c r="GY2379" s="0"/>
      <c r="GZ2379" s="0"/>
      <c r="HA2379" s="0"/>
      <c r="HB2379" s="0"/>
      <c r="HC2379" s="0"/>
      <c r="HD2379" s="0"/>
      <c r="HE2379" s="0"/>
      <c r="HF2379" s="0"/>
      <c r="HG2379" s="0"/>
      <c r="HH2379" s="0"/>
      <c r="HI2379" s="0"/>
      <c r="HJ2379" s="0"/>
      <c r="HK2379" s="0"/>
      <c r="HL2379" s="0"/>
      <c r="HM2379" s="0"/>
      <c r="HN2379" s="0"/>
      <c r="HO2379" s="0"/>
      <c r="HP2379" s="0"/>
      <c r="HQ2379" s="0"/>
      <c r="HR2379" s="0"/>
      <c r="HS2379" s="0"/>
      <c r="HT2379" s="0"/>
      <c r="HU2379" s="0"/>
      <c r="HV2379" s="0"/>
      <c r="HW2379" s="0"/>
      <c r="HX2379" s="0"/>
      <c r="HY2379" s="0"/>
      <c r="HZ2379" s="0"/>
      <c r="IA2379" s="0"/>
      <c r="IB2379" s="0"/>
      <c r="IC2379" s="0"/>
      <c r="ID2379" s="0"/>
      <c r="IE2379" s="0"/>
      <c r="IF2379" s="0"/>
      <c r="IG2379" s="0"/>
      <c r="IH2379" s="0"/>
      <c r="II2379" s="0"/>
      <c r="IJ2379" s="0"/>
      <c r="IK2379" s="0"/>
      <c r="IL2379" s="0"/>
      <c r="IM2379" s="0"/>
      <c r="IN2379" s="0"/>
      <c r="IO2379" s="0"/>
      <c r="IP2379" s="0"/>
      <c r="IQ2379" s="0"/>
      <c r="IR2379" s="0"/>
      <c r="IS2379" s="0"/>
      <c r="IT2379" s="0"/>
      <c r="IU2379" s="0"/>
      <c r="IV2379" s="0"/>
      <c r="IW2379" s="0"/>
      <c r="IX2379" s="0"/>
      <c r="IY2379" s="0"/>
      <c r="IZ2379" s="0"/>
      <c r="JA2379" s="0"/>
      <c r="JB2379" s="0"/>
      <c r="JC2379" s="0"/>
      <c r="JD2379" s="0"/>
      <c r="JE2379" s="0"/>
      <c r="JF2379" s="0"/>
      <c r="JG2379" s="0"/>
      <c r="JH2379" s="0"/>
      <c r="JI2379" s="0"/>
      <c r="JJ2379" s="0"/>
      <c r="JK2379" s="0"/>
      <c r="JL2379" s="0"/>
      <c r="JM2379" s="0"/>
      <c r="JN2379" s="0"/>
      <c r="JO2379" s="0"/>
      <c r="JP2379" s="0"/>
      <c r="JQ2379" s="0"/>
      <c r="JR2379" s="0"/>
      <c r="JS2379" s="0"/>
      <c r="JT2379" s="0"/>
      <c r="JU2379" s="0"/>
      <c r="JV2379" s="0"/>
      <c r="JW2379" s="0"/>
      <c r="JX2379" s="0"/>
      <c r="JY2379" s="0"/>
      <c r="JZ2379" s="0"/>
      <c r="KA2379" s="0"/>
      <c r="KB2379" s="0"/>
      <c r="KC2379" s="0"/>
      <c r="KD2379" s="0"/>
      <c r="KE2379" s="0"/>
      <c r="KF2379" s="0"/>
      <c r="KG2379" s="0"/>
      <c r="KH2379" s="0"/>
      <c r="KI2379" s="0"/>
      <c r="KJ2379" s="0"/>
      <c r="KK2379" s="0"/>
      <c r="KL2379" s="0"/>
      <c r="KM2379" s="0"/>
      <c r="KN2379" s="0"/>
      <c r="KO2379" s="0"/>
      <c r="KP2379" s="0"/>
      <c r="KQ2379" s="0"/>
      <c r="KR2379" s="0"/>
      <c r="KS2379" s="0"/>
      <c r="KT2379" s="0"/>
      <c r="KU2379" s="0"/>
      <c r="KV2379" s="0"/>
      <c r="KW2379" s="0"/>
      <c r="KX2379" s="0"/>
      <c r="KY2379" s="0"/>
      <c r="KZ2379" s="0"/>
      <c r="LA2379" s="0"/>
      <c r="LB2379" s="0"/>
      <c r="LC2379" s="0"/>
      <c r="LD2379" s="0"/>
      <c r="LE2379" s="0"/>
      <c r="LF2379" s="0"/>
      <c r="LG2379" s="0"/>
      <c r="LH2379" s="0"/>
      <c r="LI2379" s="0"/>
      <c r="LJ2379" s="0"/>
      <c r="LK2379" s="0"/>
      <c r="LL2379" s="0"/>
      <c r="LM2379" s="0"/>
      <c r="LN2379" s="0"/>
      <c r="LO2379" s="0"/>
      <c r="LP2379" s="0"/>
      <c r="LQ2379" s="0"/>
      <c r="LR2379" s="0"/>
      <c r="LS2379" s="0"/>
      <c r="LT2379" s="0"/>
      <c r="LU2379" s="0"/>
      <c r="LV2379" s="0"/>
      <c r="LW2379" s="0"/>
      <c r="LX2379" s="0"/>
      <c r="LY2379" s="0"/>
      <c r="LZ2379" s="0"/>
      <c r="MA2379" s="0"/>
      <c r="MB2379" s="0"/>
      <c r="MC2379" s="0"/>
      <c r="MD2379" s="0"/>
      <c r="ME2379" s="0"/>
      <c r="MF2379" s="0"/>
      <c r="MG2379" s="0"/>
      <c r="MH2379" s="0"/>
      <c r="MI2379" s="0"/>
      <c r="MJ2379" s="0"/>
      <c r="MK2379" s="0"/>
      <c r="ML2379" s="0"/>
      <c r="MM2379" s="0"/>
      <c r="MN2379" s="0"/>
      <c r="MO2379" s="0"/>
      <c r="MP2379" s="0"/>
      <c r="MQ2379" s="0"/>
      <c r="MR2379" s="0"/>
      <c r="MS2379" s="0"/>
      <c r="MT2379" s="0"/>
      <c r="MU2379" s="0"/>
      <c r="MV2379" s="0"/>
      <c r="MW2379" s="0"/>
      <c r="MX2379" s="0"/>
      <c r="MY2379" s="0"/>
      <c r="MZ2379" s="0"/>
      <c r="NA2379" s="0"/>
      <c r="NB2379" s="0"/>
      <c r="NC2379" s="0"/>
      <c r="ND2379" s="0"/>
      <c r="NE2379" s="0"/>
      <c r="NF2379" s="0"/>
      <c r="NG2379" s="0"/>
      <c r="NH2379" s="0"/>
      <c r="NI2379" s="0"/>
      <c r="NJ2379" s="0"/>
      <c r="NK2379" s="0"/>
      <c r="NL2379" s="0"/>
      <c r="NM2379" s="0"/>
      <c r="NN2379" s="0"/>
      <c r="NO2379" s="0"/>
      <c r="NP2379" s="0"/>
      <c r="NQ2379" s="0"/>
      <c r="NR2379" s="0"/>
      <c r="NS2379" s="0"/>
      <c r="NT2379" s="0"/>
      <c r="NU2379" s="0"/>
      <c r="NV2379" s="0"/>
      <c r="NW2379" s="0"/>
      <c r="NX2379" s="0"/>
      <c r="NY2379" s="0"/>
      <c r="NZ2379" s="0"/>
      <c r="OA2379" s="0"/>
      <c r="OB2379" s="0"/>
      <c r="OC2379" s="0"/>
      <c r="OD2379" s="0"/>
      <c r="OE2379" s="0"/>
      <c r="OF2379" s="0"/>
      <c r="OG2379" s="0"/>
      <c r="OH2379" s="0"/>
      <c r="OI2379" s="0"/>
      <c r="OJ2379" s="0"/>
      <c r="OK2379" s="0"/>
      <c r="OL2379" s="0"/>
      <c r="OM2379" s="0"/>
      <c r="ON2379" s="0"/>
      <c r="OO2379" s="0"/>
      <c r="OP2379" s="0"/>
      <c r="OQ2379" s="0"/>
      <c r="OR2379" s="0"/>
      <c r="OS2379" s="0"/>
      <c r="OT2379" s="0"/>
      <c r="OU2379" s="0"/>
      <c r="OV2379" s="0"/>
      <c r="OW2379" s="0"/>
      <c r="OX2379" s="0"/>
      <c r="OY2379" s="0"/>
      <c r="OZ2379" s="0"/>
      <c r="PA2379" s="0"/>
      <c r="PB2379" s="0"/>
      <c r="PC2379" s="0"/>
      <c r="PD2379" s="0"/>
      <c r="PE2379" s="0"/>
      <c r="PF2379" s="0"/>
      <c r="PG2379" s="0"/>
      <c r="PH2379" s="0"/>
      <c r="PI2379" s="0"/>
      <c r="PJ2379" s="0"/>
      <c r="PK2379" s="0"/>
      <c r="PL2379" s="0"/>
      <c r="PM2379" s="0"/>
      <c r="PN2379" s="0"/>
      <c r="PO2379" s="0"/>
      <c r="PP2379" s="0"/>
      <c r="PQ2379" s="0"/>
      <c r="PR2379" s="0"/>
      <c r="PS2379" s="0"/>
      <c r="PT2379" s="0"/>
      <c r="PU2379" s="0"/>
      <c r="PV2379" s="0"/>
      <c r="PW2379" s="0"/>
      <c r="PX2379" s="0"/>
      <c r="PY2379" s="0"/>
      <c r="PZ2379" s="0"/>
      <c r="QA2379" s="0"/>
      <c r="QB2379" s="0"/>
      <c r="QC2379" s="0"/>
      <c r="QD2379" s="0"/>
      <c r="QE2379" s="0"/>
      <c r="QF2379" s="0"/>
      <c r="QG2379" s="0"/>
      <c r="QH2379" s="0"/>
      <c r="QI2379" s="0"/>
      <c r="QJ2379" s="0"/>
      <c r="QK2379" s="0"/>
      <c r="QL2379" s="0"/>
      <c r="QM2379" s="0"/>
      <c r="QN2379" s="0"/>
      <c r="QO2379" s="0"/>
      <c r="QP2379" s="0"/>
      <c r="QQ2379" s="0"/>
      <c r="QR2379" s="0"/>
      <c r="QS2379" s="0"/>
      <c r="QT2379" s="0"/>
      <c r="QU2379" s="0"/>
      <c r="QV2379" s="0"/>
      <c r="QW2379" s="0"/>
      <c r="QX2379" s="0"/>
      <c r="QY2379" s="0"/>
      <c r="QZ2379" s="0"/>
      <c r="RA2379" s="0"/>
      <c r="RB2379" s="0"/>
      <c r="RC2379" s="0"/>
      <c r="RD2379" s="0"/>
      <c r="RE2379" s="0"/>
      <c r="RF2379" s="0"/>
      <c r="RG2379" s="0"/>
      <c r="RH2379" s="0"/>
      <c r="RI2379" s="0"/>
      <c r="RJ2379" s="0"/>
      <c r="RK2379" s="0"/>
      <c r="RL2379" s="0"/>
      <c r="RM2379" s="0"/>
      <c r="RN2379" s="0"/>
      <c r="RO2379" s="0"/>
      <c r="RP2379" s="0"/>
      <c r="RQ2379" s="0"/>
      <c r="RR2379" s="0"/>
      <c r="RS2379" s="0"/>
      <c r="RT2379" s="0"/>
      <c r="RU2379" s="0"/>
      <c r="RV2379" s="0"/>
      <c r="RW2379" s="0"/>
      <c r="RX2379" s="0"/>
      <c r="RY2379" s="0"/>
      <c r="RZ2379" s="0"/>
      <c r="SA2379" s="0"/>
      <c r="SB2379" s="0"/>
      <c r="SC2379" s="0"/>
      <c r="SD2379" s="0"/>
      <c r="SE2379" s="0"/>
      <c r="SF2379" s="0"/>
      <c r="SG2379" s="0"/>
      <c r="SH2379" s="0"/>
      <c r="SI2379" s="0"/>
      <c r="SJ2379" s="0"/>
      <c r="SK2379" s="0"/>
      <c r="SL2379" s="0"/>
      <c r="SM2379" s="0"/>
      <c r="SN2379" s="0"/>
      <c r="SO2379" s="0"/>
      <c r="SP2379" s="0"/>
      <c r="SQ2379" s="0"/>
      <c r="SR2379" s="0"/>
      <c r="SS2379" s="0"/>
      <c r="ST2379" s="0"/>
      <c r="SU2379" s="0"/>
      <c r="SV2379" s="0"/>
      <c r="SW2379" s="0"/>
      <c r="SX2379" s="0"/>
      <c r="SY2379" s="0"/>
      <c r="SZ2379" s="0"/>
      <c r="TA2379" s="0"/>
      <c r="TB2379" s="0"/>
      <c r="TC2379" s="0"/>
      <c r="TD2379" s="0"/>
      <c r="TE2379" s="0"/>
      <c r="TF2379" s="0"/>
      <c r="TG2379" s="0"/>
      <c r="TH2379" s="0"/>
      <c r="TI2379" s="0"/>
      <c r="TJ2379" s="0"/>
      <c r="TK2379" s="0"/>
      <c r="TL2379" s="0"/>
      <c r="TM2379" s="0"/>
      <c r="TN2379" s="0"/>
      <c r="TO2379" s="0"/>
      <c r="TP2379" s="0"/>
      <c r="TQ2379" s="0"/>
      <c r="TR2379" s="0"/>
      <c r="TS2379" s="0"/>
      <c r="TT2379" s="0"/>
      <c r="TU2379" s="0"/>
      <c r="TV2379" s="0"/>
      <c r="TW2379" s="0"/>
      <c r="TX2379" s="0"/>
      <c r="TY2379" s="0"/>
      <c r="TZ2379" s="0"/>
      <c r="UA2379" s="0"/>
      <c r="UB2379" s="0"/>
      <c r="UC2379" s="0"/>
      <c r="UD2379" s="0"/>
      <c r="UE2379" s="0"/>
      <c r="UF2379" s="0"/>
      <c r="UG2379" s="0"/>
      <c r="UH2379" s="0"/>
      <c r="UI2379" s="0"/>
      <c r="UJ2379" s="0"/>
      <c r="UK2379" s="0"/>
      <c r="UL2379" s="0"/>
      <c r="UM2379" s="0"/>
      <c r="UN2379" s="0"/>
      <c r="UO2379" s="0"/>
      <c r="UP2379" s="0"/>
      <c r="UQ2379" s="0"/>
      <c r="UR2379" s="0"/>
      <c r="US2379" s="0"/>
      <c r="UT2379" s="0"/>
      <c r="UU2379" s="0"/>
      <c r="UV2379" s="0"/>
      <c r="UW2379" s="0"/>
      <c r="UX2379" s="0"/>
      <c r="UY2379" s="0"/>
      <c r="UZ2379" s="0"/>
      <c r="VA2379" s="0"/>
      <c r="VB2379" s="0"/>
      <c r="VC2379" s="0"/>
      <c r="VD2379" s="0"/>
      <c r="VE2379" s="0"/>
      <c r="VF2379" s="0"/>
      <c r="VG2379" s="0"/>
      <c r="VH2379" s="0"/>
      <c r="VI2379" s="0"/>
      <c r="VJ2379" s="0"/>
      <c r="VK2379" s="0"/>
      <c r="VL2379" s="0"/>
      <c r="VM2379" s="0"/>
      <c r="VN2379" s="0"/>
      <c r="VO2379" s="0"/>
      <c r="VP2379" s="0"/>
      <c r="VQ2379" s="0"/>
      <c r="VR2379" s="0"/>
      <c r="VS2379" s="0"/>
      <c r="VT2379" s="0"/>
      <c r="VU2379" s="0"/>
      <c r="VV2379" s="0"/>
      <c r="VW2379" s="0"/>
      <c r="VX2379" s="0"/>
      <c r="VY2379" s="0"/>
      <c r="VZ2379" s="0"/>
      <c r="WA2379" s="0"/>
      <c r="WB2379" s="0"/>
      <c r="WC2379" s="0"/>
      <c r="WD2379" s="0"/>
      <c r="WE2379" s="0"/>
      <c r="WF2379" s="0"/>
      <c r="WG2379" s="0"/>
      <c r="WH2379" s="0"/>
      <c r="WI2379" s="0"/>
      <c r="WJ2379" s="0"/>
      <c r="WK2379" s="0"/>
      <c r="WL2379" s="0"/>
      <c r="WM2379" s="0"/>
      <c r="WN2379" s="0"/>
      <c r="WO2379" s="0"/>
      <c r="WP2379" s="0"/>
      <c r="WQ2379" s="0"/>
      <c r="WR2379" s="0"/>
      <c r="WS2379" s="0"/>
      <c r="WT2379" s="0"/>
      <c r="WU2379" s="0"/>
      <c r="WV2379" s="0"/>
      <c r="WW2379" s="0"/>
      <c r="WX2379" s="0"/>
      <c r="WY2379" s="0"/>
      <c r="WZ2379" s="0"/>
      <c r="XA2379" s="0"/>
      <c r="XB2379" s="0"/>
      <c r="XC2379" s="0"/>
      <c r="XD2379" s="0"/>
      <c r="XE2379" s="0"/>
      <c r="XF2379" s="0"/>
      <c r="XG2379" s="0"/>
      <c r="XH2379" s="0"/>
      <c r="XI2379" s="0"/>
      <c r="XJ2379" s="0"/>
      <c r="XK2379" s="0"/>
      <c r="XL2379" s="0"/>
      <c r="XM2379" s="0"/>
      <c r="XN2379" s="0"/>
      <c r="XO2379" s="0"/>
      <c r="XP2379" s="0"/>
      <c r="XQ2379" s="0"/>
      <c r="XR2379" s="0"/>
      <c r="XS2379" s="0"/>
      <c r="XT2379" s="0"/>
      <c r="XU2379" s="0"/>
      <c r="XV2379" s="0"/>
      <c r="XW2379" s="0"/>
      <c r="XX2379" s="0"/>
      <c r="XY2379" s="0"/>
      <c r="XZ2379" s="0"/>
      <c r="YA2379" s="0"/>
      <c r="YB2379" s="0"/>
      <c r="YC2379" s="0"/>
      <c r="YD2379" s="0"/>
      <c r="YE2379" s="0"/>
      <c r="YF2379" s="0"/>
      <c r="YG2379" s="0"/>
      <c r="YH2379" s="0"/>
      <c r="YI2379" s="0"/>
      <c r="YJ2379" s="0"/>
      <c r="YK2379" s="0"/>
      <c r="YL2379" s="0"/>
      <c r="YM2379" s="0"/>
      <c r="YN2379" s="0"/>
      <c r="YO2379" s="0"/>
      <c r="YP2379" s="0"/>
      <c r="YQ2379" s="0"/>
      <c r="YR2379" s="0"/>
      <c r="YS2379" s="0"/>
      <c r="YT2379" s="0"/>
      <c r="YU2379" s="0"/>
      <c r="YV2379" s="0"/>
      <c r="YW2379" s="0"/>
      <c r="YX2379" s="0"/>
      <c r="YY2379" s="0"/>
      <c r="YZ2379" s="0"/>
      <c r="ZA2379" s="0"/>
      <c r="ZB2379" s="0"/>
      <c r="ZC2379" s="0"/>
      <c r="ZD2379" s="0"/>
      <c r="ZE2379" s="0"/>
      <c r="ZF2379" s="0"/>
      <c r="ZG2379" s="0"/>
      <c r="ZH2379" s="0"/>
      <c r="ZI2379" s="0"/>
      <c r="ZJ2379" s="0"/>
      <c r="ZK2379" s="0"/>
      <c r="ZL2379" s="0"/>
      <c r="ZM2379" s="0"/>
      <c r="ZN2379" s="0"/>
      <c r="ZO2379" s="0"/>
      <c r="ZP2379" s="0"/>
      <c r="ZQ2379" s="0"/>
      <c r="ZR2379" s="0"/>
      <c r="ZS2379" s="0"/>
      <c r="ZT2379" s="0"/>
      <c r="ZU2379" s="0"/>
      <c r="ZV2379" s="0"/>
      <c r="ZW2379" s="0"/>
      <c r="ZX2379" s="0"/>
      <c r="ZY2379" s="0"/>
      <c r="ZZ2379" s="0"/>
      <c r="AAA2379" s="0"/>
      <c r="AAB2379" s="0"/>
      <c r="AAC2379" s="0"/>
      <c r="AAD2379" s="0"/>
      <c r="AAE2379" s="0"/>
      <c r="AAF2379" s="0"/>
      <c r="AAG2379" s="0"/>
      <c r="AAH2379" s="0"/>
      <c r="AAI2379" s="0"/>
      <c r="AAJ2379" s="0"/>
      <c r="AAK2379" s="0"/>
      <c r="AAL2379" s="0"/>
      <c r="AAM2379" s="0"/>
      <c r="AAN2379" s="0"/>
      <c r="AAO2379" s="0"/>
      <c r="AAP2379" s="0"/>
      <c r="AAQ2379" s="0"/>
      <c r="AAR2379" s="0"/>
      <c r="AAS2379" s="0"/>
      <c r="AAT2379" s="0"/>
      <c r="AAU2379" s="0"/>
      <c r="AAV2379" s="0"/>
      <c r="AAW2379" s="0"/>
      <c r="AAX2379" s="0"/>
      <c r="AAY2379" s="0"/>
      <c r="AAZ2379" s="0"/>
      <c r="ABA2379" s="0"/>
      <c r="ABB2379" s="0"/>
      <c r="ABC2379" s="0"/>
      <c r="ABD2379" s="0"/>
      <c r="ABE2379" s="0"/>
      <c r="ABF2379" s="0"/>
      <c r="ABG2379" s="0"/>
      <c r="ABH2379" s="0"/>
      <c r="ABI2379" s="0"/>
      <c r="ABJ2379" s="0"/>
      <c r="ABK2379" s="0"/>
      <c r="ABL2379" s="0"/>
      <c r="ABM2379" s="0"/>
      <c r="ABN2379" s="0"/>
      <c r="ABO2379" s="0"/>
      <c r="ABP2379" s="0"/>
      <c r="ABQ2379" s="0"/>
      <c r="ABR2379" s="0"/>
      <c r="ABS2379" s="0"/>
      <c r="ABT2379" s="0"/>
      <c r="ABU2379" s="0"/>
      <c r="ABV2379" s="0"/>
      <c r="ABW2379" s="0"/>
      <c r="ABX2379" s="0"/>
      <c r="ABY2379" s="0"/>
      <c r="ABZ2379" s="0"/>
      <c r="ACA2379" s="0"/>
      <c r="ACB2379" s="0"/>
      <c r="ACC2379" s="0"/>
      <c r="ACD2379" s="0"/>
      <c r="ACE2379" s="0"/>
      <c r="ACF2379" s="0"/>
      <c r="ACG2379" s="0"/>
      <c r="ACH2379" s="0"/>
      <c r="ACI2379" s="0"/>
      <c r="ACJ2379" s="0"/>
      <c r="ACK2379" s="0"/>
      <c r="ACL2379" s="0"/>
      <c r="ACM2379" s="0"/>
      <c r="ACN2379" s="0"/>
      <c r="ACO2379" s="0"/>
      <c r="ACP2379" s="0"/>
      <c r="ACQ2379" s="0"/>
      <c r="ACR2379" s="0"/>
      <c r="ACS2379" s="0"/>
      <c r="ACT2379" s="0"/>
      <c r="ACU2379" s="0"/>
      <c r="ACV2379" s="0"/>
      <c r="ACW2379" s="0"/>
      <c r="ACX2379" s="0"/>
      <c r="ACY2379" s="0"/>
      <c r="ACZ2379" s="0"/>
      <c r="ADA2379" s="0"/>
      <c r="ADB2379" s="0"/>
      <c r="ADC2379" s="0"/>
      <c r="ADD2379" s="0"/>
      <c r="ADE2379" s="0"/>
      <c r="ADF2379" s="0"/>
      <c r="ADG2379" s="0"/>
      <c r="ADH2379" s="0"/>
      <c r="ADI2379" s="0"/>
      <c r="ADJ2379" s="0"/>
      <c r="ADK2379" s="0"/>
      <c r="ADL2379" s="0"/>
      <c r="ADM2379" s="0"/>
      <c r="ADN2379" s="0"/>
      <c r="ADO2379" s="0"/>
      <c r="ADP2379" s="0"/>
      <c r="ADQ2379" s="0"/>
      <c r="ADR2379" s="0"/>
      <c r="ADS2379" s="0"/>
      <c r="ADT2379" s="0"/>
      <c r="ADU2379" s="0"/>
      <c r="ADV2379" s="0"/>
      <c r="ADW2379" s="0"/>
      <c r="ADX2379" s="0"/>
      <c r="ADY2379" s="0"/>
      <c r="ADZ2379" s="0"/>
      <c r="AEA2379" s="0"/>
      <c r="AEB2379" s="0"/>
      <c r="AEC2379" s="0"/>
      <c r="AED2379" s="0"/>
      <c r="AEE2379" s="0"/>
      <c r="AEF2379" s="0"/>
      <c r="AEG2379" s="0"/>
      <c r="AEH2379" s="0"/>
      <c r="AEI2379" s="0"/>
      <c r="AEJ2379" s="0"/>
      <c r="AEK2379" s="0"/>
      <c r="AEL2379" s="0"/>
      <c r="AEM2379" s="0"/>
      <c r="AEN2379" s="0"/>
      <c r="AEO2379" s="0"/>
      <c r="AEP2379" s="0"/>
      <c r="AEQ2379" s="0"/>
      <c r="AER2379" s="0"/>
      <c r="AES2379" s="0"/>
      <c r="AET2379" s="0"/>
      <c r="AEU2379" s="0"/>
      <c r="AEV2379" s="0"/>
      <c r="AEW2379" s="0"/>
      <c r="AEX2379" s="0"/>
      <c r="AEY2379" s="0"/>
      <c r="AEZ2379" s="0"/>
      <c r="AFA2379" s="0"/>
      <c r="AFB2379" s="0"/>
      <c r="AFC2379" s="0"/>
      <c r="AFD2379" s="0"/>
      <c r="AFE2379" s="0"/>
      <c r="AFF2379" s="0"/>
      <c r="AFG2379" s="0"/>
      <c r="AFH2379" s="0"/>
      <c r="AFI2379" s="0"/>
      <c r="AFJ2379" s="0"/>
      <c r="AFK2379" s="0"/>
      <c r="AFL2379" s="0"/>
      <c r="AFM2379" s="0"/>
      <c r="AFN2379" s="0"/>
      <c r="AFO2379" s="0"/>
      <c r="AFP2379" s="0"/>
      <c r="AFQ2379" s="0"/>
      <c r="AFR2379" s="0"/>
      <c r="AFS2379" s="0"/>
      <c r="AFT2379" s="0"/>
      <c r="AFU2379" s="0"/>
      <c r="AFV2379" s="0"/>
      <c r="AFW2379" s="0"/>
      <c r="AFX2379" s="0"/>
      <c r="AFY2379" s="0"/>
      <c r="AFZ2379" s="0"/>
      <c r="AGA2379" s="0"/>
      <c r="AGB2379" s="0"/>
      <c r="AGC2379" s="0"/>
      <c r="AGD2379" s="0"/>
      <c r="AGE2379" s="0"/>
      <c r="AGF2379" s="0"/>
      <c r="AGG2379" s="0"/>
      <c r="AGH2379" s="0"/>
      <c r="AGI2379" s="0"/>
      <c r="AGJ2379" s="0"/>
      <c r="AGK2379" s="0"/>
      <c r="AGL2379" s="0"/>
      <c r="AGM2379" s="0"/>
      <c r="AGN2379" s="0"/>
      <c r="AGO2379" s="0"/>
      <c r="AGP2379" s="0"/>
      <c r="AGQ2379" s="0"/>
      <c r="AGR2379" s="0"/>
      <c r="AGS2379" s="0"/>
      <c r="AGT2379" s="0"/>
      <c r="AGU2379" s="0"/>
      <c r="AGV2379" s="0"/>
      <c r="AGW2379" s="0"/>
      <c r="AGX2379" s="0"/>
      <c r="AGY2379" s="0"/>
      <c r="AGZ2379" s="0"/>
      <c r="AHA2379" s="0"/>
      <c r="AHB2379" s="0"/>
      <c r="AHC2379" s="0"/>
      <c r="AHD2379" s="0"/>
      <c r="AHE2379" s="0"/>
      <c r="AHF2379" s="0"/>
      <c r="AHG2379" s="0"/>
      <c r="AHH2379" s="0"/>
      <c r="AHI2379" s="0"/>
      <c r="AHJ2379" s="0"/>
      <c r="AHK2379" s="0"/>
      <c r="AHL2379" s="0"/>
      <c r="AHM2379" s="0"/>
      <c r="AHN2379" s="0"/>
      <c r="AHO2379" s="0"/>
      <c r="AHP2379" s="0"/>
      <c r="AHQ2379" s="0"/>
      <c r="AHR2379" s="0"/>
      <c r="AHS2379" s="0"/>
      <c r="AHT2379" s="0"/>
      <c r="AHU2379" s="0"/>
      <c r="AHV2379" s="0"/>
      <c r="AHW2379" s="0"/>
      <c r="AHX2379" s="0"/>
      <c r="AHY2379" s="0"/>
      <c r="AHZ2379" s="0"/>
      <c r="AIA2379" s="0"/>
      <c r="AIB2379" s="0"/>
      <c r="AIC2379" s="0"/>
      <c r="AID2379" s="0"/>
      <c r="AIE2379" s="0"/>
      <c r="AIF2379" s="0"/>
      <c r="AIG2379" s="0"/>
      <c r="AIH2379" s="0"/>
      <c r="AII2379" s="0"/>
      <c r="AIJ2379" s="0"/>
      <c r="AIK2379" s="0"/>
      <c r="AIL2379" s="0"/>
      <c r="AIM2379" s="0"/>
      <c r="AIN2379" s="0"/>
      <c r="AIO2379" s="0"/>
      <c r="AIP2379" s="0"/>
      <c r="AIQ2379" s="0"/>
      <c r="AIR2379" s="0"/>
      <c r="AIS2379" s="0"/>
      <c r="AIT2379" s="0"/>
      <c r="AIU2379" s="0"/>
      <c r="AIV2379" s="0"/>
      <c r="AIW2379" s="0"/>
      <c r="AIX2379" s="0"/>
      <c r="AIY2379" s="0"/>
      <c r="AIZ2379" s="0"/>
      <c r="AJA2379" s="0"/>
      <c r="AJB2379" s="0"/>
      <c r="AJC2379" s="0"/>
      <c r="AJD2379" s="0"/>
      <c r="AJE2379" s="0"/>
      <c r="AJF2379" s="0"/>
      <c r="AJG2379" s="0"/>
      <c r="AJH2379" s="0"/>
      <c r="AJI2379" s="0"/>
      <c r="AJJ2379" s="0"/>
      <c r="AJK2379" s="0"/>
      <c r="AJL2379" s="0"/>
      <c r="AJM2379" s="0"/>
      <c r="AJN2379" s="0"/>
      <c r="AJO2379" s="0"/>
      <c r="AJP2379" s="0"/>
      <c r="AJQ2379" s="0"/>
      <c r="AJR2379" s="0"/>
      <c r="AJS2379" s="0"/>
      <c r="AJT2379" s="0"/>
      <c r="AJU2379" s="0"/>
      <c r="AJV2379" s="0"/>
      <c r="AJW2379" s="0"/>
      <c r="AJX2379" s="0"/>
      <c r="AJY2379" s="0"/>
      <c r="AJZ2379" s="0"/>
      <c r="AKA2379" s="0"/>
      <c r="AKB2379" s="0"/>
      <c r="AKC2379" s="0"/>
      <c r="AKD2379" s="0"/>
      <c r="AKE2379" s="0"/>
      <c r="AKF2379" s="0"/>
      <c r="AKG2379" s="0"/>
      <c r="AKH2379" s="0"/>
      <c r="AKI2379" s="0"/>
      <c r="AKJ2379" s="0"/>
      <c r="AKK2379" s="0"/>
      <c r="AKL2379" s="0"/>
      <c r="AKM2379" s="0"/>
      <c r="AKN2379" s="0"/>
      <c r="AKO2379" s="0"/>
      <c r="AKP2379" s="0"/>
      <c r="AKQ2379" s="0"/>
      <c r="AKR2379" s="0"/>
      <c r="AKS2379" s="0"/>
      <c r="AKT2379" s="0"/>
      <c r="AKU2379" s="0"/>
      <c r="AKV2379" s="0"/>
      <c r="AKW2379" s="0"/>
      <c r="AKX2379" s="0"/>
      <c r="AKY2379" s="0"/>
      <c r="AKZ2379" s="0"/>
      <c r="ALA2379" s="0"/>
      <c r="ALB2379" s="0"/>
      <c r="ALC2379" s="0"/>
      <c r="ALD2379" s="0"/>
      <c r="ALE2379" s="0"/>
      <c r="ALF2379" s="0"/>
      <c r="ALG2379" s="0"/>
      <c r="ALH2379" s="0"/>
      <c r="ALI2379" s="0"/>
      <c r="ALJ2379" s="0"/>
      <c r="ALK2379" s="0"/>
      <c r="ALL2379" s="0"/>
      <c r="ALM2379" s="0"/>
      <c r="ALN2379" s="0"/>
      <c r="ALO2379" s="0"/>
      <c r="ALP2379" s="0"/>
      <c r="ALQ2379" s="0"/>
      <c r="ALR2379" s="0"/>
      <c r="ALS2379" s="0"/>
      <c r="ALT2379" s="0"/>
      <c r="ALU2379" s="0"/>
      <c r="ALV2379" s="0"/>
      <c r="ALW2379" s="0"/>
      <c r="ALX2379" s="0"/>
      <c r="ALY2379" s="0"/>
      <c r="ALZ2379" s="0"/>
      <c r="AMA2379" s="0"/>
      <c r="AMB2379" s="0"/>
      <c r="AMC2379" s="0"/>
      <c r="AMD2379" s="0"/>
      <c r="AME2379" s="0"/>
      <c r="AMF2379" s="0"/>
      <c r="AMG2379" s="0"/>
      <c r="AMH2379" s="0"/>
      <c r="AMI2379" s="0"/>
      <c r="AMJ2379" s="0"/>
    </row>
    <row r="2380" customFormat="false" ht="13.8" hidden="false" customHeight="false" outlineLevel="0" collapsed="false">
      <c r="A2380" s="4" t="s">
        <v>52</v>
      </c>
      <c r="B2380" s="28" t="s">
        <v>4961</v>
      </c>
      <c r="C2380" s="7" t="s">
        <v>2127</v>
      </c>
      <c r="D2380" s="7" t="s">
        <v>4962</v>
      </c>
      <c r="E2380" s="7" t="s">
        <v>2312</v>
      </c>
      <c r="F2380" s="4" t="n">
        <v>2013</v>
      </c>
      <c r="G2380" s="7" t="s">
        <v>4963</v>
      </c>
      <c r="H2380" s="13"/>
      <c r="I2380" s="13"/>
      <c r="J2380" s="13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/>
      <c r="AF2380" s="13"/>
      <c r="AG2380" s="13"/>
      <c r="AH2380" s="13"/>
      <c r="AI2380" s="13"/>
      <c r="AJ2380" s="13"/>
      <c r="AK2380" s="13"/>
      <c r="AL2380" s="13"/>
      <c r="AM2380" s="13"/>
      <c r="AN2380" s="13"/>
      <c r="AO2380" s="13"/>
      <c r="AP2380" s="13"/>
      <c r="AQ2380" s="13"/>
      <c r="AR2380" s="13"/>
      <c r="AS2380" s="13"/>
      <c r="AT2380" s="13"/>
      <c r="AU2380" s="13"/>
      <c r="AV2380" s="0"/>
      <c r="AW2380" s="0"/>
      <c r="AX2380" s="0"/>
      <c r="AY2380" s="0"/>
      <c r="AZ2380" s="0"/>
      <c r="BA2380" s="0"/>
      <c r="BB2380" s="0"/>
      <c r="BC2380" s="0"/>
      <c r="BD2380" s="0"/>
      <c r="BE2380" s="0"/>
      <c r="BF2380" s="0"/>
      <c r="BG2380" s="0"/>
      <c r="BH2380" s="0"/>
      <c r="BI2380" s="0"/>
      <c r="BJ2380" s="0"/>
      <c r="BK2380" s="0"/>
      <c r="BL2380" s="0"/>
      <c r="BM2380" s="0"/>
      <c r="BN2380" s="0"/>
      <c r="BO2380" s="0"/>
      <c r="BP2380" s="0"/>
      <c r="BQ2380" s="0"/>
      <c r="BR2380" s="0"/>
      <c r="BS2380" s="0"/>
      <c r="BT2380" s="0"/>
      <c r="BU2380" s="0"/>
      <c r="BV2380" s="0"/>
      <c r="BW2380" s="0"/>
      <c r="BX2380" s="0"/>
      <c r="BY2380" s="0"/>
      <c r="BZ2380" s="0"/>
      <c r="CA2380" s="0"/>
      <c r="CB2380" s="0"/>
      <c r="CC2380" s="0"/>
      <c r="CD2380" s="0"/>
      <c r="CE2380" s="0"/>
      <c r="CF2380" s="0"/>
      <c r="CG2380" s="0"/>
      <c r="CH2380" s="0"/>
      <c r="CI2380" s="0"/>
      <c r="CJ2380" s="0"/>
      <c r="CK2380" s="0"/>
      <c r="CL2380" s="0"/>
      <c r="CM2380" s="0"/>
      <c r="CN2380" s="0"/>
      <c r="CO2380" s="0"/>
      <c r="CP2380" s="0"/>
      <c r="CQ2380" s="0"/>
      <c r="CR2380" s="0"/>
      <c r="CS2380" s="0"/>
      <c r="CT2380" s="0"/>
      <c r="CU2380" s="0"/>
      <c r="CV2380" s="0"/>
      <c r="CW2380" s="0"/>
      <c r="CX2380" s="0"/>
      <c r="CY2380" s="0"/>
      <c r="CZ2380" s="0"/>
      <c r="DA2380" s="0"/>
      <c r="DB2380" s="0"/>
      <c r="DC2380" s="0"/>
      <c r="DD2380" s="0"/>
      <c r="DE2380" s="0"/>
      <c r="DF2380" s="0"/>
      <c r="DG2380" s="0"/>
      <c r="DH2380" s="0"/>
      <c r="DI2380" s="0"/>
      <c r="DJ2380" s="0"/>
      <c r="DK2380" s="0"/>
      <c r="DL2380" s="0"/>
      <c r="DM2380" s="0"/>
      <c r="DN2380" s="0"/>
      <c r="DO2380" s="0"/>
      <c r="DP2380" s="0"/>
      <c r="DQ2380" s="0"/>
      <c r="DR2380" s="0"/>
      <c r="DS2380" s="0"/>
      <c r="DT2380" s="0"/>
      <c r="DU2380" s="0"/>
      <c r="DV2380" s="0"/>
      <c r="DW2380" s="0"/>
      <c r="DX2380" s="0"/>
      <c r="DY2380" s="0"/>
      <c r="DZ2380" s="0"/>
      <c r="EA2380" s="0"/>
      <c r="EB2380" s="0"/>
      <c r="EC2380" s="0"/>
      <c r="ED2380" s="0"/>
      <c r="EE2380" s="0"/>
      <c r="EF2380" s="0"/>
      <c r="EG2380" s="0"/>
      <c r="EH2380" s="0"/>
      <c r="EI2380" s="0"/>
      <c r="EJ2380" s="0"/>
      <c r="EK2380" s="0"/>
      <c r="EL2380" s="0"/>
      <c r="EM2380" s="0"/>
      <c r="EN2380" s="0"/>
      <c r="EO2380" s="0"/>
      <c r="EP2380" s="0"/>
      <c r="EQ2380" s="0"/>
      <c r="ER2380" s="0"/>
      <c r="ES2380" s="0"/>
      <c r="ET2380" s="0"/>
      <c r="EU2380" s="0"/>
      <c r="EV2380" s="0"/>
      <c r="EW2380" s="0"/>
      <c r="EX2380" s="0"/>
      <c r="EY2380" s="0"/>
      <c r="EZ2380" s="0"/>
      <c r="FA2380" s="0"/>
      <c r="FB2380" s="0"/>
      <c r="FC2380" s="0"/>
      <c r="FD2380" s="0"/>
      <c r="FE2380" s="0"/>
      <c r="FF2380" s="0"/>
      <c r="FG2380" s="0"/>
      <c r="FH2380" s="0"/>
      <c r="FI2380" s="0"/>
      <c r="FJ2380" s="0"/>
      <c r="FK2380" s="0"/>
      <c r="FL2380" s="0"/>
      <c r="FM2380" s="0"/>
      <c r="FN2380" s="0"/>
      <c r="FO2380" s="0"/>
      <c r="FP2380" s="0"/>
      <c r="FQ2380" s="0"/>
      <c r="FR2380" s="0"/>
      <c r="FS2380" s="0"/>
      <c r="FT2380" s="0"/>
      <c r="FU2380" s="0"/>
      <c r="FV2380" s="0"/>
      <c r="FW2380" s="0"/>
      <c r="FX2380" s="0"/>
      <c r="FY2380" s="0"/>
      <c r="FZ2380" s="0"/>
      <c r="GA2380" s="0"/>
      <c r="GB2380" s="0"/>
      <c r="GC2380" s="0"/>
      <c r="GD2380" s="0"/>
      <c r="GE2380" s="0"/>
      <c r="GF2380" s="0"/>
      <c r="GG2380" s="0"/>
      <c r="GH2380" s="0"/>
      <c r="GI2380" s="0"/>
      <c r="GJ2380" s="0"/>
      <c r="GK2380" s="0"/>
      <c r="GL2380" s="0"/>
      <c r="GM2380" s="0"/>
      <c r="GN2380" s="0"/>
      <c r="GO2380" s="0"/>
      <c r="GP2380" s="0"/>
      <c r="GQ2380" s="0"/>
      <c r="GR2380" s="0"/>
      <c r="GS2380" s="0"/>
      <c r="GT2380" s="0"/>
      <c r="GU2380" s="0"/>
      <c r="GV2380" s="0"/>
      <c r="GW2380" s="0"/>
      <c r="GX2380" s="0"/>
      <c r="GY2380" s="0"/>
      <c r="GZ2380" s="0"/>
      <c r="HA2380" s="0"/>
      <c r="HB2380" s="0"/>
      <c r="HC2380" s="0"/>
      <c r="HD2380" s="0"/>
      <c r="HE2380" s="0"/>
      <c r="HF2380" s="0"/>
      <c r="HG2380" s="0"/>
      <c r="HH2380" s="0"/>
      <c r="HI2380" s="0"/>
      <c r="HJ2380" s="0"/>
      <c r="HK2380" s="0"/>
      <c r="HL2380" s="0"/>
      <c r="HM2380" s="0"/>
      <c r="HN2380" s="0"/>
      <c r="HO2380" s="0"/>
      <c r="HP2380" s="0"/>
      <c r="HQ2380" s="0"/>
      <c r="HR2380" s="0"/>
      <c r="HS2380" s="0"/>
      <c r="HT2380" s="0"/>
      <c r="HU2380" s="0"/>
      <c r="HV2380" s="0"/>
      <c r="HW2380" s="0"/>
      <c r="HX2380" s="0"/>
      <c r="HY2380" s="0"/>
      <c r="HZ2380" s="0"/>
      <c r="IA2380" s="0"/>
      <c r="IB2380" s="0"/>
      <c r="IC2380" s="0"/>
      <c r="ID2380" s="0"/>
      <c r="IE2380" s="0"/>
      <c r="IF2380" s="0"/>
      <c r="IG2380" s="0"/>
      <c r="IH2380" s="0"/>
      <c r="II2380" s="0"/>
      <c r="IJ2380" s="0"/>
      <c r="IK2380" s="0"/>
      <c r="IL2380" s="0"/>
      <c r="IM2380" s="0"/>
      <c r="IN2380" s="0"/>
      <c r="IO2380" s="0"/>
      <c r="IP2380" s="0"/>
      <c r="IQ2380" s="0"/>
      <c r="IR2380" s="0"/>
      <c r="IS2380" s="0"/>
      <c r="IT2380" s="0"/>
      <c r="IU2380" s="0"/>
      <c r="IV2380" s="0"/>
      <c r="IW2380" s="0"/>
      <c r="IX2380" s="0"/>
      <c r="IY2380" s="0"/>
      <c r="IZ2380" s="0"/>
      <c r="JA2380" s="0"/>
      <c r="JB2380" s="0"/>
      <c r="JC2380" s="0"/>
      <c r="JD2380" s="0"/>
      <c r="JE2380" s="0"/>
      <c r="JF2380" s="0"/>
      <c r="JG2380" s="0"/>
      <c r="JH2380" s="0"/>
      <c r="JI2380" s="0"/>
      <c r="JJ2380" s="0"/>
      <c r="JK2380" s="0"/>
      <c r="JL2380" s="0"/>
      <c r="JM2380" s="0"/>
      <c r="JN2380" s="0"/>
      <c r="JO2380" s="0"/>
      <c r="JP2380" s="0"/>
      <c r="JQ2380" s="0"/>
      <c r="JR2380" s="0"/>
      <c r="JS2380" s="0"/>
      <c r="JT2380" s="0"/>
      <c r="JU2380" s="0"/>
      <c r="JV2380" s="0"/>
      <c r="JW2380" s="0"/>
      <c r="JX2380" s="0"/>
      <c r="JY2380" s="0"/>
      <c r="JZ2380" s="0"/>
      <c r="KA2380" s="0"/>
      <c r="KB2380" s="0"/>
      <c r="KC2380" s="0"/>
      <c r="KD2380" s="0"/>
      <c r="KE2380" s="0"/>
      <c r="KF2380" s="0"/>
      <c r="KG2380" s="0"/>
      <c r="KH2380" s="0"/>
      <c r="KI2380" s="0"/>
      <c r="KJ2380" s="0"/>
      <c r="KK2380" s="0"/>
      <c r="KL2380" s="0"/>
      <c r="KM2380" s="0"/>
      <c r="KN2380" s="0"/>
      <c r="KO2380" s="0"/>
      <c r="KP2380" s="0"/>
      <c r="KQ2380" s="0"/>
      <c r="KR2380" s="0"/>
      <c r="KS2380" s="0"/>
      <c r="KT2380" s="0"/>
      <c r="KU2380" s="0"/>
      <c r="KV2380" s="0"/>
      <c r="KW2380" s="0"/>
      <c r="KX2380" s="0"/>
      <c r="KY2380" s="0"/>
      <c r="KZ2380" s="0"/>
      <c r="LA2380" s="0"/>
      <c r="LB2380" s="0"/>
      <c r="LC2380" s="0"/>
      <c r="LD2380" s="0"/>
      <c r="LE2380" s="0"/>
      <c r="LF2380" s="0"/>
      <c r="LG2380" s="0"/>
      <c r="LH2380" s="0"/>
      <c r="LI2380" s="0"/>
      <c r="LJ2380" s="0"/>
      <c r="LK2380" s="0"/>
      <c r="LL2380" s="0"/>
      <c r="LM2380" s="0"/>
      <c r="LN2380" s="0"/>
      <c r="LO2380" s="0"/>
      <c r="LP2380" s="0"/>
      <c r="LQ2380" s="0"/>
      <c r="LR2380" s="0"/>
      <c r="LS2380" s="0"/>
      <c r="LT2380" s="0"/>
      <c r="LU2380" s="0"/>
      <c r="LV2380" s="0"/>
      <c r="LW2380" s="0"/>
      <c r="LX2380" s="0"/>
      <c r="LY2380" s="0"/>
      <c r="LZ2380" s="0"/>
      <c r="MA2380" s="0"/>
      <c r="MB2380" s="0"/>
      <c r="MC2380" s="0"/>
      <c r="MD2380" s="0"/>
      <c r="ME2380" s="0"/>
      <c r="MF2380" s="0"/>
      <c r="MG2380" s="0"/>
      <c r="MH2380" s="0"/>
      <c r="MI2380" s="0"/>
      <c r="MJ2380" s="0"/>
      <c r="MK2380" s="0"/>
      <c r="ML2380" s="0"/>
      <c r="MM2380" s="0"/>
      <c r="MN2380" s="0"/>
      <c r="MO2380" s="0"/>
      <c r="MP2380" s="0"/>
      <c r="MQ2380" s="0"/>
      <c r="MR2380" s="0"/>
      <c r="MS2380" s="0"/>
      <c r="MT2380" s="0"/>
      <c r="MU2380" s="0"/>
      <c r="MV2380" s="0"/>
      <c r="MW2380" s="0"/>
      <c r="MX2380" s="0"/>
      <c r="MY2380" s="0"/>
      <c r="MZ2380" s="0"/>
      <c r="NA2380" s="0"/>
      <c r="NB2380" s="0"/>
      <c r="NC2380" s="0"/>
      <c r="ND2380" s="0"/>
      <c r="NE2380" s="0"/>
      <c r="NF2380" s="0"/>
      <c r="NG2380" s="0"/>
      <c r="NH2380" s="0"/>
      <c r="NI2380" s="0"/>
      <c r="NJ2380" s="0"/>
      <c r="NK2380" s="0"/>
      <c r="NL2380" s="0"/>
      <c r="NM2380" s="0"/>
      <c r="NN2380" s="0"/>
      <c r="NO2380" s="0"/>
      <c r="NP2380" s="0"/>
      <c r="NQ2380" s="0"/>
      <c r="NR2380" s="0"/>
      <c r="NS2380" s="0"/>
      <c r="NT2380" s="0"/>
      <c r="NU2380" s="0"/>
      <c r="NV2380" s="0"/>
      <c r="NW2380" s="0"/>
      <c r="NX2380" s="0"/>
      <c r="NY2380" s="0"/>
      <c r="NZ2380" s="0"/>
      <c r="OA2380" s="0"/>
      <c r="OB2380" s="0"/>
      <c r="OC2380" s="0"/>
      <c r="OD2380" s="0"/>
      <c r="OE2380" s="0"/>
      <c r="OF2380" s="0"/>
      <c r="OG2380" s="0"/>
      <c r="OH2380" s="0"/>
      <c r="OI2380" s="0"/>
      <c r="OJ2380" s="0"/>
      <c r="OK2380" s="0"/>
      <c r="OL2380" s="0"/>
      <c r="OM2380" s="0"/>
      <c r="ON2380" s="0"/>
      <c r="OO2380" s="0"/>
      <c r="OP2380" s="0"/>
      <c r="OQ2380" s="0"/>
      <c r="OR2380" s="0"/>
      <c r="OS2380" s="0"/>
      <c r="OT2380" s="0"/>
      <c r="OU2380" s="0"/>
      <c r="OV2380" s="0"/>
      <c r="OW2380" s="0"/>
      <c r="OX2380" s="0"/>
      <c r="OY2380" s="0"/>
      <c r="OZ2380" s="0"/>
      <c r="PA2380" s="0"/>
      <c r="PB2380" s="0"/>
      <c r="PC2380" s="0"/>
      <c r="PD2380" s="0"/>
      <c r="PE2380" s="0"/>
      <c r="PF2380" s="0"/>
      <c r="PG2380" s="0"/>
      <c r="PH2380" s="0"/>
      <c r="PI2380" s="0"/>
      <c r="PJ2380" s="0"/>
      <c r="PK2380" s="0"/>
      <c r="PL2380" s="0"/>
      <c r="PM2380" s="0"/>
      <c r="PN2380" s="0"/>
      <c r="PO2380" s="0"/>
      <c r="PP2380" s="0"/>
      <c r="PQ2380" s="0"/>
      <c r="PR2380" s="0"/>
      <c r="PS2380" s="0"/>
      <c r="PT2380" s="0"/>
      <c r="PU2380" s="0"/>
      <c r="PV2380" s="0"/>
      <c r="PW2380" s="0"/>
      <c r="PX2380" s="0"/>
      <c r="PY2380" s="0"/>
      <c r="PZ2380" s="0"/>
      <c r="QA2380" s="0"/>
      <c r="QB2380" s="0"/>
      <c r="QC2380" s="0"/>
      <c r="QD2380" s="0"/>
      <c r="QE2380" s="0"/>
      <c r="QF2380" s="0"/>
      <c r="QG2380" s="0"/>
      <c r="QH2380" s="0"/>
      <c r="QI2380" s="0"/>
      <c r="QJ2380" s="0"/>
      <c r="QK2380" s="0"/>
      <c r="QL2380" s="0"/>
      <c r="QM2380" s="0"/>
      <c r="QN2380" s="0"/>
      <c r="QO2380" s="0"/>
      <c r="QP2380" s="0"/>
      <c r="QQ2380" s="0"/>
      <c r="QR2380" s="0"/>
      <c r="QS2380" s="0"/>
      <c r="QT2380" s="0"/>
      <c r="QU2380" s="0"/>
      <c r="QV2380" s="0"/>
      <c r="QW2380" s="0"/>
      <c r="QX2380" s="0"/>
      <c r="QY2380" s="0"/>
      <c r="QZ2380" s="0"/>
      <c r="RA2380" s="0"/>
      <c r="RB2380" s="0"/>
      <c r="RC2380" s="0"/>
      <c r="RD2380" s="0"/>
      <c r="RE2380" s="0"/>
      <c r="RF2380" s="0"/>
      <c r="RG2380" s="0"/>
      <c r="RH2380" s="0"/>
      <c r="RI2380" s="0"/>
      <c r="RJ2380" s="0"/>
      <c r="RK2380" s="0"/>
      <c r="RL2380" s="0"/>
      <c r="RM2380" s="0"/>
      <c r="RN2380" s="0"/>
      <c r="RO2380" s="0"/>
      <c r="RP2380" s="0"/>
      <c r="RQ2380" s="0"/>
      <c r="RR2380" s="0"/>
      <c r="RS2380" s="0"/>
      <c r="RT2380" s="0"/>
      <c r="RU2380" s="0"/>
      <c r="RV2380" s="0"/>
      <c r="RW2380" s="0"/>
      <c r="RX2380" s="0"/>
      <c r="RY2380" s="0"/>
      <c r="RZ2380" s="0"/>
      <c r="SA2380" s="0"/>
      <c r="SB2380" s="0"/>
      <c r="SC2380" s="0"/>
      <c r="SD2380" s="0"/>
      <c r="SE2380" s="0"/>
      <c r="SF2380" s="0"/>
      <c r="SG2380" s="0"/>
      <c r="SH2380" s="0"/>
      <c r="SI2380" s="0"/>
      <c r="SJ2380" s="0"/>
      <c r="SK2380" s="0"/>
      <c r="SL2380" s="0"/>
      <c r="SM2380" s="0"/>
      <c r="SN2380" s="0"/>
      <c r="SO2380" s="0"/>
      <c r="SP2380" s="0"/>
      <c r="SQ2380" s="0"/>
      <c r="SR2380" s="0"/>
      <c r="SS2380" s="0"/>
      <c r="ST2380" s="0"/>
      <c r="SU2380" s="0"/>
      <c r="SV2380" s="0"/>
      <c r="SW2380" s="0"/>
      <c r="SX2380" s="0"/>
      <c r="SY2380" s="0"/>
      <c r="SZ2380" s="0"/>
      <c r="TA2380" s="0"/>
      <c r="TB2380" s="0"/>
      <c r="TC2380" s="0"/>
      <c r="TD2380" s="0"/>
      <c r="TE2380" s="0"/>
      <c r="TF2380" s="0"/>
      <c r="TG2380" s="0"/>
      <c r="TH2380" s="0"/>
      <c r="TI2380" s="0"/>
      <c r="TJ2380" s="0"/>
      <c r="TK2380" s="0"/>
      <c r="TL2380" s="0"/>
      <c r="TM2380" s="0"/>
      <c r="TN2380" s="0"/>
      <c r="TO2380" s="0"/>
      <c r="TP2380" s="0"/>
      <c r="TQ2380" s="0"/>
      <c r="TR2380" s="0"/>
      <c r="TS2380" s="0"/>
      <c r="TT2380" s="0"/>
      <c r="TU2380" s="0"/>
      <c r="TV2380" s="0"/>
      <c r="TW2380" s="0"/>
      <c r="TX2380" s="0"/>
      <c r="TY2380" s="0"/>
      <c r="TZ2380" s="0"/>
      <c r="UA2380" s="0"/>
      <c r="UB2380" s="0"/>
      <c r="UC2380" s="0"/>
      <c r="UD2380" s="0"/>
      <c r="UE2380" s="0"/>
      <c r="UF2380" s="0"/>
      <c r="UG2380" s="0"/>
      <c r="UH2380" s="0"/>
      <c r="UI2380" s="0"/>
      <c r="UJ2380" s="0"/>
      <c r="UK2380" s="0"/>
      <c r="UL2380" s="0"/>
      <c r="UM2380" s="0"/>
      <c r="UN2380" s="0"/>
      <c r="UO2380" s="0"/>
      <c r="UP2380" s="0"/>
      <c r="UQ2380" s="0"/>
      <c r="UR2380" s="0"/>
      <c r="US2380" s="0"/>
      <c r="UT2380" s="0"/>
      <c r="UU2380" s="0"/>
      <c r="UV2380" s="0"/>
      <c r="UW2380" s="0"/>
      <c r="UX2380" s="0"/>
      <c r="UY2380" s="0"/>
      <c r="UZ2380" s="0"/>
      <c r="VA2380" s="0"/>
      <c r="VB2380" s="0"/>
      <c r="VC2380" s="0"/>
      <c r="VD2380" s="0"/>
      <c r="VE2380" s="0"/>
      <c r="VF2380" s="0"/>
      <c r="VG2380" s="0"/>
      <c r="VH2380" s="0"/>
      <c r="VI2380" s="0"/>
      <c r="VJ2380" s="0"/>
      <c r="VK2380" s="0"/>
      <c r="VL2380" s="0"/>
      <c r="VM2380" s="0"/>
      <c r="VN2380" s="0"/>
      <c r="VO2380" s="0"/>
      <c r="VP2380" s="0"/>
      <c r="VQ2380" s="0"/>
      <c r="VR2380" s="0"/>
      <c r="VS2380" s="0"/>
      <c r="VT2380" s="0"/>
      <c r="VU2380" s="0"/>
      <c r="VV2380" s="0"/>
      <c r="VW2380" s="0"/>
      <c r="VX2380" s="0"/>
      <c r="VY2380" s="0"/>
      <c r="VZ2380" s="0"/>
      <c r="WA2380" s="0"/>
      <c r="WB2380" s="0"/>
      <c r="WC2380" s="0"/>
      <c r="WD2380" s="0"/>
      <c r="WE2380" s="0"/>
      <c r="WF2380" s="0"/>
      <c r="WG2380" s="0"/>
      <c r="WH2380" s="0"/>
      <c r="WI2380" s="0"/>
      <c r="WJ2380" s="0"/>
      <c r="WK2380" s="0"/>
      <c r="WL2380" s="0"/>
      <c r="WM2380" s="0"/>
      <c r="WN2380" s="0"/>
      <c r="WO2380" s="0"/>
      <c r="WP2380" s="0"/>
      <c r="WQ2380" s="0"/>
      <c r="WR2380" s="0"/>
      <c r="WS2380" s="0"/>
      <c r="WT2380" s="0"/>
      <c r="WU2380" s="0"/>
      <c r="WV2380" s="0"/>
      <c r="WW2380" s="0"/>
      <c r="WX2380" s="0"/>
      <c r="WY2380" s="0"/>
      <c r="WZ2380" s="0"/>
      <c r="XA2380" s="0"/>
      <c r="XB2380" s="0"/>
      <c r="XC2380" s="0"/>
      <c r="XD2380" s="0"/>
      <c r="XE2380" s="0"/>
      <c r="XF2380" s="0"/>
      <c r="XG2380" s="0"/>
      <c r="XH2380" s="0"/>
      <c r="XI2380" s="0"/>
      <c r="XJ2380" s="0"/>
      <c r="XK2380" s="0"/>
      <c r="XL2380" s="0"/>
      <c r="XM2380" s="0"/>
      <c r="XN2380" s="0"/>
      <c r="XO2380" s="0"/>
      <c r="XP2380" s="0"/>
      <c r="XQ2380" s="0"/>
      <c r="XR2380" s="0"/>
      <c r="XS2380" s="0"/>
      <c r="XT2380" s="0"/>
      <c r="XU2380" s="0"/>
      <c r="XV2380" s="0"/>
      <c r="XW2380" s="0"/>
      <c r="XX2380" s="0"/>
      <c r="XY2380" s="0"/>
      <c r="XZ2380" s="0"/>
      <c r="YA2380" s="0"/>
      <c r="YB2380" s="0"/>
      <c r="YC2380" s="0"/>
      <c r="YD2380" s="0"/>
      <c r="YE2380" s="0"/>
      <c r="YF2380" s="0"/>
      <c r="YG2380" s="0"/>
      <c r="YH2380" s="0"/>
      <c r="YI2380" s="0"/>
      <c r="YJ2380" s="0"/>
      <c r="YK2380" s="0"/>
      <c r="YL2380" s="0"/>
      <c r="YM2380" s="0"/>
      <c r="YN2380" s="0"/>
      <c r="YO2380" s="0"/>
      <c r="YP2380" s="0"/>
      <c r="YQ2380" s="0"/>
      <c r="YR2380" s="0"/>
      <c r="YS2380" s="0"/>
      <c r="YT2380" s="0"/>
      <c r="YU2380" s="0"/>
      <c r="YV2380" s="0"/>
      <c r="YW2380" s="0"/>
      <c r="YX2380" s="0"/>
      <c r="YY2380" s="0"/>
      <c r="YZ2380" s="0"/>
      <c r="ZA2380" s="0"/>
      <c r="ZB2380" s="0"/>
      <c r="ZC2380" s="0"/>
      <c r="ZD2380" s="0"/>
      <c r="ZE2380" s="0"/>
      <c r="ZF2380" s="0"/>
      <c r="ZG2380" s="0"/>
      <c r="ZH2380" s="0"/>
      <c r="ZI2380" s="0"/>
      <c r="ZJ2380" s="0"/>
      <c r="ZK2380" s="0"/>
      <c r="ZL2380" s="0"/>
      <c r="ZM2380" s="0"/>
      <c r="ZN2380" s="0"/>
      <c r="ZO2380" s="0"/>
      <c r="ZP2380" s="0"/>
      <c r="ZQ2380" s="0"/>
      <c r="ZR2380" s="0"/>
      <c r="ZS2380" s="0"/>
      <c r="ZT2380" s="0"/>
      <c r="ZU2380" s="0"/>
      <c r="ZV2380" s="0"/>
      <c r="ZW2380" s="0"/>
      <c r="ZX2380" s="0"/>
      <c r="ZY2380" s="0"/>
      <c r="ZZ2380" s="0"/>
      <c r="AAA2380" s="0"/>
      <c r="AAB2380" s="0"/>
      <c r="AAC2380" s="0"/>
      <c r="AAD2380" s="0"/>
      <c r="AAE2380" s="0"/>
      <c r="AAF2380" s="0"/>
      <c r="AAG2380" s="0"/>
      <c r="AAH2380" s="0"/>
      <c r="AAI2380" s="0"/>
      <c r="AAJ2380" s="0"/>
      <c r="AAK2380" s="0"/>
      <c r="AAL2380" s="0"/>
      <c r="AAM2380" s="0"/>
      <c r="AAN2380" s="0"/>
      <c r="AAO2380" s="0"/>
      <c r="AAP2380" s="0"/>
      <c r="AAQ2380" s="0"/>
      <c r="AAR2380" s="0"/>
      <c r="AAS2380" s="0"/>
      <c r="AAT2380" s="0"/>
      <c r="AAU2380" s="0"/>
      <c r="AAV2380" s="0"/>
      <c r="AAW2380" s="0"/>
      <c r="AAX2380" s="0"/>
      <c r="AAY2380" s="0"/>
      <c r="AAZ2380" s="0"/>
      <c r="ABA2380" s="0"/>
      <c r="ABB2380" s="0"/>
      <c r="ABC2380" s="0"/>
      <c r="ABD2380" s="0"/>
      <c r="ABE2380" s="0"/>
      <c r="ABF2380" s="0"/>
      <c r="ABG2380" s="0"/>
      <c r="ABH2380" s="0"/>
      <c r="ABI2380" s="0"/>
      <c r="ABJ2380" s="0"/>
      <c r="ABK2380" s="0"/>
      <c r="ABL2380" s="0"/>
      <c r="ABM2380" s="0"/>
      <c r="ABN2380" s="0"/>
      <c r="ABO2380" s="0"/>
      <c r="ABP2380" s="0"/>
      <c r="ABQ2380" s="0"/>
      <c r="ABR2380" s="0"/>
      <c r="ABS2380" s="0"/>
      <c r="ABT2380" s="0"/>
      <c r="ABU2380" s="0"/>
      <c r="ABV2380" s="0"/>
      <c r="ABW2380" s="0"/>
      <c r="ABX2380" s="0"/>
      <c r="ABY2380" s="0"/>
      <c r="ABZ2380" s="0"/>
      <c r="ACA2380" s="0"/>
      <c r="ACB2380" s="0"/>
      <c r="ACC2380" s="0"/>
      <c r="ACD2380" s="0"/>
      <c r="ACE2380" s="0"/>
      <c r="ACF2380" s="0"/>
      <c r="ACG2380" s="0"/>
      <c r="ACH2380" s="0"/>
      <c r="ACI2380" s="0"/>
      <c r="ACJ2380" s="0"/>
      <c r="ACK2380" s="0"/>
      <c r="ACL2380" s="0"/>
      <c r="ACM2380" s="0"/>
      <c r="ACN2380" s="0"/>
      <c r="ACO2380" s="0"/>
      <c r="ACP2380" s="0"/>
      <c r="ACQ2380" s="0"/>
      <c r="ACR2380" s="0"/>
      <c r="ACS2380" s="0"/>
      <c r="ACT2380" s="0"/>
      <c r="ACU2380" s="0"/>
      <c r="ACV2380" s="0"/>
      <c r="ACW2380" s="0"/>
      <c r="ACX2380" s="0"/>
      <c r="ACY2380" s="0"/>
      <c r="ACZ2380" s="0"/>
      <c r="ADA2380" s="0"/>
      <c r="ADB2380" s="0"/>
      <c r="ADC2380" s="0"/>
      <c r="ADD2380" s="0"/>
      <c r="ADE2380" s="0"/>
      <c r="ADF2380" s="0"/>
      <c r="ADG2380" s="0"/>
      <c r="ADH2380" s="0"/>
      <c r="ADI2380" s="0"/>
      <c r="ADJ2380" s="0"/>
      <c r="ADK2380" s="0"/>
      <c r="ADL2380" s="0"/>
      <c r="ADM2380" s="0"/>
      <c r="ADN2380" s="0"/>
      <c r="ADO2380" s="0"/>
      <c r="ADP2380" s="0"/>
      <c r="ADQ2380" s="0"/>
      <c r="ADR2380" s="0"/>
      <c r="ADS2380" s="0"/>
      <c r="ADT2380" s="0"/>
      <c r="ADU2380" s="0"/>
      <c r="ADV2380" s="0"/>
      <c r="ADW2380" s="0"/>
      <c r="ADX2380" s="0"/>
      <c r="ADY2380" s="0"/>
      <c r="ADZ2380" s="0"/>
      <c r="AEA2380" s="0"/>
      <c r="AEB2380" s="0"/>
      <c r="AEC2380" s="0"/>
      <c r="AED2380" s="0"/>
      <c r="AEE2380" s="0"/>
      <c r="AEF2380" s="0"/>
      <c r="AEG2380" s="0"/>
      <c r="AEH2380" s="0"/>
      <c r="AEI2380" s="0"/>
      <c r="AEJ2380" s="0"/>
      <c r="AEK2380" s="0"/>
      <c r="AEL2380" s="0"/>
      <c r="AEM2380" s="0"/>
      <c r="AEN2380" s="0"/>
      <c r="AEO2380" s="0"/>
      <c r="AEP2380" s="0"/>
      <c r="AEQ2380" s="0"/>
      <c r="AER2380" s="0"/>
      <c r="AES2380" s="0"/>
      <c r="AET2380" s="0"/>
      <c r="AEU2380" s="0"/>
      <c r="AEV2380" s="0"/>
      <c r="AEW2380" s="0"/>
      <c r="AEX2380" s="0"/>
      <c r="AEY2380" s="0"/>
      <c r="AEZ2380" s="0"/>
      <c r="AFA2380" s="0"/>
      <c r="AFB2380" s="0"/>
      <c r="AFC2380" s="0"/>
      <c r="AFD2380" s="0"/>
      <c r="AFE2380" s="0"/>
      <c r="AFF2380" s="0"/>
      <c r="AFG2380" s="0"/>
      <c r="AFH2380" s="0"/>
      <c r="AFI2380" s="0"/>
      <c r="AFJ2380" s="0"/>
      <c r="AFK2380" s="0"/>
      <c r="AFL2380" s="0"/>
      <c r="AFM2380" s="0"/>
      <c r="AFN2380" s="0"/>
      <c r="AFO2380" s="0"/>
      <c r="AFP2380" s="0"/>
      <c r="AFQ2380" s="0"/>
      <c r="AFR2380" s="0"/>
      <c r="AFS2380" s="0"/>
      <c r="AFT2380" s="0"/>
      <c r="AFU2380" s="0"/>
      <c r="AFV2380" s="0"/>
      <c r="AFW2380" s="0"/>
      <c r="AFX2380" s="0"/>
      <c r="AFY2380" s="0"/>
      <c r="AFZ2380" s="0"/>
      <c r="AGA2380" s="0"/>
      <c r="AGB2380" s="0"/>
      <c r="AGC2380" s="0"/>
      <c r="AGD2380" s="0"/>
      <c r="AGE2380" s="0"/>
      <c r="AGF2380" s="0"/>
      <c r="AGG2380" s="0"/>
      <c r="AGH2380" s="0"/>
      <c r="AGI2380" s="0"/>
      <c r="AGJ2380" s="0"/>
      <c r="AGK2380" s="0"/>
      <c r="AGL2380" s="0"/>
      <c r="AGM2380" s="0"/>
      <c r="AGN2380" s="0"/>
      <c r="AGO2380" s="0"/>
      <c r="AGP2380" s="0"/>
      <c r="AGQ2380" s="0"/>
      <c r="AGR2380" s="0"/>
      <c r="AGS2380" s="0"/>
      <c r="AGT2380" s="0"/>
      <c r="AGU2380" s="0"/>
      <c r="AGV2380" s="0"/>
      <c r="AGW2380" s="0"/>
      <c r="AGX2380" s="0"/>
      <c r="AGY2380" s="0"/>
      <c r="AGZ2380" s="0"/>
      <c r="AHA2380" s="0"/>
      <c r="AHB2380" s="0"/>
      <c r="AHC2380" s="0"/>
      <c r="AHD2380" s="0"/>
      <c r="AHE2380" s="0"/>
      <c r="AHF2380" s="0"/>
      <c r="AHG2380" s="0"/>
      <c r="AHH2380" s="0"/>
      <c r="AHI2380" s="0"/>
      <c r="AHJ2380" s="0"/>
      <c r="AHK2380" s="0"/>
      <c r="AHL2380" s="0"/>
      <c r="AHM2380" s="0"/>
      <c r="AHN2380" s="0"/>
      <c r="AHO2380" s="0"/>
      <c r="AHP2380" s="0"/>
      <c r="AHQ2380" s="0"/>
      <c r="AHR2380" s="0"/>
      <c r="AHS2380" s="0"/>
      <c r="AHT2380" s="0"/>
      <c r="AHU2380" s="0"/>
      <c r="AHV2380" s="0"/>
      <c r="AHW2380" s="0"/>
      <c r="AHX2380" s="0"/>
      <c r="AHY2380" s="0"/>
      <c r="AHZ2380" s="0"/>
      <c r="AIA2380" s="0"/>
      <c r="AIB2380" s="0"/>
      <c r="AIC2380" s="0"/>
      <c r="AID2380" s="0"/>
      <c r="AIE2380" s="0"/>
      <c r="AIF2380" s="0"/>
      <c r="AIG2380" s="0"/>
      <c r="AIH2380" s="0"/>
      <c r="AII2380" s="0"/>
      <c r="AIJ2380" s="0"/>
      <c r="AIK2380" s="0"/>
      <c r="AIL2380" s="0"/>
      <c r="AIM2380" s="0"/>
      <c r="AIN2380" s="0"/>
      <c r="AIO2380" s="0"/>
      <c r="AIP2380" s="0"/>
      <c r="AIQ2380" s="0"/>
      <c r="AIR2380" s="0"/>
      <c r="AIS2380" s="0"/>
      <c r="AIT2380" s="0"/>
      <c r="AIU2380" s="0"/>
      <c r="AIV2380" s="0"/>
      <c r="AIW2380" s="0"/>
      <c r="AIX2380" s="0"/>
      <c r="AIY2380" s="0"/>
      <c r="AIZ2380" s="0"/>
      <c r="AJA2380" s="0"/>
      <c r="AJB2380" s="0"/>
      <c r="AJC2380" s="0"/>
      <c r="AJD2380" s="0"/>
      <c r="AJE2380" s="0"/>
      <c r="AJF2380" s="0"/>
      <c r="AJG2380" s="0"/>
      <c r="AJH2380" s="0"/>
      <c r="AJI2380" s="0"/>
      <c r="AJJ2380" s="0"/>
      <c r="AJK2380" s="0"/>
      <c r="AJL2380" s="0"/>
      <c r="AJM2380" s="0"/>
      <c r="AJN2380" s="0"/>
      <c r="AJO2380" s="0"/>
      <c r="AJP2380" s="0"/>
      <c r="AJQ2380" s="0"/>
      <c r="AJR2380" s="0"/>
      <c r="AJS2380" s="0"/>
      <c r="AJT2380" s="0"/>
      <c r="AJU2380" s="0"/>
      <c r="AJV2380" s="0"/>
      <c r="AJW2380" s="0"/>
      <c r="AJX2380" s="0"/>
      <c r="AJY2380" s="0"/>
      <c r="AJZ2380" s="0"/>
      <c r="AKA2380" s="0"/>
      <c r="AKB2380" s="0"/>
      <c r="AKC2380" s="0"/>
      <c r="AKD2380" s="0"/>
      <c r="AKE2380" s="0"/>
      <c r="AKF2380" s="0"/>
      <c r="AKG2380" s="0"/>
      <c r="AKH2380" s="0"/>
      <c r="AKI2380" s="0"/>
      <c r="AKJ2380" s="0"/>
      <c r="AKK2380" s="0"/>
      <c r="AKL2380" s="0"/>
      <c r="AKM2380" s="0"/>
      <c r="AKN2380" s="0"/>
      <c r="AKO2380" s="0"/>
      <c r="AKP2380" s="0"/>
      <c r="AKQ2380" s="0"/>
      <c r="AKR2380" s="0"/>
      <c r="AKS2380" s="0"/>
      <c r="AKT2380" s="0"/>
      <c r="AKU2380" s="0"/>
      <c r="AKV2380" s="0"/>
      <c r="AKW2380" s="0"/>
      <c r="AKX2380" s="0"/>
      <c r="AKY2380" s="0"/>
      <c r="AKZ2380" s="0"/>
      <c r="ALA2380" s="0"/>
      <c r="ALB2380" s="0"/>
      <c r="ALC2380" s="0"/>
      <c r="ALD2380" s="0"/>
      <c r="ALE2380" s="0"/>
      <c r="ALF2380" s="0"/>
      <c r="ALG2380" s="0"/>
      <c r="ALH2380" s="0"/>
      <c r="ALI2380" s="0"/>
      <c r="ALJ2380" s="0"/>
      <c r="ALK2380" s="0"/>
      <c r="ALL2380" s="0"/>
      <c r="ALM2380" s="0"/>
      <c r="ALN2380" s="0"/>
      <c r="ALO2380" s="0"/>
      <c r="ALP2380" s="0"/>
      <c r="ALQ2380" s="0"/>
      <c r="ALR2380" s="0"/>
      <c r="ALS2380" s="0"/>
      <c r="ALT2380" s="0"/>
      <c r="ALU2380" s="0"/>
      <c r="ALV2380" s="0"/>
      <c r="ALW2380" s="0"/>
      <c r="ALX2380" s="0"/>
      <c r="ALY2380" s="0"/>
      <c r="ALZ2380" s="0"/>
      <c r="AMA2380" s="0"/>
      <c r="AMB2380" s="0"/>
      <c r="AMC2380" s="0"/>
      <c r="AMD2380" s="0"/>
      <c r="AME2380" s="0"/>
      <c r="AMF2380" s="0"/>
      <c r="AMG2380" s="0"/>
      <c r="AMH2380" s="0"/>
      <c r="AMI2380" s="0"/>
      <c r="AMJ2380" s="0"/>
    </row>
    <row r="2381" customFormat="false" ht="13.8" hidden="false" customHeight="false" outlineLevel="0" collapsed="false">
      <c r="A2381" s="4" t="s">
        <v>245</v>
      </c>
      <c r="B2381" s="28" t="s">
        <v>4988</v>
      </c>
      <c r="C2381" s="7" t="s">
        <v>4989</v>
      </c>
      <c r="D2381" s="7" t="s">
        <v>4990</v>
      </c>
      <c r="E2381" s="7" t="s">
        <v>5424</v>
      </c>
      <c r="F2381" s="4" t="n">
        <v>2013</v>
      </c>
      <c r="G2381" s="7" t="s">
        <v>4992</v>
      </c>
    </row>
    <row r="2382" customFormat="false" ht="13.8" hidden="false" customHeight="false" outlineLevel="0" collapsed="false">
      <c r="A2382" s="32" t="s">
        <v>52</v>
      </c>
      <c r="B2382" s="33" t="s">
        <v>5030</v>
      </c>
      <c r="C2382" s="34" t="s">
        <v>5031</v>
      </c>
      <c r="D2382" s="34"/>
      <c r="E2382" s="34" t="s">
        <v>2312</v>
      </c>
      <c r="F2382" s="32" t="n">
        <v>2014</v>
      </c>
      <c r="G2382" s="35" t="s">
        <v>5032</v>
      </c>
      <c r="H2382" s="13"/>
      <c r="I2382" s="13"/>
      <c r="J2382" s="13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3"/>
      <c r="AI2382" s="13"/>
      <c r="AJ2382" s="13"/>
      <c r="AK2382" s="13"/>
      <c r="AL2382" s="13"/>
      <c r="AM2382" s="13"/>
      <c r="AN2382" s="13"/>
      <c r="AO2382" s="13"/>
      <c r="AP2382" s="13"/>
      <c r="AQ2382" s="13"/>
      <c r="AR2382" s="13"/>
      <c r="AS2382" s="13"/>
      <c r="AT2382" s="13"/>
      <c r="AU2382" s="13"/>
      <c r="AV2382" s="0"/>
      <c r="AW2382" s="0"/>
      <c r="AX2382" s="0"/>
      <c r="AY2382" s="0"/>
      <c r="AZ2382" s="0"/>
      <c r="BA2382" s="0"/>
      <c r="BB2382" s="0"/>
      <c r="BC2382" s="0"/>
      <c r="BD2382" s="0"/>
      <c r="BE2382" s="0"/>
      <c r="BF2382" s="0"/>
      <c r="BG2382" s="0"/>
      <c r="BH2382" s="0"/>
      <c r="BI2382" s="0"/>
      <c r="BJ2382" s="0"/>
      <c r="BK2382" s="0"/>
      <c r="BL2382" s="0"/>
      <c r="BM2382" s="0"/>
      <c r="BN2382" s="0"/>
      <c r="BO2382" s="0"/>
      <c r="BP2382" s="0"/>
      <c r="BQ2382" s="0"/>
      <c r="BR2382" s="0"/>
      <c r="BS2382" s="0"/>
      <c r="BT2382" s="0"/>
      <c r="BU2382" s="0"/>
      <c r="BV2382" s="0"/>
      <c r="BW2382" s="0"/>
      <c r="BX2382" s="0"/>
      <c r="BY2382" s="0"/>
      <c r="BZ2382" s="0"/>
      <c r="CA2382" s="0"/>
      <c r="CB2382" s="0"/>
      <c r="CC2382" s="0"/>
      <c r="CD2382" s="0"/>
      <c r="CE2382" s="0"/>
      <c r="CF2382" s="0"/>
      <c r="CG2382" s="0"/>
      <c r="CH2382" s="0"/>
      <c r="CI2382" s="0"/>
      <c r="CJ2382" s="0"/>
      <c r="CK2382" s="0"/>
      <c r="CL2382" s="0"/>
      <c r="CM2382" s="0"/>
      <c r="CN2382" s="0"/>
      <c r="CO2382" s="0"/>
      <c r="CP2382" s="0"/>
      <c r="CQ2382" s="0"/>
      <c r="CR2382" s="0"/>
      <c r="CS2382" s="0"/>
      <c r="CT2382" s="0"/>
      <c r="CU2382" s="0"/>
      <c r="CV2382" s="0"/>
      <c r="CW2382" s="0"/>
      <c r="CX2382" s="0"/>
      <c r="CY2382" s="0"/>
      <c r="CZ2382" s="0"/>
      <c r="DA2382" s="0"/>
      <c r="DB2382" s="0"/>
      <c r="DC2382" s="0"/>
      <c r="DD2382" s="0"/>
      <c r="DE2382" s="0"/>
      <c r="DF2382" s="0"/>
      <c r="DG2382" s="0"/>
      <c r="DH2382" s="0"/>
      <c r="DI2382" s="0"/>
      <c r="DJ2382" s="0"/>
      <c r="DK2382" s="0"/>
      <c r="DL2382" s="0"/>
      <c r="DM2382" s="0"/>
      <c r="DN2382" s="0"/>
      <c r="DO2382" s="0"/>
      <c r="DP2382" s="0"/>
      <c r="DQ2382" s="0"/>
      <c r="DR2382" s="0"/>
      <c r="DS2382" s="0"/>
      <c r="DT2382" s="0"/>
      <c r="DU2382" s="0"/>
      <c r="DV2382" s="0"/>
      <c r="DW2382" s="0"/>
      <c r="DX2382" s="0"/>
      <c r="DY2382" s="0"/>
      <c r="DZ2382" s="0"/>
      <c r="EA2382" s="0"/>
      <c r="EB2382" s="0"/>
      <c r="EC2382" s="0"/>
      <c r="ED2382" s="0"/>
      <c r="EE2382" s="0"/>
      <c r="EF2382" s="0"/>
      <c r="EG2382" s="0"/>
      <c r="EH2382" s="0"/>
      <c r="EI2382" s="0"/>
      <c r="EJ2382" s="0"/>
      <c r="EK2382" s="0"/>
      <c r="EL2382" s="0"/>
      <c r="EM2382" s="0"/>
      <c r="EN2382" s="0"/>
      <c r="EO2382" s="0"/>
      <c r="EP2382" s="0"/>
      <c r="EQ2382" s="0"/>
      <c r="ER2382" s="0"/>
      <c r="ES2382" s="0"/>
      <c r="ET2382" s="0"/>
      <c r="EU2382" s="0"/>
      <c r="EV2382" s="0"/>
      <c r="EW2382" s="0"/>
      <c r="EX2382" s="0"/>
      <c r="EY2382" s="0"/>
      <c r="EZ2382" s="0"/>
      <c r="FA2382" s="0"/>
      <c r="FB2382" s="0"/>
      <c r="FC2382" s="0"/>
      <c r="FD2382" s="0"/>
      <c r="FE2382" s="0"/>
      <c r="FF2382" s="0"/>
      <c r="FG2382" s="0"/>
      <c r="FH2382" s="0"/>
      <c r="FI2382" s="0"/>
      <c r="FJ2382" s="0"/>
      <c r="FK2382" s="0"/>
      <c r="FL2382" s="0"/>
      <c r="FM2382" s="0"/>
      <c r="FN2382" s="0"/>
      <c r="FO2382" s="0"/>
      <c r="FP2382" s="0"/>
      <c r="FQ2382" s="0"/>
      <c r="FR2382" s="0"/>
      <c r="FS2382" s="0"/>
      <c r="FT2382" s="0"/>
      <c r="FU2382" s="0"/>
      <c r="FV2382" s="0"/>
      <c r="FW2382" s="0"/>
      <c r="FX2382" s="0"/>
      <c r="FY2382" s="0"/>
      <c r="FZ2382" s="0"/>
      <c r="GA2382" s="0"/>
      <c r="GB2382" s="0"/>
      <c r="GC2382" s="0"/>
      <c r="GD2382" s="0"/>
      <c r="GE2382" s="0"/>
      <c r="GF2382" s="0"/>
      <c r="GG2382" s="0"/>
      <c r="GH2382" s="0"/>
      <c r="GI2382" s="0"/>
      <c r="GJ2382" s="0"/>
      <c r="GK2382" s="0"/>
      <c r="GL2382" s="0"/>
      <c r="GM2382" s="0"/>
      <c r="GN2382" s="0"/>
      <c r="GO2382" s="0"/>
      <c r="GP2382" s="0"/>
      <c r="GQ2382" s="0"/>
      <c r="GR2382" s="0"/>
      <c r="GS2382" s="0"/>
      <c r="GT2382" s="0"/>
      <c r="GU2382" s="0"/>
      <c r="GV2382" s="0"/>
      <c r="GW2382" s="0"/>
      <c r="GX2382" s="0"/>
      <c r="GY2382" s="0"/>
      <c r="GZ2382" s="0"/>
      <c r="HA2382" s="0"/>
      <c r="HB2382" s="0"/>
      <c r="HC2382" s="0"/>
      <c r="HD2382" s="0"/>
      <c r="HE2382" s="0"/>
      <c r="HF2382" s="0"/>
      <c r="HG2382" s="0"/>
      <c r="HH2382" s="0"/>
      <c r="HI2382" s="0"/>
      <c r="HJ2382" s="0"/>
      <c r="HK2382" s="0"/>
      <c r="HL2382" s="0"/>
      <c r="HM2382" s="0"/>
      <c r="HN2382" s="0"/>
      <c r="HO2382" s="0"/>
      <c r="HP2382" s="0"/>
      <c r="HQ2382" s="0"/>
      <c r="HR2382" s="0"/>
      <c r="HS2382" s="0"/>
      <c r="HT2382" s="0"/>
      <c r="HU2382" s="0"/>
      <c r="HV2382" s="0"/>
      <c r="HW2382" s="0"/>
      <c r="HX2382" s="0"/>
      <c r="HY2382" s="0"/>
      <c r="HZ2382" s="0"/>
      <c r="IA2382" s="0"/>
      <c r="IB2382" s="0"/>
      <c r="IC2382" s="0"/>
      <c r="ID2382" s="0"/>
      <c r="IE2382" s="0"/>
      <c r="IF2382" s="0"/>
      <c r="IG2382" s="0"/>
      <c r="IH2382" s="0"/>
      <c r="II2382" s="0"/>
      <c r="IJ2382" s="0"/>
      <c r="IK2382" s="0"/>
      <c r="IL2382" s="0"/>
      <c r="IM2382" s="0"/>
      <c r="IN2382" s="0"/>
      <c r="IO2382" s="0"/>
      <c r="IP2382" s="0"/>
      <c r="IQ2382" s="0"/>
      <c r="IR2382" s="0"/>
      <c r="IS2382" s="0"/>
      <c r="IT2382" s="0"/>
      <c r="IU2382" s="0"/>
      <c r="IV2382" s="0"/>
      <c r="IW2382" s="0"/>
      <c r="IX2382" s="0"/>
      <c r="IY2382" s="0"/>
      <c r="IZ2382" s="0"/>
      <c r="JA2382" s="0"/>
      <c r="JB2382" s="0"/>
      <c r="JC2382" s="0"/>
      <c r="JD2382" s="0"/>
      <c r="JE2382" s="0"/>
      <c r="JF2382" s="0"/>
      <c r="JG2382" s="0"/>
      <c r="JH2382" s="0"/>
      <c r="JI2382" s="0"/>
      <c r="JJ2382" s="0"/>
      <c r="JK2382" s="0"/>
      <c r="JL2382" s="0"/>
      <c r="JM2382" s="0"/>
      <c r="JN2382" s="0"/>
      <c r="JO2382" s="0"/>
      <c r="JP2382" s="0"/>
      <c r="JQ2382" s="0"/>
      <c r="JR2382" s="0"/>
      <c r="JS2382" s="0"/>
      <c r="JT2382" s="0"/>
      <c r="JU2382" s="0"/>
      <c r="JV2382" s="0"/>
      <c r="JW2382" s="0"/>
      <c r="JX2382" s="0"/>
      <c r="JY2382" s="0"/>
      <c r="JZ2382" s="0"/>
      <c r="KA2382" s="0"/>
      <c r="KB2382" s="0"/>
      <c r="KC2382" s="0"/>
      <c r="KD2382" s="0"/>
      <c r="KE2382" s="0"/>
      <c r="KF2382" s="0"/>
      <c r="KG2382" s="0"/>
      <c r="KH2382" s="0"/>
      <c r="KI2382" s="0"/>
      <c r="KJ2382" s="0"/>
      <c r="KK2382" s="0"/>
      <c r="KL2382" s="0"/>
      <c r="KM2382" s="0"/>
      <c r="KN2382" s="0"/>
      <c r="KO2382" s="0"/>
      <c r="KP2382" s="0"/>
      <c r="KQ2382" s="0"/>
      <c r="KR2382" s="0"/>
      <c r="KS2382" s="0"/>
      <c r="KT2382" s="0"/>
      <c r="KU2382" s="0"/>
      <c r="KV2382" s="0"/>
      <c r="KW2382" s="0"/>
      <c r="KX2382" s="0"/>
      <c r="KY2382" s="0"/>
      <c r="KZ2382" s="0"/>
      <c r="LA2382" s="0"/>
      <c r="LB2382" s="0"/>
      <c r="LC2382" s="0"/>
      <c r="LD2382" s="0"/>
      <c r="LE2382" s="0"/>
      <c r="LF2382" s="0"/>
      <c r="LG2382" s="0"/>
      <c r="LH2382" s="0"/>
      <c r="LI2382" s="0"/>
      <c r="LJ2382" s="0"/>
      <c r="LK2382" s="0"/>
      <c r="LL2382" s="0"/>
      <c r="LM2382" s="0"/>
      <c r="LN2382" s="0"/>
      <c r="LO2382" s="0"/>
      <c r="LP2382" s="0"/>
      <c r="LQ2382" s="0"/>
      <c r="LR2382" s="0"/>
      <c r="LS2382" s="0"/>
      <c r="LT2382" s="0"/>
      <c r="LU2382" s="0"/>
      <c r="LV2382" s="0"/>
      <c r="LW2382" s="0"/>
      <c r="LX2382" s="0"/>
      <c r="LY2382" s="0"/>
      <c r="LZ2382" s="0"/>
      <c r="MA2382" s="0"/>
      <c r="MB2382" s="0"/>
      <c r="MC2382" s="0"/>
      <c r="MD2382" s="0"/>
      <c r="ME2382" s="0"/>
      <c r="MF2382" s="0"/>
      <c r="MG2382" s="0"/>
      <c r="MH2382" s="0"/>
      <c r="MI2382" s="0"/>
      <c r="MJ2382" s="0"/>
      <c r="MK2382" s="0"/>
      <c r="ML2382" s="0"/>
      <c r="MM2382" s="0"/>
      <c r="MN2382" s="0"/>
      <c r="MO2382" s="0"/>
      <c r="MP2382" s="0"/>
      <c r="MQ2382" s="0"/>
      <c r="MR2382" s="0"/>
      <c r="MS2382" s="0"/>
      <c r="MT2382" s="0"/>
      <c r="MU2382" s="0"/>
      <c r="MV2382" s="0"/>
      <c r="MW2382" s="0"/>
      <c r="MX2382" s="0"/>
      <c r="MY2382" s="0"/>
      <c r="MZ2382" s="0"/>
      <c r="NA2382" s="0"/>
      <c r="NB2382" s="0"/>
      <c r="NC2382" s="0"/>
      <c r="ND2382" s="0"/>
      <c r="NE2382" s="0"/>
      <c r="NF2382" s="0"/>
      <c r="NG2382" s="0"/>
      <c r="NH2382" s="0"/>
      <c r="NI2382" s="0"/>
      <c r="NJ2382" s="0"/>
      <c r="NK2382" s="0"/>
      <c r="NL2382" s="0"/>
      <c r="NM2382" s="0"/>
      <c r="NN2382" s="0"/>
      <c r="NO2382" s="0"/>
      <c r="NP2382" s="0"/>
      <c r="NQ2382" s="0"/>
      <c r="NR2382" s="0"/>
      <c r="NS2382" s="0"/>
      <c r="NT2382" s="0"/>
      <c r="NU2382" s="0"/>
      <c r="NV2382" s="0"/>
      <c r="NW2382" s="0"/>
      <c r="NX2382" s="0"/>
      <c r="NY2382" s="0"/>
      <c r="NZ2382" s="0"/>
      <c r="OA2382" s="0"/>
      <c r="OB2382" s="0"/>
      <c r="OC2382" s="0"/>
      <c r="OD2382" s="0"/>
      <c r="OE2382" s="0"/>
      <c r="OF2382" s="0"/>
      <c r="OG2382" s="0"/>
      <c r="OH2382" s="0"/>
      <c r="OI2382" s="0"/>
      <c r="OJ2382" s="0"/>
      <c r="OK2382" s="0"/>
      <c r="OL2382" s="0"/>
      <c r="OM2382" s="0"/>
      <c r="ON2382" s="0"/>
      <c r="OO2382" s="0"/>
      <c r="OP2382" s="0"/>
      <c r="OQ2382" s="0"/>
      <c r="OR2382" s="0"/>
      <c r="OS2382" s="0"/>
      <c r="OT2382" s="0"/>
      <c r="OU2382" s="0"/>
      <c r="OV2382" s="0"/>
      <c r="OW2382" s="0"/>
      <c r="OX2382" s="0"/>
      <c r="OY2382" s="0"/>
      <c r="OZ2382" s="0"/>
      <c r="PA2382" s="0"/>
      <c r="PB2382" s="0"/>
      <c r="PC2382" s="0"/>
      <c r="PD2382" s="0"/>
      <c r="PE2382" s="0"/>
      <c r="PF2382" s="0"/>
      <c r="PG2382" s="0"/>
      <c r="PH2382" s="0"/>
      <c r="PI2382" s="0"/>
      <c r="PJ2382" s="0"/>
      <c r="PK2382" s="0"/>
      <c r="PL2382" s="0"/>
      <c r="PM2382" s="0"/>
      <c r="PN2382" s="0"/>
      <c r="PO2382" s="0"/>
      <c r="PP2382" s="0"/>
      <c r="PQ2382" s="0"/>
      <c r="PR2382" s="0"/>
      <c r="PS2382" s="0"/>
      <c r="PT2382" s="0"/>
      <c r="PU2382" s="0"/>
      <c r="PV2382" s="0"/>
      <c r="PW2382" s="0"/>
      <c r="PX2382" s="0"/>
      <c r="PY2382" s="0"/>
      <c r="PZ2382" s="0"/>
      <c r="QA2382" s="0"/>
      <c r="QB2382" s="0"/>
      <c r="QC2382" s="0"/>
      <c r="QD2382" s="0"/>
      <c r="QE2382" s="0"/>
      <c r="QF2382" s="0"/>
      <c r="QG2382" s="0"/>
      <c r="QH2382" s="0"/>
      <c r="QI2382" s="0"/>
      <c r="QJ2382" s="0"/>
      <c r="QK2382" s="0"/>
      <c r="QL2382" s="0"/>
      <c r="QM2382" s="0"/>
      <c r="QN2382" s="0"/>
      <c r="QO2382" s="0"/>
      <c r="QP2382" s="0"/>
      <c r="QQ2382" s="0"/>
      <c r="QR2382" s="0"/>
      <c r="QS2382" s="0"/>
      <c r="QT2382" s="0"/>
      <c r="QU2382" s="0"/>
      <c r="QV2382" s="0"/>
      <c r="QW2382" s="0"/>
      <c r="QX2382" s="0"/>
      <c r="QY2382" s="0"/>
      <c r="QZ2382" s="0"/>
      <c r="RA2382" s="0"/>
      <c r="RB2382" s="0"/>
      <c r="RC2382" s="0"/>
      <c r="RD2382" s="0"/>
      <c r="RE2382" s="0"/>
      <c r="RF2382" s="0"/>
      <c r="RG2382" s="0"/>
      <c r="RH2382" s="0"/>
      <c r="RI2382" s="0"/>
      <c r="RJ2382" s="0"/>
      <c r="RK2382" s="0"/>
      <c r="RL2382" s="0"/>
      <c r="RM2382" s="0"/>
      <c r="RN2382" s="0"/>
      <c r="RO2382" s="0"/>
      <c r="RP2382" s="0"/>
      <c r="RQ2382" s="0"/>
      <c r="RR2382" s="0"/>
      <c r="RS2382" s="0"/>
      <c r="RT2382" s="0"/>
      <c r="RU2382" s="0"/>
      <c r="RV2382" s="0"/>
      <c r="RW2382" s="0"/>
      <c r="RX2382" s="0"/>
      <c r="RY2382" s="0"/>
      <c r="RZ2382" s="0"/>
      <c r="SA2382" s="0"/>
      <c r="SB2382" s="0"/>
      <c r="SC2382" s="0"/>
      <c r="SD2382" s="0"/>
      <c r="SE2382" s="0"/>
      <c r="SF2382" s="0"/>
      <c r="SG2382" s="0"/>
      <c r="SH2382" s="0"/>
      <c r="SI2382" s="0"/>
      <c r="SJ2382" s="0"/>
      <c r="SK2382" s="0"/>
      <c r="SL2382" s="0"/>
      <c r="SM2382" s="0"/>
      <c r="SN2382" s="0"/>
      <c r="SO2382" s="0"/>
      <c r="SP2382" s="0"/>
      <c r="SQ2382" s="0"/>
      <c r="SR2382" s="0"/>
      <c r="SS2382" s="0"/>
      <c r="ST2382" s="0"/>
      <c r="SU2382" s="0"/>
      <c r="SV2382" s="0"/>
      <c r="SW2382" s="0"/>
      <c r="SX2382" s="0"/>
      <c r="SY2382" s="0"/>
      <c r="SZ2382" s="0"/>
      <c r="TA2382" s="0"/>
      <c r="TB2382" s="0"/>
      <c r="TC2382" s="0"/>
      <c r="TD2382" s="0"/>
      <c r="TE2382" s="0"/>
      <c r="TF2382" s="0"/>
      <c r="TG2382" s="0"/>
      <c r="TH2382" s="0"/>
      <c r="TI2382" s="0"/>
      <c r="TJ2382" s="0"/>
      <c r="TK2382" s="0"/>
      <c r="TL2382" s="0"/>
      <c r="TM2382" s="0"/>
      <c r="TN2382" s="0"/>
      <c r="TO2382" s="0"/>
      <c r="TP2382" s="0"/>
      <c r="TQ2382" s="0"/>
      <c r="TR2382" s="0"/>
      <c r="TS2382" s="0"/>
      <c r="TT2382" s="0"/>
      <c r="TU2382" s="0"/>
      <c r="TV2382" s="0"/>
      <c r="TW2382" s="0"/>
      <c r="TX2382" s="0"/>
      <c r="TY2382" s="0"/>
      <c r="TZ2382" s="0"/>
      <c r="UA2382" s="0"/>
      <c r="UB2382" s="0"/>
      <c r="UC2382" s="0"/>
      <c r="UD2382" s="0"/>
      <c r="UE2382" s="0"/>
      <c r="UF2382" s="0"/>
      <c r="UG2382" s="0"/>
      <c r="UH2382" s="0"/>
      <c r="UI2382" s="0"/>
      <c r="UJ2382" s="0"/>
      <c r="UK2382" s="0"/>
      <c r="UL2382" s="0"/>
      <c r="UM2382" s="0"/>
      <c r="UN2382" s="0"/>
      <c r="UO2382" s="0"/>
      <c r="UP2382" s="0"/>
      <c r="UQ2382" s="0"/>
      <c r="UR2382" s="0"/>
      <c r="US2382" s="0"/>
      <c r="UT2382" s="0"/>
      <c r="UU2382" s="0"/>
      <c r="UV2382" s="0"/>
      <c r="UW2382" s="0"/>
      <c r="UX2382" s="0"/>
      <c r="UY2382" s="0"/>
      <c r="UZ2382" s="0"/>
      <c r="VA2382" s="0"/>
      <c r="VB2382" s="0"/>
      <c r="VC2382" s="0"/>
      <c r="VD2382" s="0"/>
      <c r="VE2382" s="0"/>
      <c r="VF2382" s="0"/>
      <c r="VG2382" s="0"/>
      <c r="VH2382" s="0"/>
      <c r="VI2382" s="0"/>
      <c r="VJ2382" s="0"/>
      <c r="VK2382" s="0"/>
      <c r="VL2382" s="0"/>
      <c r="VM2382" s="0"/>
      <c r="VN2382" s="0"/>
      <c r="VO2382" s="0"/>
      <c r="VP2382" s="0"/>
      <c r="VQ2382" s="0"/>
      <c r="VR2382" s="0"/>
      <c r="VS2382" s="0"/>
      <c r="VT2382" s="0"/>
      <c r="VU2382" s="0"/>
      <c r="VV2382" s="0"/>
      <c r="VW2382" s="0"/>
      <c r="VX2382" s="0"/>
      <c r="VY2382" s="0"/>
      <c r="VZ2382" s="0"/>
      <c r="WA2382" s="0"/>
      <c r="WB2382" s="0"/>
      <c r="WC2382" s="0"/>
      <c r="WD2382" s="0"/>
      <c r="WE2382" s="0"/>
      <c r="WF2382" s="0"/>
      <c r="WG2382" s="0"/>
      <c r="WH2382" s="0"/>
      <c r="WI2382" s="0"/>
      <c r="WJ2382" s="0"/>
      <c r="WK2382" s="0"/>
      <c r="WL2382" s="0"/>
      <c r="WM2382" s="0"/>
      <c r="WN2382" s="0"/>
      <c r="WO2382" s="0"/>
      <c r="WP2382" s="0"/>
      <c r="WQ2382" s="0"/>
      <c r="WR2382" s="0"/>
      <c r="WS2382" s="0"/>
      <c r="WT2382" s="0"/>
      <c r="WU2382" s="0"/>
      <c r="WV2382" s="0"/>
      <c r="WW2382" s="0"/>
      <c r="WX2382" s="0"/>
      <c r="WY2382" s="0"/>
      <c r="WZ2382" s="0"/>
      <c r="XA2382" s="0"/>
      <c r="XB2382" s="0"/>
      <c r="XC2382" s="0"/>
      <c r="XD2382" s="0"/>
      <c r="XE2382" s="0"/>
      <c r="XF2382" s="0"/>
      <c r="XG2382" s="0"/>
      <c r="XH2382" s="0"/>
      <c r="XI2382" s="0"/>
      <c r="XJ2382" s="0"/>
      <c r="XK2382" s="0"/>
      <c r="XL2382" s="0"/>
      <c r="XM2382" s="0"/>
      <c r="XN2382" s="0"/>
      <c r="XO2382" s="0"/>
      <c r="XP2382" s="0"/>
      <c r="XQ2382" s="0"/>
      <c r="XR2382" s="0"/>
      <c r="XS2382" s="0"/>
      <c r="XT2382" s="0"/>
      <c r="XU2382" s="0"/>
      <c r="XV2382" s="0"/>
      <c r="XW2382" s="0"/>
      <c r="XX2382" s="0"/>
      <c r="XY2382" s="0"/>
      <c r="XZ2382" s="0"/>
      <c r="YA2382" s="0"/>
      <c r="YB2382" s="0"/>
      <c r="YC2382" s="0"/>
      <c r="YD2382" s="0"/>
      <c r="YE2382" s="0"/>
      <c r="YF2382" s="0"/>
      <c r="YG2382" s="0"/>
      <c r="YH2382" s="0"/>
      <c r="YI2382" s="0"/>
      <c r="YJ2382" s="0"/>
      <c r="YK2382" s="0"/>
      <c r="YL2382" s="0"/>
      <c r="YM2382" s="0"/>
      <c r="YN2382" s="0"/>
      <c r="YO2382" s="0"/>
      <c r="YP2382" s="0"/>
      <c r="YQ2382" s="0"/>
      <c r="YR2382" s="0"/>
      <c r="YS2382" s="0"/>
      <c r="YT2382" s="0"/>
      <c r="YU2382" s="0"/>
      <c r="YV2382" s="0"/>
      <c r="YW2382" s="0"/>
      <c r="YX2382" s="0"/>
      <c r="YY2382" s="0"/>
      <c r="YZ2382" s="0"/>
      <c r="ZA2382" s="0"/>
      <c r="ZB2382" s="0"/>
      <c r="ZC2382" s="0"/>
      <c r="ZD2382" s="0"/>
      <c r="ZE2382" s="0"/>
      <c r="ZF2382" s="0"/>
      <c r="ZG2382" s="0"/>
      <c r="ZH2382" s="0"/>
      <c r="ZI2382" s="0"/>
      <c r="ZJ2382" s="0"/>
      <c r="ZK2382" s="0"/>
      <c r="ZL2382" s="0"/>
      <c r="ZM2382" s="0"/>
      <c r="ZN2382" s="0"/>
      <c r="ZO2382" s="0"/>
      <c r="ZP2382" s="0"/>
      <c r="ZQ2382" s="0"/>
      <c r="ZR2382" s="0"/>
      <c r="ZS2382" s="0"/>
      <c r="ZT2382" s="0"/>
      <c r="ZU2382" s="0"/>
      <c r="ZV2382" s="0"/>
      <c r="ZW2382" s="0"/>
      <c r="ZX2382" s="0"/>
      <c r="ZY2382" s="0"/>
      <c r="ZZ2382" s="0"/>
      <c r="AAA2382" s="0"/>
      <c r="AAB2382" s="0"/>
      <c r="AAC2382" s="0"/>
      <c r="AAD2382" s="0"/>
      <c r="AAE2382" s="0"/>
      <c r="AAF2382" s="0"/>
      <c r="AAG2382" s="0"/>
      <c r="AAH2382" s="0"/>
      <c r="AAI2382" s="0"/>
      <c r="AAJ2382" s="0"/>
      <c r="AAK2382" s="0"/>
      <c r="AAL2382" s="0"/>
      <c r="AAM2382" s="0"/>
      <c r="AAN2382" s="0"/>
      <c r="AAO2382" s="0"/>
      <c r="AAP2382" s="0"/>
      <c r="AAQ2382" s="0"/>
      <c r="AAR2382" s="0"/>
      <c r="AAS2382" s="0"/>
      <c r="AAT2382" s="0"/>
      <c r="AAU2382" s="0"/>
      <c r="AAV2382" s="0"/>
      <c r="AAW2382" s="0"/>
      <c r="AAX2382" s="0"/>
      <c r="AAY2382" s="0"/>
      <c r="AAZ2382" s="0"/>
      <c r="ABA2382" s="0"/>
      <c r="ABB2382" s="0"/>
      <c r="ABC2382" s="0"/>
      <c r="ABD2382" s="0"/>
      <c r="ABE2382" s="0"/>
      <c r="ABF2382" s="0"/>
      <c r="ABG2382" s="0"/>
      <c r="ABH2382" s="0"/>
      <c r="ABI2382" s="0"/>
      <c r="ABJ2382" s="0"/>
      <c r="ABK2382" s="0"/>
      <c r="ABL2382" s="0"/>
      <c r="ABM2382" s="0"/>
      <c r="ABN2382" s="0"/>
      <c r="ABO2382" s="0"/>
      <c r="ABP2382" s="0"/>
      <c r="ABQ2382" s="0"/>
      <c r="ABR2382" s="0"/>
      <c r="ABS2382" s="0"/>
      <c r="ABT2382" s="0"/>
      <c r="ABU2382" s="0"/>
      <c r="ABV2382" s="0"/>
      <c r="ABW2382" s="0"/>
      <c r="ABX2382" s="0"/>
      <c r="ABY2382" s="0"/>
      <c r="ABZ2382" s="0"/>
      <c r="ACA2382" s="0"/>
      <c r="ACB2382" s="0"/>
      <c r="ACC2382" s="0"/>
      <c r="ACD2382" s="0"/>
      <c r="ACE2382" s="0"/>
      <c r="ACF2382" s="0"/>
      <c r="ACG2382" s="0"/>
      <c r="ACH2382" s="0"/>
      <c r="ACI2382" s="0"/>
      <c r="ACJ2382" s="0"/>
      <c r="ACK2382" s="0"/>
      <c r="ACL2382" s="0"/>
      <c r="ACM2382" s="0"/>
      <c r="ACN2382" s="0"/>
      <c r="ACO2382" s="0"/>
      <c r="ACP2382" s="0"/>
      <c r="ACQ2382" s="0"/>
      <c r="ACR2382" s="0"/>
      <c r="ACS2382" s="0"/>
      <c r="ACT2382" s="0"/>
      <c r="ACU2382" s="0"/>
      <c r="ACV2382" s="0"/>
      <c r="ACW2382" s="0"/>
      <c r="ACX2382" s="0"/>
      <c r="ACY2382" s="0"/>
      <c r="ACZ2382" s="0"/>
      <c r="ADA2382" s="0"/>
      <c r="ADB2382" s="0"/>
      <c r="ADC2382" s="0"/>
      <c r="ADD2382" s="0"/>
      <c r="ADE2382" s="0"/>
      <c r="ADF2382" s="0"/>
      <c r="ADG2382" s="0"/>
      <c r="ADH2382" s="0"/>
      <c r="ADI2382" s="0"/>
      <c r="ADJ2382" s="0"/>
      <c r="ADK2382" s="0"/>
      <c r="ADL2382" s="0"/>
      <c r="ADM2382" s="0"/>
      <c r="ADN2382" s="0"/>
      <c r="ADO2382" s="0"/>
      <c r="ADP2382" s="0"/>
      <c r="ADQ2382" s="0"/>
      <c r="ADR2382" s="0"/>
      <c r="ADS2382" s="0"/>
      <c r="ADT2382" s="0"/>
      <c r="ADU2382" s="0"/>
      <c r="ADV2382" s="0"/>
      <c r="ADW2382" s="0"/>
      <c r="ADX2382" s="0"/>
      <c r="ADY2382" s="0"/>
      <c r="ADZ2382" s="0"/>
      <c r="AEA2382" s="0"/>
      <c r="AEB2382" s="0"/>
      <c r="AEC2382" s="0"/>
      <c r="AED2382" s="0"/>
      <c r="AEE2382" s="0"/>
      <c r="AEF2382" s="0"/>
      <c r="AEG2382" s="0"/>
      <c r="AEH2382" s="0"/>
      <c r="AEI2382" s="0"/>
      <c r="AEJ2382" s="0"/>
      <c r="AEK2382" s="0"/>
      <c r="AEL2382" s="0"/>
      <c r="AEM2382" s="0"/>
      <c r="AEN2382" s="0"/>
      <c r="AEO2382" s="0"/>
      <c r="AEP2382" s="0"/>
      <c r="AEQ2382" s="0"/>
      <c r="AER2382" s="0"/>
      <c r="AES2382" s="0"/>
      <c r="AET2382" s="0"/>
      <c r="AEU2382" s="0"/>
      <c r="AEV2382" s="0"/>
      <c r="AEW2382" s="0"/>
      <c r="AEX2382" s="0"/>
      <c r="AEY2382" s="0"/>
      <c r="AEZ2382" s="0"/>
      <c r="AFA2382" s="0"/>
      <c r="AFB2382" s="0"/>
      <c r="AFC2382" s="0"/>
      <c r="AFD2382" s="0"/>
      <c r="AFE2382" s="0"/>
      <c r="AFF2382" s="0"/>
      <c r="AFG2382" s="0"/>
      <c r="AFH2382" s="0"/>
      <c r="AFI2382" s="0"/>
      <c r="AFJ2382" s="0"/>
      <c r="AFK2382" s="0"/>
      <c r="AFL2382" s="0"/>
      <c r="AFM2382" s="0"/>
      <c r="AFN2382" s="0"/>
      <c r="AFO2382" s="0"/>
      <c r="AFP2382" s="0"/>
      <c r="AFQ2382" s="0"/>
      <c r="AFR2382" s="0"/>
      <c r="AFS2382" s="0"/>
      <c r="AFT2382" s="0"/>
      <c r="AFU2382" s="0"/>
      <c r="AFV2382" s="0"/>
      <c r="AFW2382" s="0"/>
      <c r="AFX2382" s="0"/>
      <c r="AFY2382" s="0"/>
      <c r="AFZ2382" s="0"/>
      <c r="AGA2382" s="0"/>
      <c r="AGB2382" s="0"/>
      <c r="AGC2382" s="0"/>
      <c r="AGD2382" s="0"/>
      <c r="AGE2382" s="0"/>
      <c r="AGF2382" s="0"/>
      <c r="AGG2382" s="0"/>
      <c r="AGH2382" s="0"/>
      <c r="AGI2382" s="0"/>
      <c r="AGJ2382" s="0"/>
      <c r="AGK2382" s="0"/>
      <c r="AGL2382" s="0"/>
      <c r="AGM2382" s="0"/>
      <c r="AGN2382" s="0"/>
      <c r="AGO2382" s="0"/>
      <c r="AGP2382" s="0"/>
      <c r="AGQ2382" s="0"/>
      <c r="AGR2382" s="0"/>
      <c r="AGS2382" s="0"/>
      <c r="AGT2382" s="0"/>
      <c r="AGU2382" s="0"/>
      <c r="AGV2382" s="0"/>
      <c r="AGW2382" s="0"/>
      <c r="AGX2382" s="0"/>
      <c r="AGY2382" s="0"/>
      <c r="AGZ2382" s="0"/>
      <c r="AHA2382" s="0"/>
      <c r="AHB2382" s="0"/>
      <c r="AHC2382" s="0"/>
      <c r="AHD2382" s="0"/>
      <c r="AHE2382" s="0"/>
      <c r="AHF2382" s="0"/>
      <c r="AHG2382" s="0"/>
      <c r="AHH2382" s="0"/>
      <c r="AHI2382" s="0"/>
      <c r="AHJ2382" s="0"/>
      <c r="AHK2382" s="0"/>
      <c r="AHL2382" s="0"/>
      <c r="AHM2382" s="0"/>
      <c r="AHN2382" s="0"/>
      <c r="AHO2382" s="0"/>
      <c r="AHP2382" s="0"/>
      <c r="AHQ2382" s="0"/>
      <c r="AHR2382" s="0"/>
      <c r="AHS2382" s="0"/>
      <c r="AHT2382" s="0"/>
      <c r="AHU2382" s="0"/>
      <c r="AHV2382" s="0"/>
      <c r="AHW2382" s="0"/>
      <c r="AHX2382" s="0"/>
      <c r="AHY2382" s="0"/>
      <c r="AHZ2382" s="0"/>
      <c r="AIA2382" s="0"/>
      <c r="AIB2382" s="0"/>
      <c r="AIC2382" s="0"/>
      <c r="AID2382" s="0"/>
      <c r="AIE2382" s="0"/>
      <c r="AIF2382" s="0"/>
      <c r="AIG2382" s="0"/>
      <c r="AIH2382" s="0"/>
      <c r="AII2382" s="0"/>
      <c r="AIJ2382" s="0"/>
      <c r="AIK2382" s="0"/>
      <c r="AIL2382" s="0"/>
      <c r="AIM2382" s="0"/>
      <c r="AIN2382" s="0"/>
      <c r="AIO2382" s="0"/>
      <c r="AIP2382" s="0"/>
      <c r="AIQ2382" s="0"/>
      <c r="AIR2382" s="0"/>
      <c r="AIS2382" s="0"/>
      <c r="AIT2382" s="0"/>
      <c r="AIU2382" s="0"/>
      <c r="AIV2382" s="0"/>
      <c r="AIW2382" s="0"/>
      <c r="AIX2382" s="0"/>
      <c r="AIY2382" s="0"/>
      <c r="AIZ2382" s="0"/>
      <c r="AJA2382" s="0"/>
      <c r="AJB2382" s="0"/>
      <c r="AJC2382" s="0"/>
      <c r="AJD2382" s="0"/>
      <c r="AJE2382" s="0"/>
      <c r="AJF2382" s="0"/>
      <c r="AJG2382" s="0"/>
      <c r="AJH2382" s="0"/>
      <c r="AJI2382" s="0"/>
      <c r="AJJ2382" s="0"/>
      <c r="AJK2382" s="0"/>
      <c r="AJL2382" s="0"/>
      <c r="AJM2382" s="0"/>
      <c r="AJN2382" s="0"/>
      <c r="AJO2382" s="0"/>
      <c r="AJP2382" s="0"/>
      <c r="AJQ2382" s="0"/>
      <c r="AJR2382" s="0"/>
      <c r="AJS2382" s="0"/>
      <c r="AJT2382" s="0"/>
      <c r="AJU2382" s="0"/>
      <c r="AJV2382" s="0"/>
      <c r="AJW2382" s="0"/>
      <c r="AJX2382" s="0"/>
      <c r="AJY2382" s="0"/>
      <c r="AJZ2382" s="0"/>
      <c r="AKA2382" s="0"/>
      <c r="AKB2382" s="0"/>
      <c r="AKC2382" s="0"/>
      <c r="AKD2382" s="0"/>
      <c r="AKE2382" s="0"/>
      <c r="AKF2382" s="0"/>
      <c r="AKG2382" s="0"/>
      <c r="AKH2382" s="0"/>
      <c r="AKI2382" s="0"/>
      <c r="AKJ2382" s="0"/>
      <c r="AKK2382" s="0"/>
      <c r="AKL2382" s="0"/>
      <c r="AKM2382" s="0"/>
      <c r="AKN2382" s="0"/>
      <c r="AKO2382" s="0"/>
      <c r="AKP2382" s="0"/>
      <c r="AKQ2382" s="0"/>
      <c r="AKR2382" s="0"/>
      <c r="AKS2382" s="0"/>
      <c r="AKT2382" s="0"/>
      <c r="AKU2382" s="0"/>
      <c r="AKV2382" s="0"/>
      <c r="AKW2382" s="0"/>
      <c r="AKX2382" s="0"/>
      <c r="AKY2382" s="0"/>
      <c r="AKZ2382" s="0"/>
      <c r="ALA2382" s="0"/>
      <c r="ALB2382" s="0"/>
      <c r="ALC2382" s="0"/>
      <c r="ALD2382" s="0"/>
      <c r="ALE2382" s="0"/>
      <c r="ALF2382" s="0"/>
      <c r="ALG2382" s="0"/>
      <c r="ALH2382" s="0"/>
      <c r="ALI2382" s="0"/>
      <c r="ALJ2382" s="0"/>
      <c r="ALK2382" s="0"/>
      <c r="ALL2382" s="0"/>
      <c r="ALM2382" s="0"/>
      <c r="ALN2382" s="0"/>
      <c r="ALO2382" s="0"/>
      <c r="ALP2382" s="0"/>
      <c r="ALQ2382" s="0"/>
      <c r="ALR2382" s="0"/>
      <c r="ALS2382" s="0"/>
      <c r="ALT2382" s="0"/>
      <c r="ALU2382" s="0"/>
      <c r="ALV2382" s="0"/>
      <c r="ALW2382" s="0"/>
      <c r="ALX2382" s="0"/>
      <c r="ALY2382" s="0"/>
      <c r="ALZ2382" s="0"/>
      <c r="AMA2382" s="0"/>
      <c r="AMB2382" s="0"/>
      <c r="AMC2382" s="0"/>
      <c r="AMD2382" s="0"/>
      <c r="AME2382" s="0"/>
      <c r="AMF2382" s="0"/>
      <c r="AMG2382" s="0"/>
      <c r="AMH2382" s="0"/>
      <c r="AMI2382" s="0"/>
      <c r="AMJ2382" s="0"/>
    </row>
    <row r="2383" customFormat="false" ht="13.8" hidden="false" customHeight="false" outlineLevel="0" collapsed="false">
      <c r="A2383" s="38" t="s">
        <v>52</v>
      </c>
      <c r="B2383" s="39" t="s">
        <v>5083</v>
      </c>
      <c r="C2383" s="40" t="s">
        <v>1722</v>
      </c>
      <c r="D2383" s="40" t="s">
        <v>3450</v>
      </c>
      <c r="E2383" s="40" t="s">
        <v>2312</v>
      </c>
      <c r="F2383" s="38" t="n">
        <v>2015</v>
      </c>
      <c r="G2383" s="31" t="s">
        <v>5084</v>
      </c>
    </row>
    <row r="2384" customFormat="false" ht="13.8" hidden="false" customHeight="false" outlineLevel="0" collapsed="false">
      <c r="A2384" s="38" t="s">
        <v>52</v>
      </c>
      <c r="B2384" s="39" t="s">
        <v>5150</v>
      </c>
      <c r="C2384" s="40" t="s">
        <v>1517</v>
      </c>
      <c r="D2384" s="40"/>
      <c r="E2384" s="40" t="s">
        <v>2312</v>
      </c>
      <c r="F2384" s="38" t="n">
        <v>2016</v>
      </c>
      <c r="G2384" s="31" t="s">
        <v>5151</v>
      </c>
      <c r="H2384" s="13"/>
      <c r="I2384" s="13"/>
      <c r="J2384" s="13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  <c r="AJ2384" s="13"/>
      <c r="AK2384" s="13"/>
      <c r="AL2384" s="13"/>
      <c r="AM2384" s="13"/>
      <c r="AN2384" s="13"/>
      <c r="AO2384" s="13"/>
      <c r="AP2384" s="13"/>
      <c r="AQ2384" s="13"/>
      <c r="AR2384" s="13"/>
      <c r="AS2384" s="13"/>
      <c r="AT2384" s="13"/>
      <c r="AU2384" s="13"/>
      <c r="AV2384" s="0"/>
      <c r="AW2384" s="0"/>
      <c r="AX2384" s="0"/>
      <c r="AY2384" s="0"/>
      <c r="AZ2384" s="0"/>
      <c r="BA2384" s="0"/>
      <c r="BB2384" s="0"/>
      <c r="BC2384" s="0"/>
      <c r="BD2384" s="0"/>
      <c r="BE2384" s="0"/>
      <c r="BF2384" s="0"/>
      <c r="BG2384" s="0"/>
      <c r="BH2384" s="0"/>
      <c r="BI2384" s="0"/>
      <c r="BJ2384" s="0"/>
      <c r="BK2384" s="0"/>
      <c r="BL2384" s="0"/>
      <c r="BM2384" s="0"/>
      <c r="BN2384" s="0"/>
      <c r="BO2384" s="0"/>
      <c r="BP2384" s="0"/>
      <c r="BQ2384" s="0"/>
      <c r="BR2384" s="0"/>
      <c r="BS2384" s="0"/>
      <c r="BT2384" s="0"/>
      <c r="BU2384" s="0"/>
      <c r="BV2384" s="0"/>
      <c r="BW2384" s="0"/>
      <c r="BX2384" s="0"/>
      <c r="BY2384" s="0"/>
      <c r="BZ2384" s="0"/>
      <c r="CA2384" s="0"/>
      <c r="CB2384" s="0"/>
      <c r="CC2384" s="0"/>
      <c r="CD2384" s="0"/>
      <c r="CE2384" s="0"/>
      <c r="CF2384" s="0"/>
      <c r="CG2384" s="0"/>
      <c r="CH2384" s="0"/>
      <c r="CI2384" s="0"/>
      <c r="CJ2384" s="0"/>
      <c r="CK2384" s="0"/>
      <c r="CL2384" s="0"/>
      <c r="CM2384" s="0"/>
      <c r="CN2384" s="0"/>
      <c r="CO2384" s="0"/>
      <c r="CP2384" s="0"/>
      <c r="CQ2384" s="0"/>
      <c r="CR2384" s="0"/>
      <c r="CS2384" s="0"/>
      <c r="CT2384" s="0"/>
      <c r="CU2384" s="0"/>
      <c r="CV2384" s="0"/>
      <c r="CW2384" s="0"/>
      <c r="CX2384" s="0"/>
      <c r="CY2384" s="0"/>
      <c r="CZ2384" s="0"/>
      <c r="DA2384" s="0"/>
      <c r="DB2384" s="0"/>
      <c r="DC2384" s="0"/>
      <c r="DD2384" s="0"/>
      <c r="DE2384" s="0"/>
      <c r="DF2384" s="0"/>
      <c r="DG2384" s="0"/>
      <c r="DH2384" s="0"/>
      <c r="DI2384" s="0"/>
      <c r="DJ2384" s="0"/>
      <c r="DK2384" s="0"/>
      <c r="DL2384" s="0"/>
      <c r="DM2384" s="0"/>
      <c r="DN2384" s="0"/>
      <c r="DO2384" s="0"/>
      <c r="DP2384" s="0"/>
      <c r="DQ2384" s="0"/>
      <c r="DR2384" s="0"/>
      <c r="DS2384" s="0"/>
      <c r="DT2384" s="0"/>
      <c r="DU2384" s="0"/>
      <c r="DV2384" s="0"/>
      <c r="DW2384" s="0"/>
      <c r="DX2384" s="0"/>
      <c r="DY2384" s="0"/>
      <c r="DZ2384" s="0"/>
      <c r="EA2384" s="0"/>
      <c r="EB2384" s="0"/>
      <c r="EC2384" s="0"/>
      <c r="ED2384" s="0"/>
      <c r="EE2384" s="0"/>
      <c r="EF2384" s="0"/>
      <c r="EG2384" s="0"/>
      <c r="EH2384" s="0"/>
      <c r="EI2384" s="0"/>
      <c r="EJ2384" s="0"/>
      <c r="EK2384" s="0"/>
      <c r="EL2384" s="0"/>
      <c r="EM2384" s="0"/>
      <c r="EN2384" s="0"/>
      <c r="EO2384" s="0"/>
      <c r="EP2384" s="0"/>
      <c r="EQ2384" s="0"/>
      <c r="ER2384" s="0"/>
      <c r="ES2384" s="0"/>
      <c r="ET2384" s="0"/>
      <c r="EU2384" s="0"/>
      <c r="EV2384" s="0"/>
      <c r="EW2384" s="0"/>
      <c r="EX2384" s="0"/>
      <c r="EY2384" s="0"/>
      <c r="EZ2384" s="0"/>
      <c r="FA2384" s="0"/>
      <c r="FB2384" s="0"/>
      <c r="FC2384" s="0"/>
      <c r="FD2384" s="0"/>
      <c r="FE2384" s="0"/>
      <c r="FF2384" s="0"/>
      <c r="FG2384" s="0"/>
      <c r="FH2384" s="0"/>
      <c r="FI2384" s="0"/>
      <c r="FJ2384" s="0"/>
      <c r="FK2384" s="0"/>
      <c r="FL2384" s="0"/>
      <c r="FM2384" s="0"/>
      <c r="FN2384" s="0"/>
      <c r="FO2384" s="0"/>
      <c r="FP2384" s="0"/>
      <c r="FQ2384" s="0"/>
      <c r="FR2384" s="0"/>
      <c r="FS2384" s="0"/>
      <c r="FT2384" s="0"/>
      <c r="FU2384" s="0"/>
      <c r="FV2384" s="0"/>
      <c r="FW2384" s="0"/>
      <c r="FX2384" s="0"/>
      <c r="FY2384" s="0"/>
      <c r="FZ2384" s="0"/>
      <c r="GA2384" s="0"/>
      <c r="GB2384" s="0"/>
      <c r="GC2384" s="0"/>
      <c r="GD2384" s="0"/>
      <c r="GE2384" s="0"/>
      <c r="GF2384" s="0"/>
      <c r="GG2384" s="0"/>
      <c r="GH2384" s="0"/>
      <c r="GI2384" s="0"/>
      <c r="GJ2384" s="0"/>
      <c r="GK2384" s="0"/>
      <c r="GL2384" s="0"/>
      <c r="GM2384" s="0"/>
      <c r="GN2384" s="0"/>
      <c r="GO2384" s="0"/>
      <c r="GP2384" s="0"/>
      <c r="GQ2384" s="0"/>
      <c r="GR2384" s="0"/>
      <c r="GS2384" s="0"/>
      <c r="GT2384" s="0"/>
      <c r="GU2384" s="0"/>
      <c r="GV2384" s="0"/>
      <c r="GW2384" s="0"/>
      <c r="GX2384" s="0"/>
      <c r="GY2384" s="0"/>
      <c r="GZ2384" s="0"/>
      <c r="HA2384" s="0"/>
      <c r="HB2384" s="0"/>
      <c r="HC2384" s="0"/>
      <c r="HD2384" s="0"/>
      <c r="HE2384" s="0"/>
      <c r="HF2384" s="0"/>
      <c r="HG2384" s="0"/>
      <c r="HH2384" s="0"/>
      <c r="HI2384" s="0"/>
      <c r="HJ2384" s="0"/>
      <c r="HK2384" s="0"/>
      <c r="HL2384" s="0"/>
      <c r="HM2384" s="0"/>
      <c r="HN2384" s="0"/>
      <c r="HO2384" s="0"/>
      <c r="HP2384" s="0"/>
      <c r="HQ2384" s="0"/>
      <c r="HR2384" s="0"/>
      <c r="HS2384" s="0"/>
      <c r="HT2384" s="0"/>
      <c r="HU2384" s="0"/>
      <c r="HV2384" s="0"/>
      <c r="HW2384" s="0"/>
      <c r="HX2384" s="0"/>
      <c r="HY2384" s="0"/>
      <c r="HZ2384" s="0"/>
      <c r="IA2384" s="0"/>
      <c r="IB2384" s="0"/>
      <c r="IC2384" s="0"/>
      <c r="ID2384" s="0"/>
      <c r="IE2384" s="0"/>
      <c r="IF2384" s="0"/>
      <c r="IG2384" s="0"/>
      <c r="IH2384" s="0"/>
      <c r="II2384" s="0"/>
      <c r="IJ2384" s="0"/>
      <c r="IK2384" s="0"/>
      <c r="IL2384" s="0"/>
      <c r="IM2384" s="0"/>
      <c r="IN2384" s="0"/>
      <c r="IO2384" s="0"/>
      <c r="IP2384" s="0"/>
      <c r="IQ2384" s="0"/>
      <c r="IR2384" s="0"/>
      <c r="IS2384" s="0"/>
      <c r="IT2384" s="0"/>
      <c r="IU2384" s="0"/>
      <c r="IV2384" s="0"/>
      <c r="IW2384" s="0"/>
      <c r="IX2384" s="0"/>
      <c r="IY2384" s="0"/>
      <c r="IZ2384" s="0"/>
      <c r="JA2384" s="0"/>
      <c r="JB2384" s="0"/>
      <c r="JC2384" s="0"/>
      <c r="JD2384" s="0"/>
      <c r="JE2384" s="0"/>
      <c r="JF2384" s="0"/>
      <c r="JG2384" s="0"/>
      <c r="JH2384" s="0"/>
      <c r="JI2384" s="0"/>
      <c r="JJ2384" s="0"/>
      <c r="JK2384" s="0"/>
      <c r="JL2384" s="0"/>
      <c r="JM2384" s="0"/>
      <c r="JN2384" s="0"/>
      <c r="JO2384" s="0"/>
      <c r="JP2384" s="0"/>
      <c r="JQ2384" s="0"/>
      <c r="JR2384" s="0"/>
      <c r="JS2384" s="0"/>
      <c r="JT2384" s="0"/>
      <c r="JU2384" s="0"/>
      <c r="JV2384" s="0"/>
      <c r="JW2384" s="0"/>
      <c r="JX2384" s="0"/>
      <c r="JY2384" s="0"/>
      <c r="JZ2384" s="0"/>
      <c r="KA2384" s="0"/>
      <c r="KB2384" s="0"/>
      <c r="KC2384" s="0"/>
      <c r="KD2384" s="0"/>
      <c r="KE2384" s="0"/>
      <c r="KF2384" s="0"/>
      <c r="KG2384" s="0"/>
      <c r="KH2384" s="0"/>
      <c r="KI2384" s="0"/>
      <c r="KJ2384" s="0"/>
      <c r="KK2384" s="0"/>
      <c r="KL2384" s="0"/>
      <c r="KM2384" s="0"/>
      <c r="KN2384" s="0"/>
      <c r="KO2384" s="0"/>
      <c r="KP2384" s="0"/>
      <c r="KQ2384" s="0"/>
      <c r="KR2384" s="0"/>
      <c r="KS2384" s="0"/>
      <c r="KT2384" s="0"/>
      <c r="KU2384" s="0"/>
      <c r="KV2384" s="0"/>
      <c r="KW2384" s="0"/>
      <c r="KX2384" s="0"/>
      <c r="KY2384" s="0"/>
      <c r="KZ2384" s="0"/>
      <c r="LA2384" s="0"/>
      <c r="LB2384" s="0"/>
      <c r="LC2384" s="0"/>
      <c r="LD2384" s="0"/>
      <c r="LE2384" s="0"/>
      <c r="LF2384" s="0"/>
      <c r="LG2384" s="0"/>
      <c r="LH2384" s="0"/>
      <c r="LI2384" s="0"/>
      <c r="LJ2384" s="0"/>
      <c r="LK2384" s="0"/>
      <c r="LL2384" s="0"/>
      <c r="LM2384" s="0"/>
      <c r="LN2384" s="0"/>
      <c r="LO2384" s="0"/>
      <c r="LP2384" s="0"/>
      <c r="LQ2384" s="0"/>
      <c r="LR2384" s="0"/>
      <c r="LS2384" s="0"/>
      <c r="LT2384" s="0"/>
      <c r="LU2384" s="0"/>
      <c r="LV2384" s="0"/>
      <c r="LW2384" s="0"/>
      <c r="LX2384" s="0"/>
      <c r="LY2384" s="0"/>
      <c r="LZ2384" s="0"/>
      <c r="MA2384" s="0"/>
      <c r="MB2384" s="0"/>
      <c r="MC2384" s="0"/>
      <c r="MD2384" s="0"/>
      <c r="ME2384" s="0"/>
      <c r="MF2384" s="0"/>
      <c r="MG2384" s="0"/>
      <c r="MH2384" s="0"/>
      <c r="MI2384" s="0"/>
      <c r="MJ2384" s="0"/>
      <c r="MK2384" s="0"/>
      <c r="ML2384" s="0"/>
      <c r="MM2384" s="0"/>
      <c r="MN2384" s="0"/>
      <c r="MO2384" s="0"/>
      <c r="MP2384" s="0"/>
      <c r="MQ2384" s="0"/>
      <c r="MR2384" s="0"/>
      <c r="MS2384" s="0"/>
      <c r="MT2384" s="0"/>
      <c r="MU2384" s="0"/>
      <c r="MV2384" s="0"/>
      <c r="MW2384" s="0"/>
      <c r="MX2384" s="0"/>
      <c r="MY2384" s="0"/>
      <c r="MZ2384" s="0"/>
      <c r="NA2384" s="0"/>
      <c r="NB2384" s="0"/>
      <c r="NC2384" s="0"/>
      <c r="ND2384" s="0"/>
      <c r="NE2384" s="0"/>
      <c r="NF2384" s="0"/>
      <c r="NG2384" s="0"/>
      <c r="NH2384" s="0"/>
      <c r="NI2384" s="0"/>
      <c r="NJ2384" s="0"/>
      <c r="NK2384" s="0"/>
      <c r="NL2384" s="0"/>
      <c r="NM2384" s="0"/>
      <c r="NN2384" s="0"/>
      <c r="NO2384" s="0"/>
      <c r="NP2384" s="0"/>
      <c r="NQ2384" s="0"/>
      <c r="NR2384" s="0"/>
      <c r="NS2384" s="0"/>
      <c r="NT2384" s="0"/>
      <c r="NU2384" s="0"/>
      <c r="NV2384" s="0"/>
      <c r="NW2384" s="0"/>
      <c r="NX2384" s="0"/>
      <c r="NY2384" s="0"/>
      <c r="NZ2384" s="0"/>
      <c r="OA2384" s="0"/>
      <c r="OB2384" s="0"/>
      <c r="OC2384" s="0"/>
      <c r="OD2384" s="0"/>
      <c r="OE2384" s="0"/>
      <c r="OF2384" s="0"/>
      <c r="OG2384" s="0"/>
      <c r="OH2384" s="0"/>
      <c r="OI2384" s="0"/>
      <c r="OJ2384" s="0"/>
      <c r="OK2384" s="0"/>
      <c r="OL2384" s="0"/>
      <c r="OM2384" s="0"/>
      <c r="ON2384" s="0"/>
      <c r="OO2384" s="0"/>
      <c r="OP2384" s="0"/>
      <c r="OQ2384" s="0"/>
      <c r="OR2384" s="0"/>
      <c r="OS2384" s="0"/>
      <c r="OT2384" s="0"/>
      <c r="OU2384" s="0"/>
      <c r="OV2384" s="0"/>
      <c r="OW2384" s="0"/>
      <c r="OX2384" s="0"/>
      <c r="OY2384" s="0"/>
      <c r="OZ2384" s="0"/>
      <c r="PA2384" s="0"/>
      <c r="PB2384" s="0"/>
      <c r="PC2384" s="0"/>
      <c r="PD2384" s="0"/>
      <c r="PE2384" s="0"/>
      <c r="PF2384" s="0"/>
      <c r="PG2384" s="0"/>
      <c r="PH2384" s="0"/>
      <c r="PI2384" s="0"/>
      <c r="PJ2384" s="0"/>
      <c r="PK2384" s="0"/>
      <c r="PL2384" s="0"/>
      <c r="PM2384" s="0"/>
      <c r="PN2384" s="0"/>
      <c r="PO2384" s="0"/>
      <c r="PP2384" s="0"/>
      <c r="PQ2384" s="0"/>
      <c r="PR2384" s="0"/>
      <c r="PS2384" s="0"/>
      <c r="PT2384" s="0"/>
      <c r="PU2384" s="0"/>
      <c r="PV2384" s="0"/>
      <c r="PW2384" s="0"/>
      <c r="PX2384" s="0"/>
      <c r="PY2384" s="0"/>
      <c r="PZ2384" s="0"/>
      <c r="QA2384" s="0"/>
      <c r="QB2384" s="0"/>
      <c r="QC2384" s="0"/>
      <c r="QD2384" s="0"/>
      <c r="QE2384" s="0"/>
      <c r="QF2384" s="0"/>
      <c r="QG2384" s="0"/>
      <c r="QH2384" s="0"/>
      <c r="QI2384" s="0"/>
      <c r="QJ2384" s="0"/>
      <c r="QK2384" s="0"/>
      <c r="QL2384" s="0"/>
      <c r="QM2384" s="0"/>
      <c r="QN2384" s="0"/>
      <c r="QO2384" s="0"/>
      <c r="QP2384" s="0"/>
      <c r="QQ2384" s="0"/>
      <c r="QR2384" s="0"/>
      <c r="QS2384" s="0"/>
      <c r="QT2384" s="0"/>
      <c r="QU2384" s="0"/>
      <c r="QV2384" s="0"/>
      <c r="QW2384" s="0"/>
      <c r="QX2384" s="0"/>
      <c r="QY2384" s="0"/>
      <c r="QZ2384" s="0"/>
      <c r="RA2384" s="0"/>
      <c r="RB2384" s="0"/>
      <c r="RC2384" s="0"/>
      <c r="RD2384" s="0"/>
      <c r="RE2384" s="0"/>
      <c r="RF2384" s="0"/>
      <c r="RG2384" s="0"/>
      <c r="RH2384" s="0"/>
      <c r="RI2384" s="0"/>
      <c r="RJ2384" s="0"/>
      <c r="RK2384" s="0"/>
      <c r="RL2384" s="0"/>
      <c r="RM2384" s="0"/>
      <c r="RN2384" s="0"/>
      <c r="RO2384" s="0"/>
      <c r="RP2384" s="0"/>
      <c r="RQ2384" s="0"/>
      <c r="RR2384" s="0"/>
      <c r="RS2384" s="0"/>
      <c r="RT2384" s="0"/>
      <c r="RU2384" s="0"/>
      <c r="RV2384" s="0"/>
      <c r="RW2384" s="0"/>
      <c r="RX2384" s="0"/>
      <c r="RY2384" s="0"/>
      <c r="RZ2384" s="0"/>
      <c r="SA2384" s="0"/>
      <c r="SB2384" s="0"/>
      <c r="SC2384" s="0"/>
      <c r="SD2384" s="0"/>
      <c r="SE2384" s="0"/>
      <c r="SF2384" s="0"/>
      <c r="SG2384" s="0"/>
      <c r="SH2384" s="0"/>
      <c r="SI2384" s="0"/>
      <c r="SJ2384" s="0"/>
      <c r="SK2384" s="0"/>
      <c r="SL2384" s="0"/>
      <c r="SM2384" s="0"/>
      <c r="SN2384" s="0"/>
      <c r="SO2384" s="0"/>
      <c r="SP2384" s="0"/>
      <c r="SQ2384" s="0"/>
      <c r="SR2384" s="0"/>
      <c r="SS2384" s="0"/>
      <c r="ST2384" s="0"/>
      <c r="SU2384" s="0"/>
      <c r="SV2384" s="0"/>
      <c r="SW2384" s="0"/>
      <c r="SX2384" s="0"/>
      <c r="SY2384" s="0"/>
      <c r="SZ2384" s="0"/>
      <c r="TA2384" s="0"/>
      <c r="TB2384" s="0"/>
      <c r="TC2384" s="0"/>
      <c r="TD2384" s="0"/>
      <c r="TE2384" s="0"/>
      <c r="TF2384" s="0"/>
      <c r="TG2384" s="0"/>
      <c r="TH2384" s="0"/>
      <c r="TI2384" s="0"/>
      <c r="TJ2384" s="0"/>
      <c r="TK2384" s="0"/>
      <c r="TL2384" s="0"/>
      <c r="TM2384" s="0"/>
      <c r="TN2384" s="0"/>
      <c r="TO2384" s="0"/>
      <c r="TP2384" s="0"/>
      <c r="TQ2384" s="0"/>
      <c r="TR2384" s="0"/>
      <c r="TS2384" s="0"/>
      <c r="TT2384" s="0"/>
      <c r="TU2384" s="0"/>
      <c r="TV2384" s="0"/>
      <c r="TW2384" s="0"/>
      <c r="TX2384" s="0"/>
      <c r="TY2384" s="0"/>
      <c r="TZ2384" s="0"/>
      <c r="UA2384" s="0"/>
      <c r="UB2384" s="0"/>
      <c r="UC2384" s="0"/>
      <c r="UD2384" s="0"/>
      <c r="UE2384" s="0"/>
      <c r="UF2384" s="0"/>
      <c r="UG2384" s="0"/>
      <c r="UH2384" s="0"/>
      <c r="UI2384" s="0"/>
      <c r="UJ2384" s="0"/>
      <c r="UK2384" s="0"/>
      <c r="UL2384" s="0"/>
      <c r="UM2384" s="0"/>
      <c r="UN2384" s="0"/>
      <c r="UO2384" s="0"/>
      <c r="UP2384" s="0"/>
      <c r="UQ2384" s="0"/>
      <c r="UR2384" s="0"/>
      <c r="US2384" s="0"/>
      <c r="UT2384" s="0"/>
      <c r="UU2384" s="0"/>
      <c r="UV2384" s="0"/>
      <c r="UW2384" s="0"/>
      <c r="UX2384" s="0"/>
      <c r="UY2384" s="0"/>
      <c r="UZ2384" s="0"/>
      <c r="VA2384" s="0"/>
      <c r="VB2384" s="0"/>
      <c r="VC2384" s="0"/>
      <c r="VD2384" s="0"/>
      <c r="VE2384" s="0"/>
      <c r="VF2384" s="0"/>
      <c r="VG2384" s="0"/>
      <c r="VH2384" s="0"/>
      <c r="VI2384" s="0"/>
      <c r="VJ2384" s="0"/>
      <c r="VK2384" s="0"/>
      <c r="VL2384" s="0"/>
      <c r="VM2384" s="0"/>
      <c r="VN2384" s="0"/>
      <c r="VO2384" s="0"/>
      <c r="VP2384" s="0"/>
      <c r="VQ2384" s="0"/>
      <c r="VR2384" s="0"/>
      <c r="VS2384" s="0"/>
      <c r="VT2384" s="0"/>
      <c r="VU2384" s="0"/>
      <c r="VV2384" s="0"/>
      <c r="VW2384" s="0"/>
      <c r="VX2384" s="0"/>
      <c r="VY2384" s="0"/>
      <c r="VZ2384" s="0"/>
      <c r="WA2384" s="0"/>
      <c r="WB2384" s="0"/>
      <c r="WC2384" s="0"/>
      <c r="WD2384" s="0"/>
      <c r="WE2384" s="0"/>
      <c r="WF2384" s="0"/>
      <c r="WG2384" s="0"/>
      <c r="WH2384" s="0"/>
      <c r="WI2384" s="0"/>
      <c r="WJ2384" s="0"/>
      <c r="WK2384" s="0"/>
      <c r="WL2384" s="0"/>
      <c r="WM2384" s="0"/>
      <c r="WN2384" s="0"/>
      <c r="WO2384" s="0"/>
      <c r="WP2384" s="0"/>
      <c r="WQ2384" s="0"/>
      <c r="WR2384" s="0"/>
      <c r="WS2384" s="0"/>
      <c r="WT2384" s="0"/>
      <c r="WU2384" s="0"/>
      <c r="WV2384" s="0"/>
      <c r="WW2384" s="0"/>
      <c r="WX2384" s="0"/>
      <c r="WY2384" s="0"/>
      <c r="WZ2384" s="0"/>
      <c r="XA2384" s="0"/>
      <c r="XB2384" s="0"/>
      <c r="XC2384" s="0"/>
      <c r="XD2384" s="0"/>
      <c r="XE2384" s="0"/>
      <c r="XF2384" s="0"/>
      <c r="XG2384" s="0"/>
      <c r="XH2384" s="0"/>
      <c r="XI2384" s="0"/>
      <c r="XJ2384" s="0"/>
      <c r="XK2384" s="0"/>
      <c r="XL2384" s="0"/>
      <c r="XM2384" s="0"/>
      <c r="XN2384" s="0"/>
      <c r="XO2384" s="0"/>
      <c r="XP2384" s="0"/>
      <c r="XQ2384" s="0"/>
      <c r="XR2384" s="0"/>
      <c r="XS2384" s="0"/>
      <c r="XT2384" s="0"/>
      <c r="XU2384" s="0"/>
      <c r="XV2384" s="0"/>
      <c r="XW2384" s="0"/>
      <c r="XX2384" s="0"/>
      <c r="XY2384" s="0"/>
      <c r="XZ2384" s="0"/>
      <c r="YA2384" s="0"/>
      <c r="YB2384" s="0"/>
      <c r="YC2384" s="0"/>
      <c r="YD2384" s="0"/>
      <c r="YE2384" s="0"/>
      <c r="YF2384" s="0"/>
      <c r="YG2384" s="0"/>
      <c r="YH2384" s="0"/>
      <c r="YI2384" s="0"/>
      <c r="YJ2384" s="0"/>
      <c r="YK2384" s="0"/>
      <c r="YL2384" s="0"/>
      <c r="YM2384" s="0"/>
      <c r="YN2384" s="0"/>
      <c r="YO2384" s="0"/>
      <c r="YP2384" s="0"/>
      <c r="YQ2384" s="0"/>
      <c r="YR2384" s="0"/>
      <c r="YS2384" s="0"/>
      <c r="YT2384" s="0"/>
      <c r="YU2384" s="0"/>
      <c r="YV2384" s="0"/>
      <c r="YW2384" s="0"/>
      <c r="YX2384" s="0"/>
      <c r="YY2384" s="0"/>
      <c r="YZ2384" s="0"/>
      <c r="ZA2384" s="0"/>
      <c r="ZB2384" s="0"/>
      <c r="ZC2384" s="0"/>
      <c r="ZD2384" s="0"/>
      <c r="ZE2384" s="0"/>
      <c r="ZF2384" s="0"/>
      <c r="ZG2384" s="0"/>
      <c r="ZH2384" s="0"/>
      <c r="ZI2384" s="0"/>
      <c r="ZJ2384" s="0"/>
      <c r="ZK2384" s="0"/>
      <c r="ZL2384" s="0"/>
      <c r="ZM2384" s="0"/>
      <c r="ZN2384" s="0"/>
      <c r="ZO2384" s="0"/>
      <c r="ZP2384" s="0"/>
      <c r="ZQ2384" s="0"/>
      <c r="ZR2384" s="0"/>
      <c r="ZS2384" s="0"/>
      <c r="ZT2384" s="0"/>
      <c r="ZU2384" s="0"/>
      <c r="ZV2384" s="0"/>
      <c r="ZW2384" s="0"/>
      <c r="ZX2384" s="0"/>
      <c r="ZY2384" s="0"/>
      <c r="ZZ2384" s="0"/>
      <c r="AAA2384" s="0"/>
      <c r="AAB2384" s="0"/>
      <c r="AAC2384" s="0"/>
      <c r="AAD2384" s="0"/>
      <c r="AAE2384" s="0"/>
      <c r="AAF2384" s="0"/>
      <c r="AAG2384" s="0"/>
      <c r="AAH2384" s="0"/>
      <c r="AAI2384" s="0"/>
      <c r="AAJ2384" s="0"/>
      <c r="AAK2384" s="0"/>
      <c r="AAL2384" s="0"/>
      <c r="AAM2384" s="0"/>
      <c r="AAN2384" s="0"/>
      <c r="AAO2384" s="0"/>
      <c r="AAP2384" s="0"/>
      <c r="AAQ2384" s="0"/>
      <c r="AAR2384" s="0"/>
      <c r="AAS2384" s="0"/>
      <c r="AAT2384" s="0"/>
      <c r="AAU2384" s="0"/>
      <c r="AAV2384" s="0"/>
      <c r="AAW2384" s="0"/>
      <c r="AAX2384" s="0"/>
      <c r="AAY2384" s="0"/>
      <c r="AAZ2384" s="0"/>
      <c r="ABA2384" s="0"/>
      <c r="ABB2384" s="0"/>
      <c r="ABC2384" s="0"/>
      <c r="ABD2384" s="0"/>
      <c r="ABE2384" s="0"/>
      <c r="ABF2384" s="0"/>
      <c r="ABG2384" s="0"/>
      <c r="ABH2384" s="0"/>
      <c r="ABI2384" s="0"/>
      <c r="ABJ2384" s="0"/>
      <c r="ABK2384" s="0"/>
      <c r="ABL2384" s="0"/>
      <c r="ABM2384" s="0"/>
      <c r="ABN2384" s="0"/>
      <c r="ABO2384" s="0"/>
      <c r="ABP2384" s="0"/>
      <c r="ABQ2384" s="0"/>
      <c r="ABR2384" s="0"/>
      <c r="ABS2384" s="0"/>
      <c r="ABT2384" s="0"/>
      <c r="ABU2384" s="0"/>
      <c r="ABV2384" s="0"/>
      <c r="ABW2384" s="0"/>
      <c r="ABX2384" s="0"/>
      <c r="ABY2384" s="0"/>
      <c r="ABZ2384" s="0"/>
      <c r="ACA2384" s="0"/>
      <c r="ACB2384" s="0"/>
      <c r="ACC2384" s="0"/>
      <c r="ACD2384" s="0"/>
      <c r="ACE2384" s="0"/>
      <c r="ACF2384" s="0"/>
      <c r="ACG2384" s="0"/>
      <c r="ACH2384" s="0"/>
      <c r="ACI2384" s="0"/>
      <c r="ACJ2384" s="0"/>
      <c r="ACK2384" s="0"/>
      <c r="ACL2384" s="0"/>
      <c r="ACM2384" s="0"/>
      <c r="ACN2384" s="0"/>
      <c r="ACO2384" s="0"/>
      <c r="ACP2384" s="0"/>
      <c r="ACQ2384" s="0"/>
      <c r="ACR2384" s="0"/>
      <c r="ACS2384" s="0"/>
      <c r="ACT2384" s="0"/>
      <c r="ACU2384" s="0"/>
      <c r="ACV2384" s="0"/>
      <c r="ACW2384" s="0"/>
      <c r="ACX2384" s="0"/>
      <c r="ACY2384" s="0"/>
      <c r="ACZ2384" s="0"/>
      <c r="ADA2384" s="0"/>
      <c r="ADB2384" s="0"/>
      <c r="ADC2384" s="0"/>
      <c r="ADD2384" s="0"/>
      <c r="ADE2384" s="0"/>
      <c r="ADF2384" s="0"/>
      <c r="ADG2384" s="0"/>
      <c r="ADH2384" s="0"/>
      <c r="ADI2384" s="0"/>
      <c r="ADJ2384" s="0"/>
      <c r="ADK2384" s="0"/>
      <c r="ADL2384" s="0"/>
      <c r="ADM2384" s="0"/>
      <c r="ADN2384" s="0"/>
      <c r="ADO2384" s="0"/>
      <c r="ADP2384" s="0"/>
      <c r="ADQ2384" s="0"/>
      <c r="ADR2384" s="0"/>
      <c r="ADS2384" s="0"/>
      <c r="ADT2384" s="0"/>
      <c r="ADU2384" s="0"/>
      <c r="ADV2384" s="0"/>
      <c r="ADW2384" s="0"/>
      <c r="ADX2384" s="0"/>
      <c r="ADY2384" s="0"/>
      <c r="ADZ2384" s="0"/>
      <c r="AEA2384" s="0"/>
      <c r="AEB2384" s="0"/>
      <c r="AEC2384" s="0"/>
      <c r="AED2384" s="0"/>
      <c r="AEE2384" s="0"/>
      <c r="AEF2384" s="0"/>
      <c r="AEG2384" s="0"/>
      <c r="AEH2384" s="0"/>
      <c r="AEI2384" s="0"/>
      <c r="AEJ2384" s="0"/>
      <c r="AEK2384" s="0"/>
      <c r="AEL2384" s="0"/>
      <c r="AEM2384" s="0"/>
      <c r="AEN2384" s="0"/>
      <c r="AEO2384" s="0"/>
      <c r="AEP2384" s="0"/>
      <c r="AEQ2384" s="0"/>
      <c r="AER2384" s="0"/>
      <c r="AES2384" s="0"/>
      <c r="AET2384" s="0"/>
      <c r="AEU2384" s="0"/>
      <c r="AEV2384" s="0"/>
      <c r="AEW2384" s="0"/>
      <c r="AEX2384" s="0"/>
      <c r="AEY2384" s="0"/>
      <c r="AEZ2384" s="0"/>
      <c r="AFA2384" s="0"/>
      <c r="AFB2384" s="0"/>
      <c r="AFC2384" s="0"/>
      <c r="AFD2384" s="0"/>
      <c r="AFE2384" s="0"/>
      <c r="AFF2384" s="0"/>
      <c r="AFG2384" s="0"/>
      <c r="AFH2384" s="0"/>
      <c r="AFI2384" s="0"/>
      <c r="AFJ2384" s="0"/>
      <c r="AFK2384" s="0"/>
      <c r="AFL2384" s="0"/>
      <c r="AFM2384" s="0"/>
      <c r="AFN2384" s="0"/>
      <c r="AFO2384" s="0"/>
      <c r="AFP2384" s="0"/>
      <c r="AFQ2384" s="0"/>
      <c r="AFR2384" s="0"/>
      <c r="AFS2384" s="0"/>
      <c r="AFT2384" s="0"/>
      <c r="AFU2384" s="0"/>
      <c r="AFV2384" s="0"/>
      <c r="AFW2384" s="0"/>
      <c r="AFX2384" s="0"/>
      <c r="AFY2384" s="0"/>
      <c r="AFZ2384" s="0"/>
      <c r="AGA2384" s="0"/>
      <c r="AGB2384" s="0"/>
      <c r="AGC2384" s="0"/>
      <c r="AGD2384" s="0"/>
      <c r="AGE2384" s="0"/>
      <c r="AGF2384" s="0"/>
      <c r="AGG2384" s="0"/>
      <c r="AGH2384" s="0"/>
      <c r="AGI2384" s="0"/>
      <c r="AGJ2384" s="0"/>
      <c r="AGK2384" s="0"/>
      <c r="AGL2384" s="0"/>
      <c r="AGM2384" s="0"/>
      <c r="AGN2384" s="0"/>
      <c r="AGO2384" s="0"/>
      <c r="AGP2384" s="0"/>
      <c r="AGQ2384" s="0"/>
      <c r="AGR2384" s="0"/>
      <c r="AGS2384" s="0"/>
      <c r="AGT2384" s="0"/>
      <c r="AGU2384" s="0"/>
      <c r="AGV2384" s="0"/>
      <c r="AGW2384" s="0"/>
      <c r="AGX2384" s="0"/>
      <c r="AGY2384" s="0"/>
      <c r="AGZ2384" s="0"/>
      <c r="AHA2384" s="0"/>
      <c r="AHB2384" s="0"/>
      <c r="AHC2384" s="0"/>
      <c r="AHD2384" s="0"/>
      <c r="AHE2384" s="0"/>
      <c r="AHF2384" s="0"/>
      <c r="AHG2384" s="0"/>
      <c r="AHH2384" s="0"/>
      <c r="AHI2384" s="0"/>
      <c r="AHJ2384" s="0"/>
      <c r="AHK2384" s="0"/>
      <c r="AHL2384" s="0"/>
      <c r="AHM2384" s="0"/>
      <c r="AHN2384" s="0"/>
      <c r="AHO2384" s="0"/>
      <c r="AHP2384" s="0"/>
      <c r="AHQ2384" s="0"/>
      <c r="AHR2384" s="0"/>
      <c r="AHS2384" s="0"/>
      <c r="AHT2384" s="0"/>
      <c r="AHU2384" s="0"/>
      <c r="AHV2384" s="0"/>
      <c r="AHW2384" s="0"/>
      <c r="AHX2384" s="0"/>
      <c r="AHY2384" s="0"/>
      <c r="AHZ2384" s="0"/>
      <c r="AIA2384" s="0"/>
      <c r="AIB2384" s="0"/>
      <c r="AIC2384" s="0"/>
      <c r="AID2384" s="0"/>
      <c r="AIE2384" s="0"/>
      <c r="AIF2384" s="0"/>
      <c r="AIG2384" s="0"/>
      <c r="AIH2384" s="0"/>
      <c r="AII2384" s="0"/>
      <c r="AIJ2384" s="0"/>
      <c r="AIK2384" s="0"/>
      <c r="AIL2384" s="0"/>
      <c r="AIM2384" s="0"/>
      <c r="AIN2384" s="0"/>
      <c r="AIO2384" s="0"/>
      <c r="AIP2384" s="0"/>
      <c r="AIQ2384" s="0"/>
      <c r="AIR2384" s="0"/>
      <c r="AIS2384" s="0"/>
      <c r="AIT2384" s="0"/>
      <c r="AIU2384" s="0"/>
      <c r="AIV2384" s="0"/>
      <c r="AIW2384" s="0"/>
      <c r="AIX2384" s="0"/>
      <c r="AIY2384" s="0"/>
      <c r="AIZ2384" s="0"/>
      <c r="AJA2384" s="0"/>
      <c r="AJB2384" s="0"/>
      <c r="AJC2384" s="0"/>
      <c r="AJD2384" s="0"/>
      <c r="AJE2384" s="0"/>
      <c r="AJF2384" s="0"/>
      <c r="AJG2384" s="0"/>
      <c r="AJH2384" s="0"/>
      <c r="AJI2384" s="0"/>
      <c r="AJJ2384" s="0"/>
      <c r="AJK2384" s="0"/>
      <c r="AJL2384" s="0"/>
      <c r="AJM2384" s="0"/>
      <c r="AJN2384" s="0"/>
      <c r="AJO2384" s="0"/>
      <c r="AJP2384" s="0"/>
      <c r="AJQ2384" s="0"/>
      <c r="AJR2384" s="0"/>
      <c r="AJS2384" s="0"/>
      <c r="AJT2384" s="0"/>
      <c r="AJU2384" s="0"/>
      <c r="AJV2384" s="0"/>
      <c r="AJW2384" s="0"/>
      <c r="AJX2384" s="0"/>
      <c r="AJY2384" s="0"/>
      <c r="AJZ2384" s="0"/>
      <c r="AKA2384" s="0"/>
      <c r="AKB2384" s="0"/>
      <c r="AKC2384" s="0"/>
      <c r="AKD2384" s="0"/>
      <c r="AKE2384" s="0"/>
      <c r="AKF2384" s="0"/>
      <c r="AKG2384" s="0"/>
      <c r="AKH2384" s="0"/>
      <c r="AKI2384" s="0"/>
      <c r="AKJ2384" s="0"/>
      <c r="AKK2384" s="0"/>
      <c r="AKL2384" s="0"/>
      <c r="AKM2384" s="0"/>
      <c r="AKN2384" s="0"/>
      <c r="AKO2384" s="0"/>
      <c r="AKP2384" s="0"/>
      <c r="AKQ2384" s="0"/>
      <c r="AKR2384" s="0"/>
      <c r="AKS2384" s="0"/>
      <c r="AKT2384" s="0"/>
      <c r="AKU2384" s="0"/>
      <c r="AKV2384" s="0"/>
      <c r="AKW2384" s="0"/>
      <c r="AKX2384" s="0"/>
      <c r="AKY2384" s="0"/>
      <c r="AKZ2384" s="0"/>
      <c r="ALA2384" s="0"/>
      <c r="ALB2384" s="0"/>
      <c r="ALC2384" s="0"/>
      <c r="ALD2384" s="0"/>
      <c r="ALE2384" s="0"/>
      <c r="ALF2384" s="0"/>
      <c r="ALG2384" s="0"/>
      <c r="ALH2384" s="0"/>
      <c r="ALI2384" s="0"/>
      <c r="ALJ2384" s="0"/>
      <c r="ALK2384" s="0"/>
      <c r="ALL2384" s="0"/>
      <c r="ALM2384" s="0"/>
      <c r="ALN2384" s="0"/>
      <c r="ALO2384" s="0"/>
      <c r="ALP2384" s="0"/>
      <c r="ALQ2384" s="0"/>
      <c r="ALR2384" s="0"/>
      <c r="ALS2384" s="0"/>
      <c r="ALT2384" s="0"/>
      <c r="ALU2384" s="0"/>
      <c r="ALV2384" s="0"/>
      <c r="ALW2384" s="0"/>
      <c r="ALX2384" s="0"/>
      <c r="ALY2384" s="0"/>
      <c r="ALZ2384" s="0"/>
      <c r="AMA2384" s="0"/>
      <c r="AMB2384" s="0"/>
      <c r="AMC2384" s="0"/>
      <c r="AMD2384" s="0"/>
      <c r="AME2384" s="0"/>
      <c r="AMF2384" s="0"/>
      <c r="AMG2384" s="0"/>
      <c r="AMH2384" s="0"/>
      <c r="AMI2384" s="0"/>
      <c r="AMJ2384" s="0"/>
    </row>
    <row r="2385" customFormat="false" ht="13.8" hidden="false" customHeight="false" outlineLevel="0" collapsed="false">
      <c r="A2385" s="38" t="s">
        <v>245</v>
      </c>
      <c r="B2385" s="39" t="s">
        <v>2343</v>
      </c>
      <c r="C2385" s="40" t="s">
        <v>2161</v>
      </c>
      <c r="D2385" s="40"/>
      <c r="E2385" s="40" t="s">
        <v>2312</v>
      </c>
      <c r="F2385" s="38" t="n">
        <v>2018</v>
      </c>
      <c r="G2385" s="31" t="s">
        <v>5308</v>
      </c>
      <c r="H2385" s="13"/>
      <c r="I2385" s="13"/>
      <c r="J2385" s="13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  <c r="AJ2385" s="13"/>
      <c r="AK2385" s="13"/>
      <c r="AL2385" s="13"/>
      <c r="AM2385" s="13"/>
      <c r="AN2385" s="13"/>
      <c r="AO2385" s="13"/>
      <c r="AP2385" s="13"/>
      <c r="AQ2385" s="13"/>
      <c r="AR2385" s="13"/>
      <c r="AS2385" s="13"/>
      <c r="AT2385" s="13"/>
      <c r="AU2385" s="13"/>
      <c r="AV2385" s="0"/>
      <c r="AW2385" s="0"/>
      <c r="AX2385" s="0"/>
      <c r="AY2385" s="0"/>
      <c r="AZ2385" s="0"/>
      <c r="BA2385" s="0"/>
      <c r="BB2385" s="0"/>
      <c r="BC2385" s="0"/>
      <c r="BD2385" s="0"/>
      <c r="BE2385" s="0"/>
      <c r="BF2385" s="0"/>
      <c r="BG2385" s="0"/>
      <c r="BH2385" s="0"/>
      <c r="BI2385" s="0"/>
      <c r="BJ2385" s="0"/>
      <c r="BK2385" s="0"/>
      <c r="BL2385" s="0"/>
      <c r="BM2385" s="0"/>
      <c r="BN2385" s="0"/>
      <c r="BO2385" s="0"/>
      <c r="BP2385" s="0"/>
      <c r="BQ2385" s="0"/>
      <c r="BR2385" s="0"/>
      <c r="BS2385" s="0"/>
      <c r="BT2385" s="0"/>
      <c r="BU2385" s="0"/>
      <c r="BV2385" s="0"/>
      <c r="BW2385" s="0"/>
      <c r="BX2385" s="0"/>
      <c r="BY2385" s="0"/>
      <c r="BZ2385" s="0"/>
      <c r="CA2385" s="0"/>
      <c r="CB2385" s="0"/>
      <c r="CC2385" s="0"/>
      <c r="CD2385" s="0"/>
      <c r="CE2385" s="0"/>
      <c r="CF2385" s="0"/>
      <c r="CG2385" s="0"/>
      <c r="CH2385" s="0"/>
      <c r="CI2385" s="0"/>
      <c r="CJ2385" s="0"/>
      <c r="CK2385" s="0"/>
      <c r="CL2385" s="0"/>
      <c r="CM2385" s="0"/>
      <c r="CN2385" s="0"/>
      <c r="CO2385" s="0"/>
      <c r="CP2385" s="0"/>
      <c r="CQ2385" s="0"/>
      <c r="CR2385" s="0"/>
      <c r="CS2385" s="0"/>
      <c r="CT2385" s="0"/>
      <c r="CU2385" s="0"/>
      <c r="CV2385" s="0"/>
      <c r="CW2385" s="0"/>
      <c r="CX2385" s="0"/>
      <c r="CY2385" s="0"/>
      <c r="CZ2385" s="0"/>
      <c r="DA2385" s="0"/>
      <c r="DB2385" s="0"/>
      <c r="DC2385" s="0"/>
      <c r="DD2385" s="0"/>
      <c r="DE2385" s="0"/>
      <c r="DF2385" s="0"/>
      <c r="DG2385" s="0"/>
      <c r="DH2385" s="0"/>
      <c r="DI2385" s="0"/>
      <c r="DJ2385" s="0"/>
      <c r="DK2385" s="0"/>
      <c r="DL2385" s="0"/>
      <c r="DM2385" s="0"/>
      <c r="DN2385" s="0"/>
      <c r="DO2385" s="0"/>
      <c r="DP2385" s="0"/>
      <c r="DQ2385" s="0"/>
      <c r="DR2385" s="0"/>
      <c r="DS2385" s="0"/>
      <c r="DT2385" s="0"/>
      <c r="DU2385" s="0"/>
      <c r="DV2385" s="0"/>
      <c r="DW2385" s="0"/>
      <c r="DX2385" s="0"/>
      <c r="DY2385" s="0"/>
      <c r="DZ2385" s="0"/>
      <c r="EA2385" s="0"/>
      <c r="EB2385" s="0"/>
      <c r="EC2385" s="0"/>
      <c r="ED2385" s="0"/>
      <c r="EE2385" s="0"/>
      <c r="EF2385" s="0"/>
      <c r="EG2385" s="0"/>
      <c r="EH2385" s="0"/>
      <c r="EI2385" s="0"/>
      <c r="EJ2385" s="0"/>
      <c r="EK2385" s="0"/>
      <c r="EL2385" s="0"/>
      <c r="EM2385" s="0"/>
      <c r="EN2385" s="0"/>
      <c r="EO2385" s="0"/>
      <c r="EP2385" s="0"/>
      <c r="EQ2385" s="0"/>
      <c r="ER2385" s="0"/>
      <c r="ES2385" s="0"/>
      <c r="ET2385" s="0"/>
      <c r="EU2385" s="0"/>
      <c r="EV2385" s="0"/>
      <c r="EW2385" s="0"/>
      <c r="EX2385" s="0"/>
      <c r="EY2385" s="0"/>
      <c r="EZ2385" s="0"/>
      <c r="FA2385" s="0"/>
      <c r="FB2385" s="0"/>
      <c r="FC2385" s="0"/>
      <c r="FD2385" s="0"/>
      <c r="FE2385" s="0"/>
      <c r="FF2385" s="0"/>
      <c r="FG2385" s="0"/>
      <c r="FH2385" s="0"/>
      <c r="FI2385" s="0"/>
      <c r="FJ2385" s="0"/>
      <c r="FK2385" s="0"/>
      <c r="FL2385" s="0"/>
      <c r="FM2385" s="0"/>
      <c r="FN2385" s="0"/>
      <c r="FO2385" s="0"/>
      <c r="FP2385" s="0"/>
      <c r="FQ2385" s="0"/>
      <c r="FR2385" s="0"/>
      <c r="FS2385" s="0"/>
      <c r="FT2385" s="0"/>
      <c r="FU2385" s="0"/>
      <c r="FV2385" s="0"/>
      <c r="FW2385" s="0"/>
      <c r="FX2385" s="0"/>
      <c r="FY2385" s="0"/>
      <c r="FZ2385" s="0"/>
      <c r="GA2385" s="0"/>
      <c r="GB2385" s="0"/>
      <c r="GC2385" s="0"/>
      <c r="GD2385" s="0"/>
      <c r="GE2385" s="0"/>
      <c r="GF2385" s="0"/>
      <c r="GG2385" s="0"/>
      <c r="GH2385" s="0"/>
      <c r="GI2385" s="0"/>
      <c r="GJ2385" s="0"/>
      <c r="GK2385" s="0"/>
      <c r="GL2385" s="0"/>
      <c r="GM2385" s="0"/>
      <c r="GN2385" s="0"/>
      <c r="GO2385" s="0"/>
      <c r="GP2385" s="0"/>
      <c r="GQ2385" s="0"/>
      <c r="GR2385" s="0"/>
      <c r="GS2385" s="0"/>
      <c r="GT2385" s="0"/>
      <c r="GU2385" s="0"/>
      <c r="GV2385" s="0"/>
      <c r="GW2385" s="0"/>
      <c r="GX2385" s="0"/>
      <c r="GY2385" s="0"/>
      <c r="GZ2385" s="0"/>
      <c r="HA2385" s="0"/>
      <c r="HB2385" s="0"/>
      <c r="HC2385" s="0"/>
      <c r="HD2385" s="0"/>
      <c r="HE2385" s="0"/>
      <c r="HF2385" s="0"/>
      <c r="HG2385" s="0"/>
      <c r="HH2385" s="0"/>
      <c r="HI2385" s="0"/>
      <c r="HJ2385" s="0"/>
      <c r="HK2385" s="0"/>
      <c r="HL2385" s="0"/>
      <c r="HM2385" s="0"/>
      <c r="HN2385" s="0"/>
      <c r="HO2385" s="0"/>
      <c r="HP2385" s="0"/>
      <c r="HQ2385" s="0"/>
      <c r="HR2385" s="0"/>
      <c r="HS2385" s="0"/>
      <c r="HT2385" s="0"/>
      <c r="HU2385" s="0"/>
      <c r="HV2385" s="0"/>
      <c r="HW2385" s="0"/>
      <c r="HX2385" s="0"/>
      <c r="HY2385" s="0"/>
      <c r="HZ2385" s="0"/>
      <c r="IA2385" s="0"/>
      <c r="IB2385" s="0"/>
      <c r="IC2385" s="0"/>
      <c r="ID2385" s="0"/>
      <c r="IE2385" s="0"/>
      <c r="IF2385" s="0"/>
      <c r="IG2385" s="0"/>
      <c r="IH2385" s="0"/>
      <c r="II2385" s="0"/>
      <c r="IJ2385" s="0"/>
      <c r="IK2385" s="0"/>
      <c r="IL2385" s="0"/>
      <c r="IM2385" s="0"/>
      <c r="IN2385" s="0"/>
      <c r="IO2385" s="0"/>
      <c r="IP2385" s="0"/>
      <c r="IQ2385" s="0"/>
      <c r="IR2385" s="0"/>
      <c r="IS2385" s="0"/>
      <c r="IT2385" s="0"/>
      <c r="IU2385" s="0"/>
      <c r="IV2385" s="0"/>
      <c r="IW2385" s="0"/>
      <c r="IX2385" s="0"/>
      <c r="IY2385" s="0"/>
      <c r="IZ2385" s="0"/>
      <c r="JA2385" s="0"/>
      <c r="JB2385" s="0"/>
      <c r="JC2385" s="0"/>
      <c r="JD2385" s="0"/>
      <c r="JE2385" s="0"/>
      <c r="JF2385" s="0"/>
      <c r="JG2385" s="0"/>
      <c r="JH2385" s="0"/>
      <c r="JI2385" s="0"/>
      <c r="JJ2385" s="0"/>
      <c r="JK2385" s="0"/>
      <c r="JL2385" s="0"/>
      <c r="JM2385" s="0"/>
      <c r="JN2385" s="0"/>
      <c r="JO2385" s="0"/>
      <c r="JP2385" s="0"/>
      <c r="JQ2385" s="0"/>
      <c r="JR2385" s="0"/>
      <c r="JS2385" s="0"/>
      <c r="JT2385" s="0"/>
      <c r="JU2385" s="0"/>
      <c r="JV2385" s="0"/>
      <c r="JW2385" s="0"/>
      <c r="JX2385" s="0"/>
      <c r="JY2385" s="0"/>
      <c r="JZ2385" s="0"/>
      <c r="KA2385" s="0"/>
      <c r="KB2385" s="0"/>
      <c r="KC2385" s="0"/>
      <c r="KD2385" s="0"/>
      <c r="KE2385" s="0"/>
      <c r="KF2385" s="0"/>
      <c r="KG2385" s="0"/>
      <c r="KH2385" s="0"/>
      <c r="KI2385" s="0"/>
      <c r="KJ2385" s="0"/>
      <c r="KK2385" s="0"/>
      <c r="KL2385" s="0"/>
      <c r="KM2385" s="0"/>
      <c r="KN2385" s="0"/>
      <c r="KO2385" s="0"/>
      <c r="KP2385" s="0"/>
      <c r="KQ2385" s="0"/>
      <c r="KR2385" s="0"/>
      <c r="KS2385" s="0"/>
      <c r="KT2385" s="0"/>
      <c r="KU2385" s="0"/>
      <c r="KV2385" s="0"/>
      <c r="KW2385" s="0"/>
      <c r="KX2385" s="0"/>
      <c r="KY2385" s="0"/>
      <c r="KZ2385" s="0"/>
      <c r="LA2385" s="0"/>
      <c r="LB2385" s="0"/>
      <c r="LC2385" s="0"/>
      <c r="LD2385" s="0"/>
      <c r="LE2385" s="0"/>
      <c r="LF2385" s="0"/>
      <c r="LG2385" s="0"/>
      <c r="LH2385" s="0"/>
      <c r="LI2385" s="0"/>
      <c r="LJ2385" s="0"/>
      <c r="LK2385" s="0"/>
      <c r="LL2385" s="0"/>
      <c r="LM2385" s="0"/>
      <c r="LN2385" s="0"/>
      <c r="LO2385" s="0"/>
      <c r="LP2385" s="0"/>
      <c r="LQ2385" s="0"/>
      <c r="LR2385" s="0"/>
      <c r="LS2385" s="0"/>
      <c r="LT2385" s="0"/>
      <c r="LU2385" s="0"/>
      <c r="LV2385" s="0"/>
      <c r="LW2385" s="0"/>
      <c r="LX2385" s="0"/>
      <c r="LY2385" s="0"/>
      <c r="LZ2385" s="0"/>
      <c r="MA2385" s="0"/>
      <c r="MB2385" s="0"/>
      <c r="MC2385" s="0"/>
      <c r="MD2385" s="0"/>
      <c r="ME2385" s="0"/>
      <c r="MF2385" s="0"/>
      <c r="MG2385" s="0"/>
      <c r="MH2385" s="0"/>
      <c r="MI2385" s="0"/>
      <c r="MJ2385" s="0"/>
      <c r="MK2385" s="0"/>
      <c r="ML2385" s="0"/>
      <c r="MM2385" s="0"/>
      <c r="MN2385" s="0"/>
      <c r="MO2385" s="0"/>
      <c r="MP2385" s="0"/>
      <c r="MQ2385" s="0"/>
      <c r="MR2385" s="0"/>
      <c r="MS2385" s="0"/>
      <c r="MT2385" s="0"/>
      <c r="MU2385" s="0"/>
      <c r="MV2385" s="0"/>
      <c r="MW2385" s="0"/>
      <c r="MX2385" s="0"/>
      <c r="MY2385" s="0"/>
      <c r="MZ2385" s="0"/>
      <c r="NA2385" s="0"/>
      <c r="NB2385" s="0"/>
      <c r="NC2385" s="0"/>
      <c r="ND2385" s="0"/>
      <c r="NE2385" s="0"/>
      <c r="NF2385" s="0"/>
      <c r="NG2385" s="0"/>
      <c r="NH2385" s="0"/>
      <c r="NI2385" s="0"/>
      <c r="NJ2385" s="0"/>
      <c r="NK2385" s="0"/>
      <c r="NL2385" s="0"/>
      <c r="NM2385" s="0"/>
      <c r="NN2385" s="0"/>
      <c r="NO2385" s="0"/>
      <c r="NP2385" s="0"/>
      <c r="NQ2385" s="0"/>
      <c r="NR2385" s="0"/>
      <c r="NS2385" s="0"/>
      <c r="NT2385" s="0"/>
      <c r="NU2385" s="0"/>
      <c r="NV2385" s="0"/>
      <c r="NW2385" s="0"/>
      <c r="NX2385" s="0"/>
      <c r="NY2385" s="0"/>
      <c r="NZ2385" s="0"/>
      <c r="OA2385" s="0"/>
      <c r="OB2385" s="0"/>
      <c r="OC2385" s="0"/>
      <c r="OD2385" s="0"/>
      <c r="OE2385" s="0"/>
      <c r="OF2385" s="0"/>
      <c r="OG2385" s="0"/>
      <c r="OH2385" s="0"/>
      <c r="OI2385" s="0"/>
      <c r="OJ2385" s="0"/>
      <c r="OK2385" s="0"/>
      <c r="OL2385" s="0"/>
      <c r="OM2385" s="0"/>
      <c r="ON2385" s="0"/>
      <c r="OO2385" s="0"/>
      <c r="OP2385" s="0"/>
      <c r="OQ2385" s="0"/>
      <c r="OR2385" s="0"/>
      <c r="OS2385" s="0"/>
      <c r="OT2385" s="0"/>
      <c r="OU2385" s="0"/>
      <c r="OV2385" s="0"/>
      <c r="OW2385" s="0"/>
      <c r="OX2385" s="0"/>
      <c r="OY2385" s="0"/>
      <c r="OZ2385" s="0"/>
      <c r="PA2385" s="0"/>
      <c r="PB2385" s="0"/>
      <c r="PC2385" s="0"/>
      <c r="PD2385" s="0"/>
      <c r="PE2385" s="0"/>
      <c r="PF2385" s="0"/>
      <c r="PG2385" s="0"/>
      <c r="PH2385" s="0"/>
      <c r="PI2385" s="0"/>
      <c r="PJ2385" s="0"/>
      <c r="PK2385" s="0"/>
      <c r="PL2385" s="0"/>
      <c r="PM2385" s="0"/>
      <c r="PN2385" s="0"/>
      <c r="PO2385" s="0"/>
      <c r="PP2385" s="0"/>
      <c r="PQ2385" s="0"/>
      <c r="PR2385" s="0"/>
      <c r="PS2385" s="0"/>
      <c r="PT2385" s="0"/>
      <c r="PU2385" s="0"/>
      <c r="PV2385" s="0"/>
      <c r="PW2385" s="0"/>
      <c r="PX2385" s="0"/>
      <c r="PY2385" s="0"/>
      <c r="PZ2385" s="0"/>
      <c r="QA2385" s="0"/>
      <c r="QB2385" s="0"/>
      <c r="QC2385" s="0"/>
      <c r="QD2385" s="0"/>
      <c r="QE2385" s="0"/>
      <c r="QF2385" s="0"/>
      <c r="QG2385" s="0"/>
      <c r="QH2385" s="0"/>
      <c r="QI2385" s="0"/>
      <c r="QJ2385" s="0"/>
      <c r="QK2385" s="0"/>
      <c r="QL2385" s="0"/>
      <c r="QM2385" s="0"/>
      <c r="QN2385" s="0"/>
      <c r="QO2385" s="0"/>
      <c r="QP2385" s="0"/>
      <c r="QQ2385" s="0"/>
      <c r="QR2385" s="0"/>
      <c r="QS2385" s="0"/>
      <c r="QT2385" s="0"/>
      <c r="QU2385" s="0"/>
      <c r="QV2385" s="0"/>
      <c r="QW2385" s="0"/>
      <c r="QX2385" s="0"/>
      <c r="QY2385" s="0"/>
      <c r="QZ2385" s="0"/>
      <c r="RA2385" s="0"/>
      <c r="RB2385" s="0"/>
      <c r="RC2385" s="0"/>
      <c r="RD2385" s="0"/>
      <c r="RE2385" s="0"/>
      <c r="RF2385" s="0"/>
      <c r="RG2385" s="0"/>
      <c r="RH2385" s="0"/>
      <c r="RI2385" s="0"/>
      <c r="RJ2385" s="0"/>
      <c r="RK2385" s="0"/>
      <c r="RL2385" s="0"/>
      <c r="RM2385" s="0"/>
      <c r="RN2385" s="0"/>
      <c r="RO2385" s="0"/>
      <c r="RP2385" s="0"/>
      <c r="RQ2385" s="0"/>
      <c r="RR2385" s="0"/>
      <c r="RS2385" s="0"/>
      <c r="RT2385" s="0"/>
      <c r="RU2385" s="0"/>
      <c r="RV2385" s="0"/>
      <c r="RW2385" s="0"/>
      <c r="RX2385" s="0"/>
      <c r="RY2385" s="0"/>
      <c r="RZ2385" s="0"/>
      <c r="SA2385" s="0"/>
      <c r="SB2385" s="0"/>
      <c r="SC2385" s="0"/>
      <c r="SD2385" s="0"/>
      <c r="SE2385" s="0"/>
      <c r="SF2385" s="0"/>
      <c r="SG2385" s="0"/>
      <c r="SH2385" s="0"/>
      <c r="SI2385" s="0"/>
      <c r="SJ2385" s="0"/>
      <c r="SK2385" s="0"/>
      <c r="SL2385" s="0"/>
      <c r="SM2385" s="0"/>
      <c r="SN2385" s="0"/>
      <c r="SO2385" s="0"/>
      <c r="SP2385" s="0"/>
      <c r="SQ2385" s="0"/>
      <c r="SR2385" s="0"/>
      <c r="SS2385" s="0"/>
      <c r="ST2385" s="0"/>
      <c r="SU2385" s="0"/>
      <c r="SV2385" s="0"/>
      <c r="SW2385" s="0"/>
      <c r="SX2385" s="0"/>
      <c r="SY2385" s="0"/>
      <c r="SZ2385" s="0"/>
      <c r="TA2385" s="0"/>
      <c r="TB2385" s="0"/>
      <c r="TC2385" s="0"/>
      <c r="TD2385" s="0"/>
      <c r="TE2385" s="0"/>
      <c r="TF2385" s="0"/>
      <c r="TG2385" s="0"/>
      <c r="TH2385" s="0"/>
      <c r="TI2385" s="0"/>
      <c r="TJ2385" s="0"/>
      <c r="TK2385" s="0"/>
      <c r="TL2385" s="0"/>
      <c r="TM2385" s="0"/>
      <c r="TN2385" s="0"/>
      <c r="TO2385" s="0"/>
      <c r="TP2385" s="0"/>
      <c r="TQ2385" s="0"/>
      <c r="TR2385" s="0"/>
      <c r="TS2385" s="0"/>
      <c r="TT2385" s="0"/>
      <c r="TU2385" s="0"/>
      <c r="TV2385" s="0"/>
      <c r="TW2385" s="0"/>
      <c r="TX2385" s="0"/>
      <c r="TY2385" s="0"/>
      <c r="TZ2385" s="0"/>
      <c r="UA2385" s="0"/>
      <c r="UB2385" s="0"/>
      <c r="UC2385" s="0"/>
      <c r="UD2385" s="0"/>
      <c r="UE2385" s="0"/>
      <c r="UF2385" s="0"/>
      <c r="UG2385" s="0"/>
      <c r="UH2385" s="0"/>
      <c r="UI2385" s="0"/>
      <c r="UJ2385" s="0"/>
      <c r="UK2385" s="0"/>
      <c r="UL2385" s="0"/>
      <c r="UM2385" s="0"/>
      <c r="UN2385" s="0"/>
      <c r="UO2385" s="0"/>
      <c r="UP2385" s="0"/>
      <c r="UQ2385" s="0"/>
      <c r="UR2385" s="0"/>
      <c r="US2385" s="0"/>
      <c r="UT2385" s="0"/>
      <c r="UU2385" s="0"/>
      <c r="UV2385" s="0"/>
      <c r="UW2385" s="0"/>
      <c r="UX2385" s="0"/>
      <c r="UY2385" s="0"/>
      <c r="UZ2385" s="0"/>
      <c r="VA2385" s="0"/>
      <c r="VB2385" s="0"/>
      <c r="VC2385" s="0"/>
      <c r="VD2385" s="0"/>
      <c r="VE2385" s="0"/>
      <c r="VF2385" s="0"/>
      <c r="VG2385" s="0"/>
      <c r="VH2385" s="0"/>
      <c r="VI2385" s="0"/>
      <c r="VJ2385" s="0"/>
      <c r="VK2385" s="0"/>
      <c r="VL2385" s="0"/>
      <c r="VM2385" s="0"/>
      <c r="VN2385" s="0"/>
      <c r="VO2385" s="0"/>
      <c r="VP2385" s="0"/>
      <c r="VQ2385" s="0"/>
      <c r="VR2385" s="0"/>
      <c r="VS2385" s="0"/>
      <c r="VT2385" s="0"/>
      <c r="VU2385" s="0"/>
      <c r="VV2385" s="0"/>
      <c r="VW2385" s="0"/>
      <c r="VX2385" s="0"/>
      <c r="VY2385" s="0"/>
      <c r="VZ2385" s="0"/>
      <c r="WA2385" s="0"/>
      <c r="WB2385" s="0"/>
      <c r="WC2385" s="0"/>
      <c r="WD2385" s="0"/>
      <c r="WE2385" s="0"/>
      <c r="WF2385" s="0"/>
      <c r="WG2385" s="0"/>
      <c r="WH2385" s="0"/>
      <c r="WI2385" s="0"/>
      <c r="WJ2385" s="0"/>
      <c r="WK2385" s="0"/>
      <c r="WL2385" s="0"/>
      <c r="WM2385" s="0"/>
      <c r="WN2385" s="0"/>
      <c r="WO2385" s="0"/>
      <c r="WP2385" s="0"/>
      <c r="WQ2385" s="0"/>
      <c r="WR2385" s="0"/>
      <c r="WS2385" s="0"/>
      <c r="WT2385" s="0"/>
      <c r="WU2385" s="0"/>
      <c r="WV2385" s="0"/>
      <c r="WW2385" s="0"/>
      <c r="WX2385" s="0"/>
      <c r="WY2385" s="0"/>
      <c r="WZ2385" s="0"/>
      <c r="XA2385" s="0"/>
      <c r="XB2385" s="0"/>
      <c r="XC2385" s="0"/>
      <c r="XD2385" s="0"/>
      <c r="XE2385" s="0"/>
      <c r="XF2385" s="0"/>
      <c r="XG2385" s="0"/>
      <c r="XH2385" s="0"/>
      <c r="XI2385" s="0"/>
      <c r="XJ2385" s="0"/>
      <c r="XK2385" s="0"/>
      <c r="XL2385" s="0"/>
      <c r="XM2385" s="0"/>
      <c r="XN2385" s="0"/>
      <c r="XO2385" s="0"/>
      <c r="XP2385" s="0"/>
      <c r="XQ2385" s="0"/>
      <c r="XR2385" s="0"/>
      <c r="XS2385" s="0"/>
      <c r="XT2385" s="0"/>
      <c r="XU2385" s="0"/>
      <c r="XV2385" s="0"/>
      <c r="XW2385" s="0"/>
      <c r="XX2385" s="0"/>
      <c r="XY2385" s="0"/>
      <c r="XZ2385" s="0"/>
      <c r="YA2385" s="0"/>
      <c r="YB2385" s="0"/>
      <c r="YC2385" s="0"/>
      <c r="YD2385" s="0"/>
      <c r="YE2385" s="0"/>
      <c r="YF2385" s="0"/>
      <c r="YG2385" s="0"/>
      <c r="YH2385" s="0"/>
      <c r="YI2385" s="0"/>
      <c r="YJ2385" s="0"/>
      <c r="YK2385" s="0"/>
      <c r="YL2385" s="0"/>
      <c r="YM2385" s="0"/>
      <c r="YN2385" s="0"/>
      <c r="YO2385" s="0"/>
      <c r="YP2385" s="0"/>
      <c r="YQ2385" s="0"/>
      <c r="YR2385" s="0"/>
      <c r="YS2385" s="0"/>
      <c r="YT2385" s="0"/>
      <c r="YU2385" s="0"/>
      <c r="YV2385" s="0"/>
      <c r="YW2385" s="0"/>
      <c r="YX2385" s="0"/>
      <c r="YY2385" s="0"/>
      <c r="YZ2385" s="0"/>
      <c r="ZA2385" s="0"/>
      <c r="ZB2385" s="0"/>
      <c r="ZC2385" s="0"/>
      <c r="ZD2385" s="0"/>
      <c r="ZE2385" s="0"/>
      <c r="ZF2385" s="0"/>
      <c r="ZG2385" s="0"/>
      <c r="ZH2385" s="0"/>
      <c r="ZI2385" s="0"/>
      <c r="ZJ2385" s="0"/>
      <c r="ZK2385" s="0"/>
      <c r="ZL2385" s="0"/>
      <c r="ZM2385" s="0"/>
      <c r="ZN2385" s="0"/>
      <c r="ZO2385" s="0"/>
      <c r="ZP2385" s="0"/>
      <c r="ZQ2385" s="0"/>
      <c r="ZR2385" s="0"/>
      <c r="ZS2385" s="0"/>
      <c r="ZT2385" s="0"/>
      <c r="ZU2385" s="0"/>
      <c r="ZV2385" s="0"/>
      <c r="ZW2385" s="0"/>
      <c r="ZX2385" s="0"/>
      <c r="ZY2385" s="0"/>
      <c r="ZZ2385" s="0"/>
      <c r="AAA2385" s="0"/>
      <c r="AAB2385" s="0"/>
      <c r="AAC2385" s="0"/>
      <c r="AAD2385" s="0"/>
      <c r="AAE2385" s="0"/>
      <c r="AAF2385" s="0"/>
      <c r="AAG2385" s="0"/>
      <c r="AAH2385" s="0"/>
      <c r="AAI2385" s="0"/>
      <c r="AAJ2385" s="0"/>
      <c r="AAK2385" s="0"/>
      <c r="AAL2385" s="0"/>
      <c r="AAM2385" s="0"/>
      <c r="AAN2385" s="0"/>
      <c r="AAO2385" s="0"/>
      <c r="AAP2385" s="0"/>
      <c r="AAQ2385" s="0"/>
      <c r="AAR2385" s="0"/>
      <c r="AAS2385" s="0"/>
      <c r="AAT2385" s="0"/>
      <c r="AAU2385" s="0"/>
      <c r="AAV2385" s="0"/>
      <c r="AAW2385" s="0"/>
      <c r="AAX2385" s="0"/>
      <c r="AAY2385" s="0"/>
      <c r="AAZ2385" s="0"/>
      <c r="ABA2385" s="0"/>
      <c r="ABB2385" s="0"/>
      <c r="ABC2385" s="0"/>
      <c r="ABD2385" s="0"/>
      <c r="ABE2385" s="0"/>
      <c r="ABF2385" s="0"/>
      <c r="ABG2385" s="0"/>
      <c r="ABH2385" s="0"/>
      <c r="ABI2385" s="0"/>
      <c r="ABJ2385" s="0"/>
      <c r="ABK2385" s="0"/>
      <c r="ABL2385" s="0"/>
      <c r="ABM2385" s="0"/>
      <c r="ABN2385" s="0"/>
      <c r="ABO2385" s="0"/>
      <c r="ABP2385" s="0"/>
      <c r="ABQ2385" s="0"/>
      <c r="ABR2385" s="0"/>
      <c r="ABS2385" s="0"/>
      <c r="ABT2385" s="0"/>
      <c r="ABU2385" s="0"/>
      <c r="ABV2385" s="0"/>
      <c r="ABW2385" s="0"/>
      <c r="ABX2385" s="0"/>
      <c r="ABY2385" s="0"/>
      <c r="ABZ2385" s="0"/>
      <c r="ACA2385" s="0"/>
      <c r="ACB2385" s="0"/>
      <c r="ACC2385" s="0"/>
      <c r="ACD2385" s="0"/>
      <c r="ACE2385" s="0"/>
      <c r="ACF2385" s="0"/>
      <c r="ACG2385" s="0"/>
      <c r="ACH2385" s="0"/>
      <c r="ACI2385" s="0"/>
      <c r="ACJ2385" s="0"/>
      <c r="ACK2385" s="0"/>
      <c r="ACL2385" s="0"/>
      <c r="ACM2385" s="0"/>
      <c r="ACN2385" s="0"/>
      <c r="ACO2385" s="0"/>
      <c r="ACP2385" s="0"/>
      <c r="ACQ2385" s="0"/>
      <c r="ACR2385" s="0"/>
      <c r="ACS2385" s="0"/>
      <c r="ACT2385" s="0"/>
      <c r="ACU2385" s="0"/>
      <c r="ACV2385" s="0"/>
      <c r="ACW2385" s="0"/>
      <c r="ACX2385" s="0"/>
      <c r="ACY2385" s="0"/>
      <c r="ACZ2385" s="0"/>
      <c r="ADA2385" s="0"/>
      <c r="ADB2385" s="0"/>
      <c r="ADC2385" s="0"/>
      <c r="ADD2385" s="0"/>
      <c r="ADE2385" s="0"/>
      <c r="ADF2385" s="0"/>
      <c r="ADG2385" s="0"/>
      <c r="ADH2385" s="0"/>
      <c r="ADI2385" s="0"/>
      <c r="ADJ2385" s="0"/>
      <c r="ADK2385" s="0"/>
      <c r="ADL2385" s="0"/>
      <c r="ADM2385" s="0"/>
      <c r="ADN2385" s="0"/>
      <c r="ADO2385" s="0"/>
      <c r="ADP2385" s="0"/>
      <c r="ADQ2385" s="0"/>
      <c r="ADR2385" s="0"/>
      <c r="ADS2385" s="0"/>
      <c r="ADT2385" s="0"/>
      <c r="ADU2385" s="0"/>
      <c r="ADV2385" s="0"/>
      <c r="ADW2385" s="0"/>
      <c r="ADX2385" s="0"/>
      <c r="ADY2385" s="0"/>
      <c r="ADZ2385" s="0"/>
      <c r="AEA2385" s="0"/>
      <c r="AEB2385" s="0"/>
      <c r="AEC2385" s="0"/>
      <c r="AED2385" s="0"/>
      <c r="AEE2385" s="0"/>
      <c r="AEF2385" s="0"/>
      <c r="AEG2385" s="0"/>
      <c r="AEH2385" s="0"/>
      <c r="AEI2385" s="0"/>
      <c r="AEJ2385" s="0"/>
      <c r="AEK2385" s="0"/>
      <c r="AEL2385" s="0"/>
      <c r="AEM2385" s="0"/>
      <c r="AEN2385" s="0"/>
      <c r="AEO2385" s="0"/>
      <c r="AEP2385" s="0"/>
      <c r="AEQ2385" s="0"/>
      <c r="AER2385" s="0"/>
      <c r="AES2385" s="0"/>
      <c r="AET2385" s="0"/>
      <c r="AEU2385" s="0"/>
      <c r="AEV2385" s="0"/>
      <c r="AEW2385" s="0"/>
      <c r="AEX2385" s="0"/>
      <c r="AEY2385" s="0"/>
      <c r="AEZ2385" s="0"/>
      <c r="AFA2385" s="0"/>
      <c r="AFB2385" s="0"/>
      <c r="AFC2385" s="0"/>
      <c r="AFD2385" s="0"/>
      <c r="AFE2385" s="0"/>
      <c r="AFF2385" s="0"/>
      <c r="AFG2385" s="0"/>
      <c r="AFH2385" s="0"/>
      <c r="AFI2385" s="0"/>
      <c r="AFJ2385" s="0"/>
      <c r="AFK2385" s="0"/>
      <c r="AFL2385" s="0"/>
      <c r="AFM2385" s="0"/>
      <c r="AFN2385" s="0"/>
      <c r="AFO2385" s="0"/>
      <c r="AFP2385" s="0"/>
      <c r="AFQ2385" s="0"/>
      <c r="AFR2385" s="0"/>
      <c r="AFS2385" s="0"/>
      <c r="AFT2385" s="0"/>
      <c r="AFU2385" s="0"/>
      <c r="AFV2385" s="0"/>
      <c r="AFW2385" s="0"/>
      <c r="AFX2385" s="0"/>
      <c r="AFY2385" s="0"/>
      <c r="AFZ2385" s="0"/>
      <c r="AGA2385" s="0"/>
      <c r="AGB2385" s="0"/>
      <c r="AGC2385" s="0"/>
      <c r="AGD2385" s="0"/>
      <c r="AGE2385" s="0"/>
      <c r="AGF2385" s="0"/>
      <c r="AGG2385" s="0"/>
      <c r="AGH2385" s="0"/>
      <c r="AGI2385" s="0"/>
      <c r="AGJ2385" s="0"/>
      <c r="AGK2385" s="0"/>
      <c r="AGL2385" s="0"/>
      <c r="AGM2385" s="0"/>
      <c r="AGN2385" s="0"/>
      <c r="AGO2385" s="0"/>
      <c r="AGP2385" s="0"/>
      <c r="AGQ2385" s="0"/>
      <c r="AGR2385" s="0"/>
      <c r="AGS2385" s="0"/>
      <c r="AGT2385" s="0"/>
      <c r="AGU2385" s="0"/>
      <c r="AGV2385" s="0"/>
      <c r="AGW2385" s="0"/>
      <c r="AGX2385" s="0"/>
      <c r="AGY2385" s="0"/>
      <c r="AGZ2385" s="0"/>
      <c r="AHA2385" s="0"/>
      <c r="AHB2385" s="0"/>
      <c r="AHC2385" s="0"/>
      <c r="AHD2385" s="0"/>
      <c r="AHE2385" s="0"/>
      <c r="AHF2385" s="0"/>
      <c r="AHG2385" s="0"/>
      <c r="AHH2385" s="0"/>
      <c r="AHI2385" s="0"/>
      <c r="AHJ2385" s="0"/>
      <c r="AHK2385" s="0"/>
      <c r="AHL2385" s="0"/>
      <c r="AHM2385" s="0"/>
      <c r="AHN2385" s="0"/>
      <c r="AHO2385" s="0"/>
      <c r="AHP2385" s="0"/>
      <c r="AHQ2385" s="0"/>
      <c r="AHR2385" s="0"/>
      <c r="AHS2385" s="0"/>
      <c r="AHT2385" s="0"/>
      <c r="AHU2385" s="0"/>
      <c r="AHV2385" s="0"/>
      <c r="AHW2385" s="0"/>
      <c r="AHX2385" s="0"/>
      <c r="AHY2385" s="0"/>
      <c r="AHZ2385" s="0"/>
      <c r="AIA2385" s="0"/>
      <c r="AIB2385" s="0"/>
      <c r="AIC2385" s="0"/>
      <c r="AID2385" s="0"/>
      <c r="AIE2385" s="0"/>
      <c r="AIF2385" s="0"/>
      <c r="AIG2385" s="0"/>
      <c r="AIH2385" s="0"/>
      <c r="AII2385" s="0"/>
      <c r="AIJ2385" s="0"/>
      <c r="AIK2385" s="0"/>
      <c r="AIL2385" s="0"/>
      <c r="AIM2385" s="0"/>
      <c r="AIN2385" s="0"/>
      <c r="AIO2385" s="0"/>
      <c r="AIP2385" s="0"/>
      <c r="AIQ2385" s="0"/>
      <c r="AIR2385" s="0"/>
      <c r="AIS2385" s="0"/>
      <c r="AIT2385" s="0"/>
      <c r="AIU2385" s="0"/>
      <c r="AIV2385" s="0"/>
      <c r="AIW2385" s="0"/>
      <c r="AIX2385" s="0"/>
      <c r="AIY2385" s="0"/>
      <c r="AIZ2385" s="0"/>
      <c r="AJA2385" s="0"/>
      <c r="AJB2385" s="0"/>
      <c r="AJC2385" s="0"/>
      <c r="AJD2385" s="0"/>
      <c r="AJE2385" s="0"/>
      <c r="AJF2385" s="0"/>
      <c r="AJG2385" s="0"/>
      <c r="AJH2385" s="0"/>
      <c r="AJI2385" s="0"/>
      <c r="AJJ2385" s="0"/>
      <c r="AJK2385" s="0"/>
      <c r="AJL2385" s="0"/>
      <c r="AJM2385" s="0"/>
      <c r="AJN2385" s="0"/>
      <c r="AJO2385" s="0"/>
      <c r="AJP2385" s="0"/>
      <c r="AJQ2385" s="0"/>
      <c r="AJR2385" s="0"/>
      <c r="AJS2385" s="0"/>
      <c r="AJT2385" s="0"/>
      <c r="AJU2385" s="0"/>
      <c r="AJV2385" s="0"/>
      <c r="AJW2385" s="0"/>
      <c r="AJX2385" s="0"/>
      <c r="AJY2385" s="0"/>
      <c r="AJZ2385" s="0"/>
      <c r="AKA2385" s="0"/>
      <c r="AKB2385" s="0"/>
      <c r="AKC2385" s="0"/>
      <c r="AKD2385" s="0"/>
      <c r="AKE2385" s="0"/>
      <c r="AKF2385" s="0"/>
      <c r="AKG2385" s="0"/>
      <c r="AKH2385" s="0"/>
      <c r="AKI2385" s="0"/>
      <c r="AKJ2385" s="0"/>
      <c r="AKK2385" s="0"/>
      <c r="AKL2385" s="0"/>
      <c r="AKM2385" s="0"/>
      <c r="AKN2385" s="0"/>
      <c r="AKO2385" s="0"/>
      <c r="AKP2385" s="0"/>
      <c r="AKQ2385" s="0"/>
      <c r="AKR2385" s="0"/>
      <c r="AKS2385" s="0"/>
      <c r="AKT2385" s="0"/>
      <c r="AKU2385" s="0"/>
      <c r="AKV2385" s="0"/>
      <c r="AKW2385" s="0"/>
      <c r="AKX2385" s="0"/>
      <c r="AKY2385" s="0"/>
      <c r="AKZ2385" s="0"/>
      <c r="ALA2385" s="0"/>
      <c r="ALB2385" s="0"/>
      <c r="ALC2385" s="0"/>
      <c r="ALD2385" s="0"/>
      <c r="ALE2385" s="0"/>
      <c r="ALF2385" s="0"/>
      <c r="ALG2385" s="0"/>
      <c r="ALH2385" s="0"/>
      <c r="ALI2385" s="0"/>
      <c r="ALJ2385" s="0"/>
      <c r="ALK2385" s="0"/>
      <c r="ALL2385" s="0"/>
      <c r="ALM2385" s="0"/>
      <c r="ALN2385" s="0"/>
      <c r="ALO2385" s="0"/>
      <c r="ALP2385" s="0"/>
      <c r="ALQ2385" s="0"/>
      <c r="ALR2385" s="0"/>
      <c r="ALS2385" s="0"/>
      <c r="ALT2385" s="0"/>
      <c r="ALU2385" s="0"/>
      <c r="ALV2385" s="0"/>
      <c r="ALW2385" s="0"/>
      <c r="ALX2385" s="0"/>
      <c r="ALY2385" s="0"/>
      <c r="ALZ2385" s="0"/>
      <c r="AMA2385" s="0"/>
      <c r="AMB2385" s="0"/>
      <c r="AMC2385" s="0"/>
      <c r="AMD2385" s="0"/>
      <c r="AME2385" s="0"/>
      <c r="AMF2385" s="0"/>
      <c r="AMG2385" s="0"/>
      <c r="AMH2385" s="0"/>
      <c r="AMI2385" s="0"/>
      <c r="AMJ2385" s="0"/>
    </row>
    <row r="2386" customFormat="false" ht="13.8" hidden="false" customHeight="false" outlineLevel="0" collapsed="false">
      <c r="A2386" s="4"/>
      <c r="B2386" s="28"/>
      <c r="C2386" s="7"/>
      <c r="D2386" s="7"/>
      <c r="E2386" s="7"/>
      <c r="F2386" s="4"/>
      <c r="G2386" s="7"/>
    </row>
    <row r="2387" customFormat="false" ht="13.8" hidden="false" customHeight="false" outlineLevel="0" collapsed="false">
      <c r="A2387" s="4" t="s">
        <v>52</v>
      </c>
      <c r="B2387" s="7" t="s">
        <v>355</v>
      </c>
      <c r="C2387" s="7" t="s">
        <v>505</v>
      </c>
      <c r="D2387" s="7" t="s">
        <v>1423</v>
      </c>
      <c r="E2387" s="7" t="s">
        <v>1424</v>
      </c>
      <c r="F2387" s="4" t="n">
        <v>1975</v>
      </c>
      <c r="G2387" s="7" t="s">
        <v>1425</v>
      </c>
      <c r="H2387" s="13"/>
      <c r="I2387" s="13"/>
      <c r="J2387" s="13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  <c r="AJ2387" s="13"/>
      <c r="AK2387" s="13"/>
      <c r="AL2387" s="13"/>
      <c r="AM2387" s="13"/>
      <c r="AN2387" s="13"/>
      <c r="AO2387" s="13"/>
      <c r="AP2387" s="13"/>
      <c r="AQ2387" s="13"/>
      <c r="AR2387" s="13"/>
      <c r="AS2387" s="13"/>
      <c r="AT2387" s="13"/>
      <c r="AU2387" s="13"/>
      <c r="AV2387" s="0"/>
      <c r="AW2387" s="0"/>
      <c r="AX2387" s="0"/>
      <c r="AY2387" s="0"/>
      <c r="AZ2387" s="0"/>
      <c r="BA2387" s="0"/>
      <c r="BB2387" s="0"/>
      <c r="BC2387" s="0"/>
      <c r="BD2387" s="0"/>
      <c r="BE2387" s="0"/>
      <c r="BF2387" s="0"/>
      <c r="BG2387" s="0"/>
      <c r="BH2387" s="0"/>
      <c r="BI2387" s="0"/>
      <c r="BJ2387" s="0"/>
      <c r="BK2387" s="0"/>
      <c r="BL2387" s="0"/>
      <c r="BM2387" s="0"/>
      <c r="BN2387" s="0"/>
      <c r="BO2387" s="0"/>
      <c r="BP2387" s="0"/>
      <c r="BQ2387" s="0"/>
      <c r="BR2387" s="0"/>
      <c r="BS2387" s="0"/>
      <c r="BT2387" s="0"/>
      <c r="BU2387" s="0"/>
      <c r="BV2387" s="0"/>
      <c r="BW2387" s="0"/>
      <c r="BX2387" s="0"/>
      <c r="BY2387" s="0"/>
      <c r="BZ2387" s="0"/>
      <c r="CA2387" s="0"/>
      <c r="CB2387" s="0"/>
      <c r="CC2387" s="0"/>
      <c r="CD2387" s="0"/>
      <c r="CE2387" s="0"/>
      <c r="CF2387" s="0"/>
      <c r="CG2387" s="0"/>
      <c r="CH2387" s="0"/>
      <c r="CI2387" s="0"/>
      <c r="CJ2387" s="0"/>
      <c r="CK2387" s="0"/>
      <c r="CL2387" s="0"/>
      <c r="CM2387" s="0"/>
      <c r="CN2387" s="0"/>
      <c r="CO2387" s="0"/>
      <c r="CP2387" s="0"/>
      <c r="CQ2387" s="0"/>
      <c r="CR2387" s="0"/>
      <c r="CS2387" s="0"/>
      <c r="CT2387" s="0"/>
      <c r="CU2387" s="0"/>
      <c r="CV2387" s="0"/>
      <c r="CW2387" s="0"/>
      <c r="CX2387" s="0"/>
      <c r="CY2387" s="0"/>
      <c r="CZ2387" s="0"/>
      <c r="DA2387" s="0"/>
      <c r="DB2387" s="0"/>
      <c r="DC2387" s="0"/>
      <c r="DD2387" s="0"/>
      <c r="DE2387" s="0"/>
      <c r="DF2387" s="0"/>
      <c r="DG2387" s="0"/>
      <c r="DH2387" s="0"/>
      <c r="DI2387" s="0"/>
      <c r="DJ2387" s="0"/>
      <c r="DK2387" s="0"/>
      <c r="DL2387" s="0"/>
      <c r="DM2387" s="0"/>
      <c r="DN2387" s="0"/>
      <c r="DO2387" s="0"/>
      <c r="DP2387" s="0"/>
      <c r="DQ2387" s="0"/>
      <c r="DR2387" s="0"/>
      <c r="DS2387" s="0"/>
      <c r="DT2387" s="0"/>
      <c r="DU2387" s="0"/>
      <c r="DV2387" s="0"/>
      <c r="DW2387" s="0"/>
      <c r="DX2387" s="0"/>
      <c r="DY2387" s="0"/>
      <c r="DZ2387" s="0"/>
      <c r="EA2387" s="0"/>
      <c r="EB2387" s="0"/>
      <c r="EC2387" s="0"/>
      <c r="ED2387" s="0"/>
      <c r="EE2387" s="0"/>
      <c r="EF2387" s="0"/>
      <c r="EG2387" s="0"/>
      <c r="EH2387" s="0"/>
      <c r="EI2387" s="0"/>
      <c r="EJ2387" s="0"/>
      <c r="EK2387" s="0"/>
      <c r="EL2387" s="0"/>
      <c r="EM2387" s="0"/>
      <c r="EN2387" s="0"/>
      <c r="EO2387" s="0"/>
      <c r="EP2387" s="0"/>
      <c r="EQ2387" s="0"/>
      <c r="ER2387" s="0"/>
      <c r="ES2387" s="0"/>
      <c r="ET2387" s="0"/>
      <c r="EU2387" s="0"/>
      <c r="EV2387" s="0"/>
      <c r="EW2387" s="0"/>
      <c r="EX2387" s="0"/>
      <c r="EY2387" s="0"/>
      <c r="EZ2387" s="0"/>
      <c r="FA2387" s="0"/>
      <c r="FB2387" s="0"/>
      <c r="FC2387" s="0"/>
      <c r="FD2387" s="0"/>
      <c r="FE2387" s="0"/>
      <c r="FF2387" s="0"/>
      <c r="FG2387" s="0"/>
      <c r="FH2387" s="0"/>
      <c r="FI2387" s="0"/>
      <c r="FJ2387" s="0"/>
      <c r="FK2387" s="0"/>
      <c r="FL2387" s="0"/>
      <c r="FM2387" s="0"/>
      <c r="FN2387" s="0"/>
      <c r="FO2387" s="0"/>
      <c r="FP2387" s="0"/>
      <c r="FQ2387" s="0"/>
      <c r="FR2387" s="0"/>
      <c r="FS2387" s="0"/>
      <c r="FT2387" s="0"/>
      <c r="FU2387" s="0"/>
      <c r="FV2387" s="0"/>
      <c r="FW2387" s="0"/>
      <c r="FX2387" s="0"/>
      <c r="FY2387" s="0"/>
      <c r="FZ2387" s="0"/>
      <c r="GA2387" s="0"/>
      <c r="GB2387" s="0"/>
      <c r="GC2387" s="0"/>
      <c r="GD2387" s="0"/>
      <c r="GE2387" s="0"/>
      <c r="GF2387" s="0"/>
      <c r="GG2387" s="0"/>
      <c r="GH2387" s="0"/>
      <c r="GI2387" s="0"/>
      <c r="GJ2387" s="0"/>
      <c r="GK2387" s="0"/>
      <c r="GL2387" s="0"/>
      <c r="GM2387" s="0"/>
      <c r="GN2387" s="0"/>
      <c r="GO2387" s="0"/>
      <c r="GP2387" s="0"/>
      <c r="GQ2387" s="0"/>
      <c r="GR2387" s="0"/>
      <c r="GS2387" s="0"/>
      <c r="GT2387" s="0"/>
      <c r="GU2387" s="0"/>
      <c r="GV2387" s="0"/>
      <c r="GW2387" s="0"/>
      <c r="GX2387" s="0"/>
      <c r="GY2387" s="0"/>
      <c r="GZ2387" s="0"/>
      <c r="HA2387" s="0"/>
      <c r="HB2387" s="0"/>
      <c r="HC2387" s="0"/>
      <c r="HD2387" s="0"/>
      <c r="HE2387" s="0"/>
      <c r="HF2387" s="0"/>
      <c r="HG2387" s="0"/>
      <c r="HH2387" s="0"/>
      <c r="HI2387" s="0"/>
      <c r="HJ2387" s="0"/>
      <c r="HK2387" s="0"/>
      <c r="HL2387" s="0"/>
      <c r="HM2387" s="0"/>
      <c r="HN2387" s="0"/>
      <c r="HO2387" s="0"/>
      <c r="HP2387" s="0"/>
      <c r="HQ2387" s="0"/>
      <c r="HR2387" s="0"/>
      <c r="HS2387" s="0"/>
      <c r="HT2387" s="0"/>
      <c r="HU2387" s="0"/>
      <c r="HV2387" s="0"/>
      <c r="HW2387" s="0"/>
      <c r="HX2387" s="0"/>
      <c r="HY2387" s="0"/>
      <c r="HZ2387" s="0"/>
      <c r="IA2387" s="0"/>
      <c r="IB2387" s="0"/>
      <c r="IC2387" s="0"/>
      <c r="ID2387" s="0"/>
      <c r="IE2387" s="0"/>
      <c r="IF2387" s="0"/>
      <c r="IG2387" s="0"/>
      <c r="IH2387" s="0"/>
      <c r="II2387" s="0"/>
      <c r="IJ2387" s="0"/>
      <c r="IK2387" s="0"/>
      <c r="IL2387" s="0"/>
      <c r="IM2387" s="0"/>
      <c r="IN2387" s="0"/>
      <c r="IO2387" s="0"/>
      <c r="IP2387" s="0"/>
      <c r="IQ2387" s="0"/>
      <c r="IR2387" s="0"/>
      <c r="IS2387" s="0"/>
      <c r="IT2387" s="0"/>
      <c r="IU2387" s="0"/>
      <c r="IV2387" s="0"/>
      <c r="IW2387" s="0"/>
      <c r="IX2387" s="0"/>
      <c r="IY2387" s="0"/>
      <c r="IZ2387" s="0"/>
      <c r="JA2387" s="0"/>
      <c r="JB2387" s="0"/>
      <c r="JC2387" s="0"/>
      <c r="JD2387" s="0"/>
      <c r="JE2387" s="0"/>
      <c r="JF2387" s="0"/>
      <c r="JG2387" s="0"/>
      <c r="JH2387" s="0"/>
      <c r="JI2387" s="0"/>
      <c r="JJ2387" s="0"/>
      <c r="JK2387" s="0"/>
      <c r="JL2387" s="0"/>
      <c r="JM2387" s="0"/>
      <c r="JN2387" s="0"/>
      <c r="JO2387" s="0"/>
      <c r="JP2387" s="0"/>
      <c r="JQ2387" s="0"/>
      <c r="JR2387" s="0"/>
      <c r="JS2387" s="0"/>
      <c r="JT2387" s="0"/>
      <c r="JU2387" s="0"/>
      <c r="JV2387" s="0"/>
      <c r="JW2387" s="0"/>
      <c r="JX2387" s="0"/>
      <c r="JY2387" s="0"/>
      <c r="JZ2387" s="0"/>
      <c r="KA2387" s="0"/>
      <c r="KB2387" s="0"/>
      <c r="KC2387" s="0"/>
      <c r="KD2387" s="0"/>
      <c r="KE2387" s="0"/>
      <c r="KF2387" s="0"/>
      <c r="KG2387" s="0"/>
      <c r="KH2387" s="0"/>
      <c r="KI2387" s="0"/>
      <c r="KJ2387" s="0"/>
      <c r="KK2387" s="0"/>
      <c r="KL2387" s="0"/>
      <c r="KM2387" s="0"/>
      <c r="KN2387" s="0"/>
      <c r="KO2387" s="0"/>
      <c r="KP2387" s="0"/>
      <c r="KQ2387" s="0"/>
      <c r="KR2387" s="0"/>
      <c r="KS2387" s="0"/>
      <c r="KT2387" s="0"/>
      <c r="KU2387" s="0"/>
      <c r="KV2387" s="0"/>
      <c r="KW2387" s="0"/>
      <c r="KX2387" s="0"/>
      <c r="KY2387" s="0"/>
      <c r="KZ2387" s="0"/>
      <c r="LA2387" s="0"/>
      <c r="LB2387" s="0"/>
      <c r="LC2387" s="0"/>
      <c r="LD2387" s="0"/>
      <c r="LE2387" s="0"/>
      <c r="LF2387" s="0"/>
      <c r="LG2387" s="0"/>
      <c r="LH2387" s="0"/>
      <c r="LI2387" s="0"/>
      <c r="LJ2387" s="0"/>
      <c r="LK2387" s="0"/>
      <c r="LL2387" s="0"/>
      <c r="LM2387" s="0"/>
      <c r="LN2387" s="0"/>
      <c r="LO2387" s="0"/>
      <c r="LP2387" s="0"/>
      <c r="LQ2387" s="0"/>
      <c r="LR2387" s="0"/>
      <c r="LS2387" s="0"/>
      <c r="LT2387" s="0"/>
      <c r="LU2387" s="0"/>
      <c r="LV2387" s="0"/>
      <c r="LW2387" s="0"/>
      <c r="LX2387" s="0"/>
      <c r="LY2387" s="0"/>
      <c r="LZ2387" s="0"/>
      <c r="MA2387" s="0"/>
      <c r="MB2387" s="0"/>
      <c r="MC2387" s="0"/>
      <c r="MD2387" s="0"/>
      <c r="ME2387" s="0"/>
      <c r="MF2387" s="0"/>
      <c r="MG2387" s="0"/>
      <c r="MH2387" s="0"/>
      <c r="MI2387" s="0"/>
      <c r="MJ2387" s="0"/>
      <c r="MK2387" s="0"/>
      <c r="ML2387" s="0"/>
      <c r="MM2387" s="0"/>
      <c r="MN2387" s="0"/>
      <c r="MO2387" s="0"/>
      <c r="MP2387" s="0"/>
      <c r="MQ2387" s="0"/>
      <c r="MR2387" s="0"/>
      <c r="MS2387" s="0"/>
      <c r="MT2387" s="0"/>
      <c r="MU2387" s="0"/>
      <c r="MV2387" s="0"/>
      <c r="MW2387" s="0"/>
      <c r="MX2387" s="0"/>
      <c r="MY2387" s="0"/>
      <c r="MZ2387" s="0"/>
      <c r="NA2387" s="0"/>
      <c r="NB2387" s="0"/>
      <c r="NC2387" s="0"/>
      <c r="ND2387" s="0"/>
      <c r="NE2387" s="0"/>
      <c r="NF2387" s="0"/>
      <c r="NG2387" s="0"/>
      <c r="NH2387" s="0"/>
      <c r="NI2387" s="0"/>
      <c r="NJ2387" s="0"/>
      <c r="NK2387" s="0"/>
      <c r="NL2387" s="0"/>
      <c r="NM2387" s="0"/>
      <c r="NN2387" s="0"/>
      <c r="NO2387" s="0"/>
      <c r="NP2387" s="0"/>
      <c r="NQ2387" s="0"/>
      <c r="NR2387" s="0"/>
      <c r="NS2387" s="0"/>
      <c r="NT2387" s="0"/>
      <c r="NU2387" s="0"/>
      <c r="NV2387" s="0"/>
      <c r="NW2387" s="0"/>
      <c r="NX2387" s="0"/>
      <c r="NY2387" s="0"/>
      <c r="NZ2387" s="0"/>
      <c r="OA2387" s="0"/>
      <c r="OB2387" s="0"/>
      <c r="OC2387" s="0"/>
      <c r="OD2387" s="0"/>
      <c r="OE2387" s="0"/>
      <c r="OF2387" s="0"/>
      <c r="OG2387" s="0"/>
      <c r="OH2387" s="0"/>
      <c r="OI2387" s="0"/>
      <c r="OJ2387" s="0"/>
      <c r="OK2387" s="0"/>
      <c r="OL2387" s="0"/>
      <c r="OM2387" s="0"/>
      <c r="ON2387" s="0"/>
      <c r="OO2387" s="0"/>
      <c r="OP2387" s="0"/>
      <c r="OQ2387" s="0"/>
      <c r="OR2387" s="0"/>
      <c r="OS2387" s="0"/>
      <c r="OT2387" s="0"/>
      <c r="OU2387" s="0"/>
      <c r="OV2387" s="0"/>
      <c r="OW2387" s="0"/>
      <c r="OX2387" s="0"/>
      <c r="OY2387" s="0"/>
      <c r="OZ2387" s="0"/>
      <c r="PA2387" s="0"/>
      <c r="PB2387" s="0"/>
      <c r="PC2387" s="0"/>
      <c r="PD2387" s="0"/>
      <c r="PE2387" s="0"/>
      <c r="PF2387" s="0"/>
      <c r="PG2387" s="0"/>
      <c r="PH2387" s="0"/>
      <c r="PI2387" s="0"/>
      <c r="PJ2387" s="0"/>
      <c r="PK2387" s="0"/>
      <c r="PL2387" s="0"/>
      <c r="PM2387" s="0"/>
      <c r="PN2387" s="0"/>
      <c r="PO2387" s="0"/>
      <c r="PP2387" s="0"/>
      <c r="PQ2387" s="0"/>
      <c r="PR2387" s="0"/>
      <c r="PS2387" s="0"/>
      <c r="PT2387" s="0"/>
      <c r="PU2387" s="0"/>
      <c r="PV2387" s="0"/>
      <c r="PW2387" s="0"/>
      <c r="PX2387" s="0"/>
      <c r="PY2387" s="0"/>
      <c r="PZ2387" s="0"/>
      <c r="QA2387" s="0"/>
      <c r="QB2387" s="0"/>
      <c r="QC2387" s="0"/>
      <c r="QD2387" s="0"/>
      <c r="QE2387" s="0"/>
      <c r="QF2387" s="0"/>
      <c r="QG2387" s="0"/>
      <c r="QH2387" s="0"/>
      <c r="QI2387" s="0"/>
      <c r="QJ2387" s="0"/>
      <c r="QK2387" s="0"/>
      <c r="QL2387" s="0"/>
      <c r="QM2387" s="0"/>
      <c r="QN2387" s="0"/>
      <c r="QO2387" s="0"/>
      <c r="QP2387" s="0"/>
      <c r="QQ2387" s="0"/>
      <c r="QR2387" s="0"/>
      <c r="QS2387" s="0"/>
      <c r="QT2387" s="0"/>
      <c r="QU2387" s="0"/>
      <c r="QV2387" s="0"/>
      <c r="QW2387" s="0"/>
      <c r="QX2387" s="0"/>
      <c r="QY2387" s="0"/>
      <c r="QZ2387" s="0"/>
      <c r="RA2387" s="0"/>
      <c r="RB2387" s="0"/>
      <c r="RC2387" s="0"/>
      <c r="RD2387" s="0"/>
      <c r="RE2387" s="0"/>
      <c r="RF2387" s="0"/>
      <c r="RG2387" s="0"/>
      <c r="RH2387" s="0"/>
      <c r="RI2387" s="0"/>
      <c r="RJ2387" s="0"/>
      <c r="RK2387" s="0"/>
      <c r="RL2387" s="0"/>
      <c r="RM2387" s="0"/>
      <c r="RN2387" s="0"/>
      <c r="RO2387" s="0"/>
      <c r="RP2387" s="0"/>
      <c r="RQ2387" s="0"/>
      <c r="RR2387" s="0"/>
      <c r="RS2387" s="0"/>
      <c r="RT2387" s="0"/>
      <c r="RU2387" s="0"/>
      <c r="RV2387" s="0"/>
      <c r="RW2387" s="0"/>
      <c r="RX2387" s="0"/>
      <c r="RY2387" s="0"/>
      <c r="RZ2387" s="0"/>
      <c r="SA2387" s="0"/>
      <c r="SB2387" s="0"/>
      <c r="SC2387" s="0"/>
      <c r="SD2387" s="0"/>
      <c r="SE2387" s="0"/>
      <c r="SF2387" s="0"/>
      <c r="SG2387" s="0"/>
      <c r="SH2387" s="0"/>
      <c r="SI2387" s="0"/>
      <c r="SJ2387" s="0"/>
      <c r="SK2387" s="0"/>
      <c r="SL2387" s="0"/>
      <c r="SM2387" s="0"/>
      <c r="SN2387" s="0"/>
      <c r="SO2387" s="0"/>
      <c r="SP2387" s="0"/>
      <c r="SQ2387" s="0"/>
      <c r="SR2387" s="0"/>
      <c r="SS2387" s="0"/>
      <c r="ST2387" s="0"/>
      <c r="SU2387" s="0"/>
      <c r="SV2387" s="0"/>
      <c r="SW2387" s="0"/>
      <c r="SX2387" s="0"/>
      <c r="SY2387" s="0"/>
      <c r="SZ2387" s="0"/>
      <c r="TA2387" s="0"/>
      <c r="TB2387" s="0"/>
      <c r="TC2387" s="0"/>
      <c r="TD2387" s="0"/>
      <c r="TE2387" s="0"/>
      <c r="TF2387" s="0"/>
      <c r="TG2387" s="0"/>
      <c r="TH2387" s="0"/>
      <c r="TI2387" s="0"/>
      <c r="TJ2387" s="0"/>
      <c r="TK2387" s="0"/>
      <c r="TL2387" s="0"/>
      <c r="TM2387" s="0"/>
      <c r="TN2387" s="0"/>
      <c r="TO2387" s="0"/>
      <c r="TP2387" s="0"/>
      <c r="TQ2387" s="0"/>
      <c r="TR2387" s="0"/>
      <c r="TS2387" s="0"/>
      <c r="TT2387" s="0"/>
      <c r="TU2387" s="0"/>
      <c r="TV2387" s="0"/>
      <c r="TW2387" s="0"/>
      <c r="TX2387" s="0"/>
      <c r="TY2387" s="0"/>
      <c r="TZ2387" s="0"/>
      <c r="UA2387" s="0"/>
      <c r="UB2387" s="0"/>
      <c r="UC2387" s="0"/>
      <c r="UD2387" s="0"/>
      <c r="UE2387" s="0"/>
      <c r="UF2387" s="0"/>
      <c r="UG2387" s="0"/>
      <c r="UH2387" s="0"/>
      <c r="UI2387" s="0"/>
      <c r="UJ2387" s="0"/>
      <c r="UK2387" s="0"/>
      <c r="UL2387" s="0"/>
      <c r="UM2387" s="0"/>
      <c r="UN2387" s="0"/>
      <c r="UO2387" s="0"/>
      <c r="UP2387" s="0"/>
      <c r="UQ2387" s="0"/>
      <c r="UR2387" s="0"/>
      <c r="US2387" s="0"/>
      <c r="UT2387" s="0"/>
      <c r="UU2387" s="0"/>
      <c r="UV2387" s="0"/>
      <c r="UW2387" s="0"/>
      <c r="UX2387" s="0"/>
      <c r="UY2387" s="0"/>
      <c r="UZ2387" s="0"/>
      <c r="VA2387" s="0"/>
      <c r="VB2387" s="0"/>
      <c r="VC2387" s="0"/>
      <c r="VD2387" s="0"/>
      <c r="VE2387" s="0"/>
      <c r="VF2387" s="0"/>
      <c r="VG2387" s="0"/>
      <c r="VH2387" s="0"/>
      <c r="VI2387" s="0"/>
      <c r="VJ2387" s="0"/>
      <c r="VK2387" s="0"/>
      <c r="VL2387" s="0"/>
      <c r="VM2387" s="0"/>
      <c r="VN2387" s="0"/>
      <c r="VO2387" s="0"/>
      <c r="VP2387" s="0"/>
      <c r="VQ2387" s="0"/>
      <c r="VR2387" s="0"/>
      <c r="VS2387" s="0"/>
      <c r="VT2387" s="0"/>
      <c r="VU2387" s="0"/>
      <c r="VV2387" s="0"/>
      <c r="VW2387" s="0"/>
      <c r="VX2387" s="0"/>
      <c r="VY2387" s="0"/>
      <c r="VZ2387" s="0"/>
      <c r="WA2387" s="0"/>
      <c r="WB2387" s="0"/>
      <c r="WC2387" s="0"/>
      <c r="WD2387" s="0"/>
      <c r="WE2387" s="0"/>
      <c r="WF2387" s="0"/>
      <c r="WG2387" s="0"/>
      <c r="WH2387" s="0"/>
      <c r="WI2387" s="0"/>
      <c r="WJ2387" s="0"/>
      <c r="WK2387" s="0"/>
      <c r="WL2387" s="0"/>
      <c r="WM2387" s="0"/>
      <c r="WN2387" s="0"/>
      <c r="WO2387" s="0"/>
      <c r="WP2387" s="0"/>
      <c r="WQ2387" s="0"/>
      <c r="WR2387" s="0"/>
      <c r="WS2387" s="0"/>
      <c r="WT2387" s="0"/>
      <c r="WU2387" s="0"/>
      <c r="WV2387" s="0"/>
      <c r="WW2387" s="0"/>
      <c r="WX2387" s="0"/>
      <c r="WY2387" s="0"/>
      <c r="WZ2387" s="0"/>
      <c r="XA2387" s="0"/>
      <c r="XB2387" s="0"/>
      <c r="XC2387" s="0"/>
      <c r="XD2387" s="0"/>
      <c r="XE2387" s="0"/>
      <c r="XF2387" s="0"/>
      <c r="XG2387" s="0"/>
      <c r="XH2387" s="0"/>
      <c r="XI2387" s="0"/>
      <c r="XJ2387" s="0"/>
      <c r="XK2387" s="0"/>
      <c r="XL2387" s="0"/>
      <c r="XM2387" s="0"/>
      <c r="XN2387" s="0"/>
      <c r="XO2387" s="0"/>
      <c r="XP2387" s="0"/>
      <c r="XQ2387" s="0"/>
      <c r="XR2387" s="0"/>
      <c r="XS2387" s="0"/>
      <c r="XT2387" s="0"/>
      <c r="XU2387" s="0"/>
      <c r="XV2387" s="0"/>
      <c r="XW2387" s="0"/>
      <c r="XX2387" s="0"/>
      <c r="XY2387" s="0"/>
      <c r="XZ2387" s="0"/>
      <c r="YA2387" s="0"/>
      <c r="YB2387" s="0"/>
      <c r="YC2387" s="0"/>
      <c r="YD2387" s="0"/>
      <c r="YE2387" s="0"/>
      <c r="YF2387" s="0"/>
      <c r="YG2387" s="0"/>
      <c r="YH2387" s="0"/>
      <c r="YI2387" s="0"/>
      <c r="YJ2387" s="0"/>
      <c r="YK2387" s="0"/>
      <c r="YL2387" s="0"/>
      <c r="YM2387" s="0"/>
      <c r="YN2387" s="0"/>
      <c r="YO2387" s="0"/>
      <c r="YP2387" s="0"/>
      <c r="YQ2387" s="0"/>
      <c r="YR2387" s="0"/>
      <c r="YS2387" s="0"/>
      <c r="YT2387" s="0"/>
      <c r="YU2387" s="0"/>
      <c r="YV2387" s="0"/>
      <c r="YW2387" s="0"/>
      <c r="YX2387" s="0"/>
      <c r="YY2387" s="0"/>
      <c r="YZ2387" s="0"/>
      <c r="ZA2387" s="0"/>
      <c r="ZB2387" s="0"/>
      <c r="ZC2387" s="0"/>
      <c r="ZD2387" s="0"/>
      <c r="ZE2387" s="0"/>
      <c r="ZF2387" s="0"/>
      <c r="ZG2387" s="0"/>
      <c r="ZH2387" s="0"/>
      <c r="ZI2387" s="0"/>
      <c r="ZJ2387" s="0"/>
      <c r="ZK2387" s="0"/>
      <c r="ZL2387" s="0"/>
      <c r="ZM2387" s="0"/>
      <c r="ZN2387" s="0"/>
      <c r="ZO2387" s="0"/>
      <c r="ZP2387" s="0"/>
      <c r="ZQ2387" s="0"/>
      <c r="ZR2387" s="0"/>
      <c r="ZS2387" s="0"/>
      <c r="ZT2387" s="0"/>
      <c r="ZU2387" s="0"/>
      <c r="ZV2387" s="0"/>
      <c r="ZW2387" s="0"/>
      <c r="ZX2387" s="0"/>
      <c r="ZY2387" s="0"/>
      <c r="ZZ2387" s="0"/>
      <c r="AAA2387" s="0"/>
      <c r="AAB2387" s="0"/>
      <c r="AAC2387" s="0"/>
      <c r="AAD2387" s="0"/>
      <c r="AAE2387" s="0"/>
      <c r="AAF2387" s="0"/>
      <c r="AAG2387" s="0"/>
      <c r="AAH2387" s="0"/>
      <c r="AAI2387" s="0"/>
      <c r="AAJ2387" s="0"/>
      <c r="AAK2387" s="0"/>
      <c r="AAL2387" s="0"/>
      <c r="AAM2387" s="0"/>
      <c r="AAN2387" s="0"/>
      <c r="AAO2387" s="0"/>
      <c r="AAP2387" s="0"/>
      <c r="AAQ2387" s="0"/>
      <c r="AAR2387" s="0"/>
      <c r="AAS2387" s="0"/>
      <c r="AAT2387" s="0"/>
      <c r="AAU2387" s="0"/>
      <c r="AAV2387" s="0"/>
      <c r="AAW2387" s="0"/>
      <c r="AAX2387" s="0"/>
      <c r="AAY2387" s="0"/>
      <c r="AAZ2387" s="0"/>
      <c r="ABA2387" s="0"/>
      <c r="ABB2387" s="0"/>
      <c r="ABC2387" s="0"/>
      <c r="ABD2387" s="0"/>
      <c r="ABE2387" s="0"/>
      <c r="ABF2387" s="0"/>
      <c r="ABG2387" s="0"/>
      <c r="ABH2387" s="0"/>
      <c r="ABI2387" s="0"/>
      <c r="ABJ2387" s="0"/>
      <c r="ABK2387" s="0"/>
      <c r="ABL2387" s="0"/>
      <c r="ABM2387" s="0"/>
      <c r="ABN2387" s="0"/>
      <c r="ABO2387" s="0"/>
      <c r="ABP2387" s="0"/>
      <c r="ABQ2387" s="0"/>
      <c r="ABR2387" s="0"/>
      <c r="ABS2387" s="0"/>
      <c r="ABT2387" s="0"/>
      <c r="ABU2387" s="0"/>
      <c r="ABV2387" s="0"/>
      <c r="ABW2387" s="0"/>
      <c r="ABX2387" s="0"/>
      <c r="ABY2387" s="0"/>
      <c r="ABZ2387" s="0"/>
      <c r="ACA2387" s="0"/>
      <c r="ACB2387" s="0"/>
      <c r="ACC2387" s="0"/>
      <c r="ACD2387" s="0"/>
      <c r="ACE2387" s="0"/>
      <c r="ACF2387" s="0"/>
      <c r="ACG2387" s="0"/>
      <c r="ACH2387" s="0"/>
      <c r="ACI2387" s="0"/>
      <c r="ACJ2387" s="0"/>
      <c r="ACK2387" s="0"/>
      <c r="ACL2387" s="0"/>
      <c r="ACM2387" s="0"/>
      <c r="ACN2387" s="0"/>
      <c r="ACO2387" s="0"/>
      <c r="ACP2387" s="0"/>
      <c r="ACQ2387" s="0"/>
      <c r="ACR2387" s="0"/>
      <c r="ACS2387" s="0"/>
      <c r="ACT2387" s="0"/>
      <c r="ACU2387" s="0"/>
      <c r="ACV2387" s="0"/>
      <c r="ACW2387" s="0"/>
      <c r="ACX2387" s="0"/>
      <c r="ACY2387" s="0"/>
      <c r="ACZ2387" s="0"/>
      <c r="ADA2387" s="0"/>
      <c r="ADB2387" s="0"/>
      <c r="ADC2387" s="0"/>
      <c r="ADD2387" s="0"/>
      <c r="ADE2387" s="0"/>
      <c r="ADF2387" s="0"/>
      <c r="ADG2387" s="0"/>
      <c r="ADH2387" s="0"/>
      <c r="ADI2387" s="0"/>
      <c r="ADJ2387" s="0"/>
      <c r="ADK2387" s="0"/>
      <c r="ADL2387" s="0"/>
      <c r="ADM2387" s="0"/>
      <c r="ADN2387" s="0"/>
      <c r="ADO2387" s="0"/>
      <c r="ADP2387" s="0"/>
      <c r="ADQ2387" s="0"/>
      <c r="ADR2387" s="0"/>
      <c r="ADS2387" s="0"/>
      <c r="ADT2387" s="0"/>
      <c r="ADU2387" s="0"/>
      <c r="ADV2387" s="0"/>
      <c r="ADW2387" s="0"/>
      <c r="ADX2387" s="0"/>
      <c r="ADY2387" s="0"/>
      <c r="ADZ2387" s="0"/>
      <c r="AEA2387" s="0"/>
      <c r="AEB2387" s="0"/>
      <c r="AEC2387" s="0"/>
      <c r="AED2387" s="0"/>
      <c r="AEE2387" s="0"/>
      <c r="AEF2387" s="0"/>
      <c r="AEG2387" s="0"/>
      <c r="AEH2387" s="0"/>
      <c r="AEI2387" s="0"/>
      <c r="AEJ2387" s="0"/>
      <c r="AEK2387" s="0"/>
      <c r="AEL2387" s="0"/>
      <c r="AEM2387" s="0"/>
      <c r="AEN2387" s="0"/>
      <c r="AEO2387" s="0"/>
      <c r="AEP2387" s="0"/>
      <c r="AEQ2387" s="0"/>
      <c r="AER2387" s="0"/>
      <c r="AES2387" s="0"/>
      <c r="AET2387" s="0"/>
      <c r="AEU2387" s="0"/>
      <c r="AEV2387" s="0"/>
      <c r="AEW2387" s="0"/>
      <c r="AEX2387" s="0"/>
      <c r="AEY2387" s="0"/>
      <c r="AEZ2387" s="0"/>
      <c r="AFA2387" s="0"/>
      <c r="AFB2387" s="0"/>
      <c r="AFC2387" s="0"/>
      <c r="AFD2387" s="0"/>
      <c r="AFE2387" s="0"/>
      <c r="AFF2387" s="0"/>
      <c r="AFG2387" s="0"/>
      <c r="AFH2387" s="0"/>
      <c r="AFI2387" s="0"/>
      <c r="AFJ2387" s="0"/>
      <c r="AFK2387" s="0"/>
      <c r="AFL2387" s="0"/>
      <c r="AFM2387" s="0"/>
      <c r="AFN2387" s="0"/>
      <c r="AFO2387" s="0"/>
      <c r="AFP2387" s="0"/>
      <c r="AFQ2387" s="0"/>
      <c r="AFR2387" s="0"/>
      <c r="AFS2387" s="0"/>
      <c r="AFT2387" s="0"/>
      <c r="AFU2387" s="0"/>
      <c r="AFV2387" s="0"/>
      <c r="AFW2387" s="0"/>
      <c r="AFX2387" s="0"/>
      <c r="AFY2387" s="0"/>
      <c r="AFZ2387" s="0"/>
      <c r="AGA2387" s="0"/>
      <c r="AGB2387" s="0"/>
      <c r="AGC2387" s="0"/>
      <c r="AGD2387" s="0"/>
      <c r="AGE2387" s="0"/>
      <c r="AGF2387" s="0"/>
      <c r="AGG2387" s="0"/>
      <c r="AGH2387" s="0"/>
      <c r="AGI2387" s="0"/>
      <c r="AGJ2387" s="0"/>
      <c r="AGK2387" s="0"/>
      <c r="AGL2387" s="0"/>
      <c r="AGM2387" s="0"/>
      <c r="AGN2387" s="0"/>
      <c r="AGO2387" s="0"/>
      <c r="AGP2387" s="0"/>
      <c r="AGQ2387" s="0"/>
      <c r="AGR2387" s="0"/>
      <c r="AGS2387" s="0"/>
      <c r="AGT2387" s="0"/>
      <c r="AGU2387" s="0"/>
      <c r="AGV2387" s="0"/>
      <c r="AGW2387" s="0"/>
      <c r="AGX2387" s="0"/>
      <c r="AGY2387" s="0"/>
      <c r="AGZ2387" s="0"/>
      <c r="AHA2387" s="0"/>
      <c r="AHB2387" s="0"/>
      <c r="AHC2387" s="0"/>
      <c r="AHD2387" s="0"/>
      <c r="AHE2387" s="0"/>
      <c r="AHF2387" s="0"/>
      <c r="AHG2387" s="0"/>
      <c r="AHH2387" s="0"/>
      <c r="AHI2387" s="0"/>
      <c r="AHJ2387" s="0"/>
      <c r="AHK2387" s="0"/>
      <c r="AHL2387" s="0"/>
      <c r="AHM2387" s="0"/>
      <c r="AHN2387" s="0"/>
      <c r="AHO2387" s="0"/>
      <c r="AHP2387" s="0"/>
      <c r="AHQ2387" s="0"/>
      <c r="AHR2387" s="0"/>
      <c r="AHS2387" s="0"/>
      <c r="AHT2387" s="0"/>
      <c r="AHU2387" s="0"/>
      <c r="AHV2387" s="0"/>
      <c r="AHW2387" s="0"/>
      <c r="AHX2387" s="0"/>
      <c r="AHY2387" s="0"/>
      <c r="AHZ2387" s="0"/>
      <c r="AIA2387" s="0"/>
      <c r="AIB2387" s="0"/>
      <c r="AIC2387" s="0"/>
      <c r="AID2387" s="0"/>
      <c r="AIE2387" s="0"/>
      <c r="AIF2387" s="0"/>
      <c r="AIG2387" s="0"/>
      <c r="AIH2387" s="0"/>
      <c r="AII2387" s="0"/>
      <c r="AIJ2387" s="0"/>
      <c r="AIK2387" s="0"/>
      <c r="AIL2387" s="0"/>
      <c r="AIM2387" s="0"/>
      <c r="AIN2387" s="0"/>
      <c r="AIO2387" s="0"/>
      <c r="AIP2387" s="0"/>
      <c r="AIQ2387" s="0"/>
      <c r="AIR2387" s="0"/>
      <c r="AIS2387" s="0"/>
      <c r="AIT2387" s="0"/>
      <c r="AIU2387" s="0"/>
      <c r="AIV2387" s="0"/>
      <c r="AIW2387" s="0"/>
      <c r="AIX2387" s="0"/>
      <c r="AIY2387" s="0"/>
      <c r="AIZ2387" s="0"/>
      <c r="AJA2387" s="0"/>
      <c r="AJB2387" s="0"/>
      <c r="AJC2387" s="0"/>
      <c r="AJD2387" s="0"/>
      <c r="AJE2387" s="0"/>
      <c r="AJF2387" s="0"/>
      <c r="AJG2387" s="0"/>
      <c r="AJH2387" s="0"/>
      <c r="AJI2387" s="0"/>
      <c r="AJJ2387" s="0"/>
      <c r="AJK2387" s="0"/>
      <c r="AJL2387" s="0"/>
      <c r="AJM2387" s="0"/>
      <c r="AJN2387" s="0"/>
      <c r="AJO2387" s="0"/>
      <c r="AJP2387" s="0"/>
      <c r="AJQ2387" s="0"/>
      <c r="AJR2387" s="0"/>
      <c r="AJS2387" s="0"/>
      <c r="AJT2387" s="0"/>
      <c r="AJU2387" s="0"/>
      <c r="AJV2387" s="0"/>
      <c r="AJW2387" s="0"/>
      <c r="AJX2387" s="0"/>
      <c r="AJY2387" s="0"/>
      <c r="AJZ2387" s="0"/>
      <c r="AKA2387" s="0"/>
      <c r="AKB2387" s="0"/>
      <c r="AKC2387" s="0"/>
      <c r="AKD2387" s="0"/>
      <c r="AKE2387" s="0"/>
      <c r="AKF2387" s="0"/>
      <c r="AKG2387" s="0"/>
      <c r="AKH2387" s="0"/>
      <c r="AKI2387" s="0"/>
      <c r="AKJ2387" s="0"/>
      <c r="AKK2387" s="0"/>
      <c r="AKL2387" s="0"/>
      <c r="AKM2387" s="0"/>
      <c r="AKN2387" s="0"/>
      <c r="AKO2387" s="0"/>
      <c r="AKP2387" s="0"/>
      <c r="AKQ2387" s="0"/>
      <c r="AKR2387" s="0"/>
      <c r="AKS2387" s="0"/>
      <c r="AKT2387" s="0"/>
      <c r="AKU2387" s="0"/>
      <c r="AKV2387" s="0"/>
      <c r="AKW2387" s="0"/>
      <c r="AKX2387" s="0"/>
      <c r="AKY2387" s="0"/>
      <c r="AKZ2387" s="0"/>
      <c r="ALA2387" s="0"/>
      <c r="ALB2387" s="0"/>
      <c r="ALC2387" s="0"/>
      <c r="ALD2387" s="0"/>
      <c r="ALE2387" s="0"/>
      <c r="ALF2387" s="0"/>
      <c r="ALG2387" s="0"/>
      <c r="ALH2387" s="0"/>
      <c r="ALI2387" s="0"/>
      <c r="ALJ2387" s="0"/>
      <c r="ALK2387" s="0"/>
      <c r="ALL2387" s="0"/>
      <c r="ALM2387" s="0"/>
      <c r="ALN2387" s="0"/>
      <c r="ALO2387" s="0"/>
      <c r="ALP2387" s="0"/>
      <c r="ALQ2387" s="0"/>
      <c r="ALR2387" s="0"/>
      <c r="ALS2387" s="0"/>
      <c r="ALT2387" s="0"/>
      <c r="ALU2387" s="0"/>
      <c r="ALV2387" s="0"/>
      <c r="ALW2387" s="0"/>
      <c r="ALX2387" s="0"/>
      <c r="ALY2387" s="0"/>
      <c r="ALZ2387" s="0"/>
      <c r="AMA2387" s="0"/>
      <c r="AMB2387" s="0"/>
      <c r="AMC2387" s="0"/>
      <c r="AMD2387" s="0"/>
      <c r="AME2387" s="0"/>
      <c r="AMF2387" s="0"/>
      <c r="AMG2387" s="0"/>
      <c r="AMH2387" s="0"/>
      <c r="AMI2387" s="0"/>
      <c r="AMJ2387" s="0"/>
    </row>
    <row r="2388" customFormat="false" ht="13.8" hidden="false" customHeight="false" outlineLevel="0" collapsed="false">
      <c r="A2388" s="4" t="s">
        <v>52</v>
      </c>
      <c r="B2388" s="7" t="s">
        <v>1721</v>
      </c>
      <c r="C2388" s="7" t="s">
        <v>1722</v>
      </c>
      <c r="D2388" s="7" t="s">
        <v>238</v>
      </c>
      <c r="E2388" s="7" t="s">
        <v>1424</v>
      </c>
      <c r="F2388" s="4" t="n">
        <v>1978</v>
      </c>
      <c r="G2388" s="7" t="s">
        <v>1723</v>
      </c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  <c r="AU2388" s="13"/>
      <c r="AV2388" s="0"/>
      <c r="AW2388" s="0"/>
      <c r="AX2388" s="0"/>
      <c r="AY2388" s="0"/>
      <c r="AZ2388" s="0"/>
      <c r="BA2388" s="0"/>
      <c r="BB2388" s="0"/>
      <c r="BC2388" s="0"/>
      <c r="BD2388" s="0"/>
      <c r="BE2388" s="0"/>
      <c r="BF2388" s="0"/>
      <c r="BG2388" s="0"/>
      <c r="BH2388" s="0"/>
      <c r="BI2388" s="0"/>
      <c r="BJ2388" s="0"/>
      <c r="BK2388" s="0"/>
      <c r="BL2388" s="0"/>
      <c r="BM2388" s="0"/>
      <c r="BN2388" s="0"/>
      <c r="BO2388" s="0"/>
      <c r="BP2388" s="0"/>
      <c r="BQ2388" s="0"/>
      <c r="BR2388" s="0"/>
      <c r="BS2388" s="0"/>
      <c r="BT2388" s="0"/>
      <c r="BU2388" s="0"/>
      <c r="BV2388" s="0"/>
      <c r="BW2388" s="0"/>
      <c r="BX2388" s="0"/>
      <c r="BY2388" s="0"/>
      <c r="BZ2388" s="0"/>
      <c r="CA2388" s="0"/>
      <c r="CB2388" s="0"/>
      <c r="CC2388" s="0"/>
      <c r="CD2388" s="0"/>
      <c r="CE2388" s="0"/>
      <c r="CF2388" s="0"/>
      <c r="CG2388" s="0"/>
      <c r="CH2388" s="0"/>
      <c r="CI2388" s="0"/>
      <c r="CJ2388" s="0"/>
      <c r="CK2388" s="0"/>
      <c r="CL2388" s="0"/>
      <c r="CM2388" s="0"/>
      <c r="CN2388" s="0"/>
      <c r="CO2388" s="0"/>
      <c r="CP2388" s="0"/>
      <c r="CQ2388" s="0"/>
      <c r="CR2388" s="0"/>
      <c r="CS2388" s="0"/>
      <c r="CT2388" s="0"/>
      <c r="CU2388" s="0"/>
      <c r="CV2388" s="0"/>
      <c r="CW2388" s="0"/>
      <c r="CX2388" s="0"/>
      <c r="CY2388" s="0"/>
      <c r="CZ2388" s="0"/>
      <c r="DA2388" s="0"/>
      <c r="DB2388" s="0"/>
      <c r="DC2388" s="0"/>
      <c r="DD2388" s="0"/>
      <c r="DE2388" s="0"/>
      <c r="DF2388" s="0"/>
      <c r="DG2388" s="0"/>
      <c r="DH2388" s="0"/>
      <c r="DI2388" s="0"/>
      <c r="DJ2388" s="0"/>
      <c r="DK2388" s="0"/>
      <c r="DL2388" s="0"/>
      <c r="DM2388" s="0"/>
      <c r="DN2388" s="0"/>
      <c r="DO2388" s="0"/>
      <c r="DP2388" s="0"/>
      <c r="DQ2388" s="0"/>
      <c r="DR2388" s="0"/>
      <c r="DS2388" s="0"/>
      <c r="DT2388" s="0"/>
      <c r="DU2388" s="0"/>
      <c r="DV2388" s="0"/>
      <c r="DW2388" s="0"/>
      <c r="DX2388" s="0"/>
      <c r="DY2388" s="0"/>
      <c r="DZ2388" s="0"/>
      <c r="EA2388" s="0"/>
      <c r="EB2388" s="0"/>
      <c r="EC2388" s="0"/>
      <c r="ED2388" s="0"/>
      <c r="EE2388" s="0"/>
      <c r="EF2388" s="0"/>
      <c r="EG2388" s="0"/>
      <c r="EH2388" s="0"/>
      <c r="EI2388" s="0"/>
      <c r="EJ2388" s="0"/>
      <c r="EK2388" s="0"/>
      <c r="EL2388" s="0"/>
      <c r="EM2388" s="0"/>
      <c r="EN2388" s="0"/>
      <c r="EO2388" s="0"/>
      <c r="EP2388" s="0"/>
      <c r="EQ2388" s="0"/>
      <c r="ER2388" s="0"/>
      <c r="ES2388" s="0"/>
      <c r="ET2388" s="0"/>
      <c r="EU2388" s="0"/>
      <c r="EV2388" s="0"/>
      <c r="EW2388" s="0"/>
      <c r="EX2388" s="0"/>
      <c r="EY2388" s="0"/>
      <c r="EZ2388" s="0"/>
      <c r="FA2388" s="0"/>
      <c r="FB2388" s="0"/>
      <c r="FC2388" s="0"/>
      <c r="FD2388" s="0"/>
      <c r="FE2388" s="0"/>
      <c r="FF2388" s="0"/>
      <c r="FG2388" s="0"/>
      <c r="FH2388" s="0"/>
      <c r="FI2388" s="0"/>
      <c r="FJ2388" s="0"/>
      <c r="FK2388" s="0"/>
      <c r="FL2388" s="0"/>
      <c r="FM2388" s="0"/>
      <c r="FN2388" s="0"/>
      <c r="FO2388" s="0"/>
      <c r="FP2388" s="0"/>
      <c r="FQ2388" s="0"/>
      <c r="FR2388" s="0"/>
      <c r="FS2388" s="0"/>
      <c r="FT2388" s="0"/>
      <c r="FU2388" s="0"/>
      <c r="FV2388" s="0"/>
      <c r="FW2388" s="0"/>
      <c r="FX2388" s="0"/>
      <c r="FY2388" s="0"/>
      <c r="FZ2388" s="0"/>
      <c r="GA2388" s="0"/>
      <c r="GB2388" s="0"/>
      <c r="GC2388" s="0"/>
      <c r="GD2388" s="0"/>
      <c r="GE2388" s="0"/>
      <c r="GF2388" s="0"/>
      <c r="GG2388" s="0"/>
      <c r="GH2388" s="0"/>
      <c r="GI2388" s="0"/>
      <c r="GJ2388" s="0"/>
      <c r="GK2388" s="0"/>
      <c r="GL2388" s="0"/>
      <c r="GM2388" s="0"/>
      <c r="GN2388" s="0"/>
      <c r="GO2388" s="0"/>
      <c r="GP2388" s="0"/>
      <c r="GQ2388" s="0"/>
      <c r="GR2388" s="0"/>
      <c r="GS2388" s="0"/>
      <c r="GT2388" s="0"/>
      <c r="GU2388" s="0"/>
      <c r="GV2388" s="0"/>
      <c r="GW2388" s="0"/>
      <c r="GX2388" s="0"/>
      <c r="GY2388" s="0"/>
      <c r="GZ2388" s="0"/>
      <c r="HA2388" s="0"/>
      <c r="HB2388" s="0"/>
      <c r="HC2388" s="0"/>
      <c r="HD2388" s="0"/>
      <c r="HE2388" s="0"/>
      <c r="HF2388" s="0"/>
      <c r="HG2388" s="0"/>
      <c r="HH2388" s="0"/>
      <c r="HI2388" s="0"/>
      <c r="HJ2388" s="0"/>
      <c r="HK2388" s="0"/>
      <c r="HL2388" s="0"/>
      <c r="HM2388" s="0"/>
      <c r="HN2388" s="0"/>
      <c r="HO2388" s="0"/>
      <c r="HP2388" s="0"/>
      <c r="HQ2388" s="0"/>
      <c r="HR2388" s="0"/>
      <c r="HS2388" s="0"/>
      <c r="HT2388" s="0"/>
      <c r="HU2388" s="0"/>
      <c r="HV2388" s="0"/>
      <c r="HW2388" s="0"/>
      <c r="HX2388" s="0"/>
      <c r="HY2388" s="0"/>
      <c r="HZ2388" s="0"/>
      <c r="IA2388" s="0"/>
      <c r="IB2388" s="0"/>
      <c r="IC2388" s="0"/>
      <c r="ID2388" s="0"/>
      <c r="IE2388" s="0"/>
      <c r="IF2388" s="0"/>
      <c r="IG2388" s="0"/>
      <c r="IH2388" s="0"/>
      <c r="II2388" s="0"/>
      <c r="IJ2388" s="0"/>
      <c r="IK2388" s="0"/>
      <c r="IL2388" s="0"/>
      <c r="IM2388" s="0"/>
      <c r="IN2388" s="0"/>
      <c r="IO2388" s="0"/>
      <c r="IP2388" s="0"/>
      <c r="IQ2388" s="0"/>
      <c r="IR2388" s="0"/>
      <c r="IS2388" s="0"/>
      <c r="IT2388" s="0"/>
      <c r="IU2388" s="0"/>
      <c r="IV2388" s="0"/>
      <c r="IW2388" s="0"/>
      <c r="IX2388" s="0"/>
      <c r="IY2388" s="0"/>
      <c r="IZ2388" s="0"/>
      <c r="JA2388" s="0"/>
      <c r="JB2388" s="0"/>
      <c r="JC2388" s="0"/>
      <c r="JD2388" s="0"/>
      <c r="JE2388" s="0"/>
      <c r="JF2388" s="0"/>
      <c r="JG2388" s="0"/>
      <c r="JH2388" s="0"/>
      <c r="JI2388" s="0"/>
      <c r="JJ2388" s="0"/>
      <c r="JK2388" s="0"/>
      <c r="JL2388" s="0"/>
      <c r="JM2388" s="0"/>
      <c r="JN2388" s="0"/>
      <c r="JO2388" s="0"/>
      <c r="JP2388" s="0"/>
      <c r="JQ2388" s="0"/>
      <c r="JR2388" s="0"/>
      <c r="JS2388" s="0"/>
      <c r="JT2388" s="0"/>
      <c r="JU2388" s="0"/>
      <c r="JV2388" s="0"/>
      <c r="JW2388" s="0"/>
      <c r="JX2388" s="0"/>
      <c r="JY2388" s="0"/>
      <c r="JZ2388" s="0"/>
      <c r="KA2388" s="0"/>
      <c r="KB2388" s="0"/>
      <c r="KC2388" s="0"/>
      <c r="KD2388" s="0"/>
      <c r="KE2388" s="0"/>
      <c r="KF2388" s="0"/>
      <c r="KG2388" s="0"/>
      <c r="KH2388" s="0"/>
      <c r="KI2388" s="0"/>
      <c r="KJ2388" s="0"/>
      <c r="KK2388" s="0"/>
      <c r="KL2388" s="0"/>
      <c r="KM2388" s="0"/>
      <c r="KN2388" s="0"/>
      <c r="KO2388" s="0"/>
      <c r="KP2388" s="0"/>
      <c r="KQ2388" s="0"/>
      <c r="KR2388" s="0"/>
      <c r="KS2388" s="0"/>
      <c r="KT2388" s="0"/>
      <c r="KU2388" s="0"/>
      <c r="KV2388" s="0"/>
      <c r="KW2388" s="0"/>
      <c r="KX2388" s="0"/>
      <c r="KY2388" s="0"/>
      <c r="KZ2388" s="0"/>
      <c r="LA2388" s="0"/>
      <c r="LB2388" s="0"/>
      <c r="LC2388" s="0"/>
      <c r="LD2388" s="0"/>
      <c r="LE2388" s="0"/>
      <c r="LF2388" s="0"/>
      <c r="LG2388" s="0"/>
      <c r="LH2388" s="0"/>
      <c r="LI2388" s="0"/>
      <c r="LJ2388" s="0"/>
      <c r="LK2388" s="0"/>
      <c r="LL2388" s="0"/>
      <c r="LM2388" s="0"/>
      <c r="LN2388" s="0"/>
      <c r="LO2388" s="0"/>
      <c r="LP2388" s="0"/>
      <c r="LQ2388" s="0"/>
      <c r="LR2388" s="0"/>
      <c r="LS2388" s="0"/>
      <c r="LT2388" s="0"/>
      <c r="LU2388" s="0"/>
      <c r="LV2388" s="0"/>
      <c r="LW2388" s="0"/>
      <c r="LX2388" s="0"/>
      <c r="LY2388" s="0"/>
      <c r="LZ2388" s="0"/>
      <c r="MA2388" s="0"/>
      <c r="MB2388" s="0"/>
      <c r="MC2388" s="0"/>
      <c r="MD2388" s="0"/>
      <c r="ME2388" s="0"/>
      <c r="MF2388" s="0"/>
      <c r="MG2388" s="0"/>
      <c r="MH2388" s="0"/>
      <c r="MI2388" s="0"/>
      <c r="MJ2388" s="0"/>
      <c r="MK2388" s="0"/>
      <c r="ML2388" s="0"/>
      <c r="MM2388" s="0"/>
      <c r="MN2388" s="0"/>
      <c r="MO2388" s="0"/>
      <c r="MP2388" s="0"/>
      <c r="MQ2388" s="0"/>
      <c r="MR2388" s="0"/>
      <c r="MS2388" s="0"/>
      <c r="MT2388" s="0"/>
      <c r="MU2388" s="0"/>
      <c r="MV2388" s="0"/>
      <c r="MW2388" s="0"/>
      <c r="MX2388" s="0"/>
      <c r="MY2388" s="0"/>
      <c r="MZ2388" s="0"/>
      <c r="NA2388" s="0"/>
      <c r="NB2388" s="0"/>
      <c r="NC2388" s="0"/>
      <c r="ND2388" s="0"/>
      <c r="NE2388" s="0"/>
      <c r="NF2388" s="0"/>
      <c r="NG2388" s="0"/>
      <c r="NH2388" s="0"/>
      <c r="NI2388" s="0"/>
      <c r="NJ2388" s="0"/>
      <c r="NK2388" s="0"/>
      <c r="NL2388" s="0"/>
      <c r="NM2388" s="0"/>
      <c r="NN2388" s="0"/>
      <c r="NO2388" s="0"/>
      <c r="NP2388" s="0"/>
      <c r="NQ2388" s="0"/>
      <c r="NR2388" s="0"/>
      <c r="NS2388" s="0"/>
      <c r="NT2388" s="0"/>
      <c r="NU2388" s="0"/>
      <c r="NV2388" s="0"/>
      <c r="NW2388" s="0"/>
      <c r="NX2388" s="0"/>
      <c r="NY2388" s="0"/>
      <c r="NZ2388" s="0"/>
      <c r="OA2388" s="0"/>
      <c r="OB2388" s="0"/>
      <c r="OC2388" s="0"/>
      <c r="OD2388" s="0"/>
      <c r="OE2388" s="0"/>
      <c r="OF2388" s="0"/>
      <c r="OG2388" s="0"/>
      <c r="OH2388" s="0"/>
      <c r="OI2388" s="0"/>
      <c r="OJ2388" s="0"/>
      <c r="OK2388" s="0"/>
      <c r="OL2388" s="0"/>
      <c r="OM2388" s="0"/>
      <c r="ON2388" s="0"/>
      <c r="OO2388" s="0"/>
      <c r="OP2388" s="0"/>
      <c r="OQ2388" s="0"/>
      <c r="OR2388" s="0"/>
      <c r="OS2388" s="0"/>
      <c r="OT2388" s="0"/>
      <c r="OU2388" s="0"/>
      <c r="OV2388" s="0"/>
      <c r="OW2388" s="0"/>
      <c r="OX2388" s="0"/>
      <c r="OY2388" s="0"/>
      <c r="OZ2388" s="0"/>
      <c r="PA2388" s="0"/>
      <c r="PB2388" s="0"/>
      <c r="PC2388" s="0"/>
      <c r="PD2388" s="0"/>
      <c r="PE2388" s="0"/>
      <c r="PF2388" s="0"/>
      <c r="PG2388" s="0"/>
      <c r="PH2388" s="0"/>
      <c r="PI2388" s="0"/>
      <c r="PJ2388" s="0"/>
      <c r="PK2388" s="0"/>
      <c r="PL2388" s="0"/>
      <c r="PM2388" s="0"/>
      <c r="PN2388" s="0"/>
      <c r="PO2388" s="0"/>
      <c r="PP2388" s="0"/>
      <c r="PQ2388" s="0"/>
      <c r="PR2388" s="0"/>
      <c r="PS2388" s="0"/>
      <c r="PT2388" s="0"/>
      <c r="PU2388" s="0"/>
      <c r="PV2388" s="0"/>
      <c r="PW2388" s="0"/>
      <c r="PX2388" s="0"/>
      <c r="PY2388" s="0"/>
      <c r="PZ2388" s="0"/>
      <c r="QA2388" s="0"/>
      <c r="QB2388" s="0"/>
      <c r="QC2388" s="0"/>
      <c r="QD2388" s="0"/>
      <c r="QE2388" s="0"/>
      <c r="QF2388" s="0"/>
      <c r="QG2388" s="0"/>
      <c r="QH2388" s="0"/>
      <c r="QI2388" s="0"/>
      <c r="QJ2388" s="0"/>
      <c r="QK2388" s="0"/>
      <c r="QL2388" s="0"/>
      <c r="QM2388" s="0"/>
      <c r="QN2388" s="0"/>
      <c r="QO2388" s="0"/>
      <c r="QP2388" s="0"/>
      <c r="QQ2388" s="0"/>
      <c r="QR2388" s="0"/>
      <c r="QS2388" s="0"/>
      <c r="QT2388" s="0"/>
      <c r="QU2388" s="0"/>
      <c r="QV2388" s="0"/>
      <c r="QW2388" s="0"/>
      <c r="QX2388" s="0"/>
      <c r="QY2388" s="0"/>
      <c r="QZ2388" s="0"/>
      <c r="RA2388" s="0"/>
      <c r="RB2388" s="0"/>
      <c r="RC2388" s="0"/>
      <c r="RD2388" s="0"/>
      <c r="RE2388" s="0"/>
      <c r="RF2388" s="0"/>
      <c r="RG2388" s="0"/>
      <c r="RH2388" s="0"/>
      <c r="RI2388" s="0"/>
      <c r="RJ2388" s="0"/>
      <c r="RK2388" s="0"/>
      <c r="RL2388" s="0"/>
      <c r="RM2388" s="0"/>
      <c r="RN2388" s="0"/>
      <c r="RO2388" s="0"/>
      <c r="RP2388" s="0"/>
      <c r="RQ2388" s="0"/>
      <c r="RR2388" s="0"/>
      <c r="RS2388" s="0"/>
      <c r="RT2388" s="0"/>
      <c r="RU2388" s="0"/>
      <c r="RV2388" s="0"/>
      <c r="RW2388" s="0"/>
      <c r="RX2388" s="0"/>
      <c r="RY2388" s="0"/>
      <c r="RZ2388" s="0"/>
      <c r="SA2388" s="0"/>
      <c r="SB2388" s="0"/>
      <c r="SC2388" s="0"/>
      <c r="SD2388" s="0"/>
      <c r="SE2388" s="0"/>
      <c r="SF2388" s="0"/>
      <c r="SG2388" s="0"/>
      <c r="SH2388" s="0"/>
      <c r="SI2388" s="0"/>
      <c r="SJ2388" s="0"/>
      <c r="SK2388" s="0"/>
      <c r="SL2388" s="0"/>
      <c r="SM2388" s="0"/>
      <c r="SN2388" s="0"/>
      <c r="SO2388" s="0"/>
      <c r="SP2388" s="0"/>
      <c r="SQ2388" s="0"/>
      <c r="SR2388" s="0"/>
      <c r="SS2388" s="0"/>
      <c r="ST2388" s="0"/>
      <c r="SU2388" s="0"/>
      <c r="SV2388" s="0"/>
      <c r="SW2388" s="0"/>
      <c r="SX2388" s="0"/>
      <c r="SY2388" s="0"/>
      <c r="SZ2388" s="0"/>
      <c r="TA2388" s="0"/>
      <c r="TB2388" s="0"/>
      <c r="TC2388" s="0"/>
      <c r="TD2388" s="0"/>
      <c r="TE2388" s="0"/>
      <c r="TF2388" s="0"/>
      <c r="TG2388" s="0"/>
      <c r="TH2388" s="0"/>
      <c r="TI2388" s="0"/>
      <c r="TJ2388" s="0"/>
      <c r="TK2388" s="0"/>
      <c r="TL2388" s="0"/>
      <c r="TM2388" s="0"/>
      <c r="TN2388" s="0"/>
      <c r="TO2388" s="0"/>
      <c r="TP2388" s="0"/>
      <c r="TQ2388" s="0"/>
      <c r="TR2388" s="0"/>
      <c r="TS2388" s="0"/>
      <c r="TT2388" s="0"/>
      <c r="TU2388" s="0"/>
      <c r="TV2388" s="0"/>
      <c r="TW2388" s="0"/>
      <c r="TX2388" s="0"/>
      <c r="TY2388" s="0"/>
      <c r="TZ2388" s="0"/>
      <c r="UA2388" s="0"/>
      <c r="UB2388" s="0"/>
      <c r="UC2388" s="0"/>
      <c r="UD2388" s="0"/>
      <c r="UE2388" s="0"/>
      <c r="UF2388" s="0"/>
      <c r="UG2388" s="0"/>
      <c r="UH2388" s="0"/>
      <c r="UI2388" s="0"/>
      <c r="UJ2388" s="0"/>
      <c r="UK2388" s="0"/>
      <c r="UL2388" s="0"/>
      <c r="UM2388" s="0"/>
      <c r="UN2388" s="0"/>
      <c r="UO2388" s="0"/>
      <c r="UP2388" s="0"/>
      <c r="UQ2388" s="0"/>
      <c r="UR2388" s="0"/>
      <c r="US2388" s="0"/>
      <c r="UT2388" s="0"/>
      <c r="UU2388" s="0"/>
      <c r="UV2388" s="0"/>
      <c r="UW2388" s="0"/>
      <c r="UX2388" s="0"/>
      <c r="UY2388" s="0"/>
      <c r="UZ2388" s="0"/>
      <c r="VA2388" s="0"/>
      <c r="VB2388" s="0"/>
      <c r="VC2388" s="0"/>
      <c r="VD2388" s="0"/>
      <c r="VE2388" s="0"/>
      <c r="VF2388" s="0"/>
      <c r="VG2388" s="0"/>
      <c r="VH2388" s="0"/>
      <c r="VI2388" s="0"/>
      <c r="VJ2388" s="0"/>
      <c r="VK2388" s="0"/>
      <c r="VL2388" s="0"/>
      <c r="VM2388" s="0"/>
      <c r="VN2388" s="0"/>
      <c r="VO2388" s="0"/>
      <c r="VP2388" s="0"/>
      <c r="VQ2388" s="0"/>
      <c r="VR2388" s="0"/>
      <c r="VS2388" s="0"/>
      <c r="VT2388" s="0"/>
      <c r="VU2388" s="0"/>
      <c r="VV2388" s="0"/>
      <c r="VW2388" s="0"/>
      <c r="VX2388" s="0"/>
      <c r="VY2388" s="0"/>
      <c r="VZ2388" s="0"/>
      <c r="WA2388" s="0"/>
      <c r="WB2388" s="0"/>
      <c r="WC2388" s="0"/>
      <c r="WD2388" s="0"/>
      <c r="WE2388" s="0"/>
      <c r="WF2388" s="0"/>
      <c r="WG2388" s="0"/>
      <c r="WH2388" s="0"/>
      <c r="WI2388" s="0"/>
      <c r="WJ2388" s="0"/>
      <c r="WK2388" s="0"/>
      <c r="WL2388" s="0"/>
      <c r="WM2388" s="0"/>
      <c r="WN2388" s="0"/>
      <c r="WO2388" s="0"/>
      <c r="WP2388" s="0"/>
      <c r="WQ2388" s="0"/>
      <c r="WR2388" s="0"/>
      <c r="WS2388" s="0"/>
      <c r="WT2388" s="0"/>
      <c r="WU2388" s="0"/>
      <c r="WV2388" s="0"/>
      <c r="WW2388" s="0"/>
      <c r="WX2388" s="0"/>
      <c r="WY2388" s="0"/>
      <c r="WZ2388" s="0"/>
      <c r="XA2388" s="0"/>
      <c r="XB2388" s="0"/>
      <c r="XC2388" s="0"/>
      <c r="XD2388" s="0"/>
      <c r="XE2388" s="0"/>
      <c r="XF2388" s="0"/>
      <c r="XG2388" s="0"/>
      <c r="XH2388" s="0"/>
      <c r="XI2388" s="0"/>
      <c r="XJ2388" s="0"/>
      <c r="XK2388" s="0"/>
      <c r="XL2388" s="0"/>
      <c r="XM2388" s="0"/>
      <c r="XN2388" s="0"/>
      <c r="XO2388" s="0"/>
      <c r="XP2388" s="0"/>
      <c r="XQ2388" s="0"/>
      <c r="XR2388" s="0"/>
      <c r="XS2388" s="0"/>
      <c r="XT2388" s="0"/>
      <c r="XU2388" s="0"/>
      <c r="XV2388" s="0"/>
      <c r="XW2388" s="0"/>
      <c r="XX2388" s="0"/>
      <c r="XY2388" s="0"/>
      <c r="XZ2388" s="0"/>
      <c r="YA2388" s="0"/>
      <c r="YB2388" s="0"/>
      <c r="YC2388" s="0"/>
      <c r="YD2388" s="0"/>
      <c r="YE2388" s="0"/>
      <c r="YF2388" s="0"/>
      <c r="YG2388" s="0"/>
      <c r="YH2388" s="0"/>
      <c r="YI2388" s="0"/>
      <c r="YJ2388" s="0"/>
      <c r="YK2388" s="0"/>
      <c r="YL2388" s="0"/>
      <c r="YM2388" s="0"/>
      <c r="YN2388" s="0"/>
      <c r="YO2388" s="0"/>
      <c r="YP2388" s="0"/>
      <c r="YQ2388" s="0"/>
      <c r="YR2388" s="0"/>
      <c r="YS2388" s="0"/>
      <c r="YT2388" s="0"/>
      <c r="YU2388" s="0"/>
      <c r="YV2388" s="0"/>
      <c r="YW2388" s="0"/>
      <c r="YX2388" s="0"/>
      <c r="YY2388" s="0"/>
      <c r="YZ2388" s="0"/>
      <c r="ZA2388" s="0"/>
      <c r="ZB2388" s="0"/>
      <c r="ZC2388" s="0"/>
      <c r="ZD2388" s="0"/>
      <c r="ZE2388" s="0"/>
      <c r="ZF2388" s="0"/>
      <c r="ZG2388" s="0"/>
      <c r="ZH2388" s="0"/>
      <c r="ZI2388" s="0"/>
      <c r="ZJ2388" s="0"/>
      <c r="ZK2388" s="0"/>
      <c r="ZL2388" s="0"/>
      <c r="ZM2388" s="0"/>
      <c r="ZN2388" s="0"/>
      <c r="ZO2388" s="0"/>
      <c r="ZP2388" s="0"/>
      <c r="ZQ2388" s="0"/>
      <c r="ZR2388" s="0"/>
      <c r="ZS2388" s="0"/>
      <c r="ZT2388" s="0"/>
      <c r="ZU2388" s="0"/>
      <c r="ZV2388" s="0"/>
      <c r="ZW2388" s="0"/>
      <c r="ZX2388" s="0"/>
      <c r="ZY2388" s="0"/>
      <c r="ZZ2388" s="0"/>
      <c r="AAA2388" s="0"/>
      <c r="AAB2388" s="0"/>
      <c r="AAC2388" s="0"/>
      <c r="AAD2388" s="0"/>
      <c r="AAE2388" s="0"/>
      <c r="AAF2388" s="0"/>
      <c r="AAG2388" s="0"/>
      <c r="AAH2388" s="0"/>
      <c r="AAI2388" s="0"/>
      <c r="AAJ2388" s="0"/>
      <c r="AAK2388" s="0"/>
      <c r="AAL2388" s="0"/>
      <c r="AAM2388" s="0"/>
      <c r="AAN2388" s="0"/>
      <c r="AAO2388" s="0"/>
      <c r="AAP2388" s="0"/>
      <c r="AAQ2388" s="0"/>
      <c r="AAR2388" s="0"/>
      <c r="AAS2388" s="0"/>
      <c r="AAT2388" s="0"/>
      <c r="AAU2388" s="0"/>
      <c r="AAV2388" s="0"/>
      <c r="AAW2388" s="0"/>
      <c r="AAX2388" s="0"/>
      <c r="AAY2388" s="0"/>
      <c r="AAZ2388" s="0"/>
      <c r="ABA2388" s="0"/>
      <c r="ABB2388" s="0"/>
      <c r="ABC2388" s="0"/>
      <c r="ABD2388" s="0"/>
      <c r="ABE2388" s="0"/>
      <c r="ABF2388" s="0"/>
      <c r="ABG2388" s="0"/>
      <c r="ABH2388" s="0"/>
      <c r="ABI2388" s="0"/>
      <c r="ABJ2388" s="0"/>
      <c r="ABK2388" s="0"/>
      <c r="ABL2388" s="0"/>
      <c r="ABM2388" s="0"/>
      <c r="ABN2388" s="0"/>
      <c r="ABO2388" s="0"/>
      <c r="ABP2388" s="0"/>
      <c r="ABQ2388" s="0"/>
      <c r="ABR2388" s="0"/>
      <c r="ABS2388" s="0"/>
      <c r="ABT2388" s="0"/>
      <c r="ABU2388" s="0"/>
      <c r="ABV2388" s="0"/>
      <c r="ABW2388" s="0"/>
      <c r="ABX2388" s="0"/>
      <c r="ABY2388" s="0"/>
      <c r="ABZ2388" s="0"/>
      <c r="ACA2388" s="0"/>
      <c r="ACB2388" s="0"/>
      <c r="ACC2388" s="0"/>
      <c r="ACD2388" s="0"/>
      <c r="ACE2388" s="0"/>
      <c r="ACF2388" s="0"/>
      <c r="ACG2388" s="0"/>
      <c r="ACH2388" s="0"/>
      <c r="ACI2388" s="0"/>
      <c r="ACJ2388" s="0"/>
      <c r="ACK2388" s="0"/>
      <c r="ACL2388" s="0"/>
      <c r="ACM2388" s="0"/>
      <c r="ACN2388" s="0"/>
      <c r="ACO2388" s="0"/>
      <c r="ACP2388" s="0"/>
      <c r="ACQ2388" s="0"/>
      <c r="ACR2388" s="0"/>
      <c r="ACS2388" s="0"/>
      <c r="ACT2388" s="0"/>
      <c r="ACU2388" s="0"/>
      <c r="ACV2388" s="0"/>
      <c r="ACW2388" s="0"/>
      <c r="ACX2388" s="0"/>
      <c r="ACY2388" s="0"/>
      <c r="ACZ2388" s="0"/>
      <c r="ADA2388" s="0"/>
      <c r="ADB2388" s="0"/>
      <c r="ADC2388" s="0"/>
      <c r="ADD2388" s="0"/>
      <c r="ADE2388" s="0"/>
      <c r="ADF2388" s="0"/>
      <c r="ADG2388" s="0"/>
      <c r="ADH2388" s="0"/>
      <c r="ADI2388" s="0"/>
      <c r="ADJ2388" s="0"/>
      <c r="ADK2388" s="0"/>
      <c r="ADL2388" s="0"/>
      <c r="ADM2388" s="0"/>
      <c r="ADN2388" s="0"/>
      <c r="ADO2388" s="0"/>
      <c r="ADP2388" s="0"/>
      <c r="ADQ2388" s="0"/>
      <c r="ADR2388" s="0"/>
      <c r="ADS2388" s="0"/>
      <c r="ADT2388" s="0"/>
      <c r="ADU2388" s="0"/>
      <c r="ADV2388" s="0"/>
      <c r="ADW2388" s="0"/>
      <c r="ADX2388" s="0"/>
      <c r="ADY2388" s="0"/>
      <c r="ADZ2388" s="0"/>
      <c r="AEA2388" s="0"/>
      <c r="AEB2388" s="0"/>
      <c r="AEC2388" s="0"/>
      <c r="AED2388" s="0"/>
      <c r="AEE2388" s="0"/>
      <c r="AEF2388" s="0"/>
      <c r="AEG2388" s="0"/>
      <c r="AEH2388" s="0"/>
      <c r="AEI2388" s="0"/>
      <c r="AEJ2388" s="0"/>
      <c r="AEK2388" s="0"/>
      <c r="AEL2388" s="0"/>
      <c r="AEM2388" s="0"/>
      <c r="AEN2388" s="0"/>
      <c r="AEO2388" s="0"/>
      <c r="AEP2388" s="0"/>
      <c r="AEQ2388" s="0"/>
      <c r="AER2388" s="0"/>
      <c r="AES2388" s="0"/>
      <c r="AET2388" s="0"/>
      <c r="AEU2388" s="0"/>
      <c r="AEV2388" s="0"/>
      <c r="AEW2388" s="0"/>
      <c r="AEX2388" s="0"/>
      <c r="AEY2388" s="0"/>
      <c r="AEZ2388" s="0"/>
      <c r="AFA2388" s="0"/>
      <c r="AFB2388" s="0"/>
      <c r="AFC2388" s="0"/>
      <c r="AFD2388" s="0"/>
      <c r="AFE2388" s="0"/>
      <c r="AFF2388" s="0"/>
      <c r="AFG2388" s="0"/>
      <c r="AFH2388" s="0"/>
      <c r="AFI2388" s="0"/>
      <c r="AFJ2388" s="0"/>
      <c r="AFK2388" s="0"/>
      <c r="AFL2388" s="0"/>
      <c r="AFM2388" s="0"/>
      <c r="AFN2388" s="0"/>
      <c r="AFO2388" s="0"/>
      <c r="AFP2388" s="0"/>
      <c r="AFQ2388" s="0"/>
      <c r="AFR2388" s="0"/>
      <c r="AFS2388" s="0"/>
      <c r="AFT2388" s="0"/>
      <c r="AFU2388" s="0"/>
      <c r="AFV2388" s="0"/>
      <c r="AFW2388" s="0"/>
      <c r="AFX2388" s="0"/>
      <c r="AFY2388" s="0"/>
      <c r="AFZ2388" s="0"/>
      <c r="AGA2388" s="0"/>
      <c r="AGB2388" s="0"/>
      <c r="AGC2388" s="0"/>
      <c r="AGD2388" s="0"/>
      <c r="AGE2388" s="0"/>
      <c r="AGF2388" s="0"/>
      <c r="AGG2388" s="0"/>
      <c r="AGH2388" s="0"/>
      <c r="AGI2388" s="0"/>
      <c r="AGJ2388" s="0"/>
      <c r="AGK2388" s="0"/>
      <c r="AGL2388" s="0"/>
      <c r="AGM2388" s="0"/>
      <c r="AGN2388" s="0"/>
      <c r="AGO2388" s="0"/>
      <c r="AGP2388" s="0"/>
      <c r="AGQ2388" s="0"/>
      <c r="AGR2388" s="0"/>
      <c r="AGS2388" s="0"/>
      <c r="AGT2388" s="0"/>
      <c r="AGU2388" s="0"/>
      <c r="AGV2388" s="0"/>
      <c r="AGW2388" s="0"/>
      <c r="AGX2388" s="0"/>
      <c r="AGY2388" s="0"/>
      <c r="AGZ2388" s="0"/>
      <c r="AHA2388" s="0"/>
      <c r="AHB2388" s="0"/>
      <c r="AHC2388" s="0"/>
      <c r="AHD2388" s="0"/>
      <c r="AHE2388" s="0"/>
      <c r="AHF2388" s="0"/>
      <c r="AHG2388" s="0"/>
      <c r="AHH2388" s="0"/>
      <c r="AHI2388" s="0"/>
      <c r="AHJ2388" s="0"/>
      <c r="AHK2388" s="0"/>
      <c r="AHL2388" s="0"/>
      <c r="AHM2388" s="0"/>
      <c r="AHN2388" s="0"/>
      <c r="AHO2388" s="0"/>
      <c r="AHP2388" s="0"/>
      <c r="AHQ2388" s="0"/>
      <c r="AHR2388" s="0"/>
      <c r="AHS2388" s="0"/>
      <c r="AHT2388" s="0"/>
      <c r="AHU2388" s="0"/>
      <c r="AHV2388" s="0"/>
      <c r="AHW2388" s="0"/>
      <c r="AHX2388" s="0"/>
      <c r="AHY2388" s="0"/>
      <c r="AHZ2388" s="0"/>
      <c r="AIA2388" s="0"/>
      <c r="AIB2388" s="0"/>
      <c r="AIC2388" s="0"/>
      <c r="AID2388" s="0"/>
      <c r="AIE2388" s="0"/>
      <c r="AIF2388" s="0"/>
      <c r="AIG2388" s="0"/>
      <c r="AIH2388" s="0"/>
      <c r="AII2388" s="0"/>
      <c r="AIJ2388" s="0"/>
      <c r="AIK2388" s="0"/>
      <c r="AIL2388" s="0"/>
      <c r="AIM2388" s="0"/>
      <c r="AIN2388" s="0"/>
      <c r="AIO2388" s="0"/>
      <c r="AIP2388" s="0"/>
      <c r="AIQ2388" s="0"/>
      <c r="AIR2388" s="0"/>
      <c r="AIS2388" s="0"/>
      <c r="AIT2388" s="0"/>
      <c r="AIU2388" s="0"/>
      <c r="AIV2388" s="0"/>
      <c r="AIW2388" s="0"/>
      <c r="AIX2388" s="0"/>
      <c r="AIY2388" s="0"/>
      <c r="AIZ2388" s="0"/>
      <c r="AJA2388" s="0"/>
      <c r="AJB2388" s="0"/>
      <c r="AJC2388" s="0"/>
      <c r="AJD2388" s="0"/>
      <c r="AJE2388" s="0"/>
      <c r="AJF2388" s="0"/>
      <c r="AJG2388" s="0"/>
      <c r="AJH2388" s="0"/>
      <c r="AJI2388" s="0"/>
      <c r="AJJ2388" s="0"/>
      <c r="AJK2388" s="0"/>
      <c r="AJL2388" s="0"/>
      <c r="AJM2388" s="0"/>
      <c r="AJN2388" s="0"/>
      <c r="AJO2388" s="0"/>
      <c r="AJP2388" s="0"/>
      <c r="AJQ2388" s="0"/>
      <c r="AJR2388" s="0"/>
      <c r="AJS2388" s="0"/>
      <c r="AJT2388" s="0"/>
      <c r="AJU2388" s="0"/>
      <c r="AJV2388" s="0"/>
      <c r="AJW2388" s="0"/>
      <c r="AJX2388" s="0"/>
      <c r="AJY2388" s="0"/>
      <c r="AJZ2388" s="0"/>
      <c r="AKA2388" s="0"/>
      <c r="AKB2388" s="0"/>
      <c r="AKC2388" s="0"/>
      <c r="AKD2388" s="0"/>
      <c r="AKE2388" s="0"/>
      <c r="AKF2388" s="0"/>
      <c r="AKG2388" s="0"/>
      <c r="AKH2388" s="0"/>
      <c r="AKI2388" s="0"/>
      <c r="AKJ2388" s="0"/>
      <c r="AKK2388" s="0"/>
      <c r="AKL2388" s="0"/>
      <c r="AKM2388" s="0"/>
      <c r="AKN2388" s="0"/>
      <c r="AKO2388" s="0"/>
      <c r="AKP2388" s="0"/>
      <c r="AKQ2388" s="0"/>
      <c r="AKR2388" s="0"/>
      <c r="AKS2388" s="0"/>
      <c r="AKT2388" s="0"/>
      <c r="AKU2388" s="0"/>
      <c r="AKV2388" s="0"/>
      <c r="AKW2388" s="0"/>
      <c r="AKX2388" s="0"/>
      <c r="AKY2388" s="0"/>
      <c r="AKZ2388" s="0"/>
      <c r="ALA2388" s="0"/>
      <c r="ALB2388" s="0"/>
      <c r="ALC2388" s="0"/>
      <c r="ALD2388" s="0"/>
      <c r="ALE2388" s="0"/>
      <c r="ALF2388" s="0"/>
      <c r="ALG2388" s="0"/>
      <c r="ALH2388" s="0"/>
      <c r="ALI2388" s="0"/>
      <c r="ALJ2388" s="0"/>
      <c r="ALK2388" s="0"/>
      <c r="ALL2388" s="0"/>
      <c r="ALM2388" s="0"/>
      <c r="ALN2388" s="0"/>
      <c r="ALO2388" s="0"/>
      <c r="ALP2388" s="0"/>
      <c r="ALQ2388" s="0"/>
      <c r="ALR2388" s="0"/>
      <c r="ALS2388" s="0"/>
      <c r="ALT2388" s="0"/>
      <c r="ALU2388" s="0"/>
      <c r="ALV2388" s="0"/>
      <c r="ALW2388" s="0"/>
      <c r="ALX2388" s="0"/>
      <c r="ALY2388" s="0"/>
      <c r="ALZ2388" s="0"/>
      <c r="AMA2388" s="0"/>
      <c r="AMB2388" s="0"/>
      <c r="AMC2388" s="0"/>
      <c r="AMD2388" s="0"/>
      <c r="AME2388" s="0"/>
      <c r="AMF2388" s="0"/>
      <c r="AMG2388" s="0"/>
      <c r="AMH2388" s="0"/>
      <c r="AMI2388" s="0"/>
      <c r="AMJ2388" s="0"/>
    </row>
    <row r="2389" customFormat="false" ht="13.8" hidden="false" customHeight="false" outlineLevel="0" collapsed="false">
      <c r="A2389" s="4" t="s">
        <v>52</v>
      </c>
      <c r="B2389" s="7" t="s">
        <v>729</v>
      </c>
      <c r="C2389" s="7" t="s">
        <v>1722</v>
      </c>
      <c r="D2389" s="7"/>
      <c r="E2389" s="7" t="s">
        <v>1424</v>
      </c>
      <c r="F2389" s="4" t="n">
        <v>1979</v>
      </c>
      <c r="G2389" s="7" t="s">
        <v>1760</v>
      </c>
      <c r="H2389" s="13"/>
      <c r="I2389" s="13"/>
      <c r="J2389" s="13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 s="0"/>
      <c r="AW2389" s="0"/>
      <c r="AX2389" s="0"/>
      <c r="AY2389" s="0"/>
      <c r="AZ2389" s="0"/>
      <c r="BA2389" s="0"/>
      <c r="BB2389" s="0"/>
      <c r="BC2389" s="0"/>
      <c r="BD2389" s="0"/>
      <c r="BE2389" s="0"/>
      <c r="BF2389" s="0"/>
      <c r="BG2389" s="0"/>
      <c r="BH2389" s="0"/>
      <c r="BI2389" s="0"/>
      <c r="BJ2389" s="0"/>
      <c r="BK2389" s="0"/>
      <c r="BL2389" s="0"/>
      <c r="BM2389" s="0"/>
      <c r="BN2389" s="0"/>
      <c r="BO2389" s="0"/>
      <c r="BP2389" s="0"/>
      <c r="BQ2389" s="0"/>
      <c r="BR2389" s="0"/>
      <c r="BS2389" s="0"/>
      <c r="BT2389" s="0"/>
      <c r="BU2389" s="0"/>
      <c r="BV2389" s="0"/>
      <c r="BW2389" s="0"/>
      <c r="BX2389" s="0"/>
      <c r="BY2389" s="0"/>
      <c r="BZ2389" s="0"/>
      <c r="CA2389" s="0"/>
      <c r="CB2389" s="0"/>
      <c r="CC2389" s="0"/>
      <c r="CD2389" s="0"/>
      <c r="CE2389" s="0"/>
      <c r="CF2389" s="0"/>
      <c r="CG2389" s="0"/>
      <c r="CH2389" s="0"/>
      <c r="CI2389" s="0"/>
      <c r="CJ2389" s="0"/>
      <c r="CK2389" s="0"/>
      <c r="CL2389" s="0"/>
      <c r="CM2389" s="0"/>
      <c r="CN2389" s="0"/>
      <c r="CO2389" s="0"/>
      <c r="CP2389" s="0"/>
      <c r="CQ2389" s="0"/>
      <c r="CR2389" s="0"/>
      <c r="CS2389" s="0"/>
      <c r="CT2389" s="0"/>
      <c r="CU2389" s="0"/>
      <c r="CV2389" s="0"/>
      <c r="CW2389" s="0"/>
      <c r="CX2389" s="0"/>
      <c r="CY2389" s="0"/>
      <c r="CZ2389" s="0"/>
      <c r="DA2389" s="0"/>
      <c r="DB2389" s="0"/>
      <c r="DC2389" s="0"/>
      <c r="DD2389" s="0"/>
      <c r="DE2389" s="0"/>
      <c r="DF2389" s="0"/>
      <c r="DG2389" s="0"/>
      <c r="DH2389" s="0"/>
      <c r="DI2389" s="0"/>
      <c r="DJ2389" s="0"/>
      <c r="DK2389" s="0"/>
      <c r="DL2389" s="0"/>
      <c r="DM2389" s="0"/>
      <c r="DN2389" s="0"/>
      <c r="DO2389" s="0"/>
      <c r="DP2389" s="0"/>
      <c r="DQ2389" s="0"/>
      <c r="DR2389" s="0"/>
      <c r="DS2389" s="0"/>
      <c r="DT2389" s="0"/>
      <c r="DU2389" s="0"/>
      <c r="DV2389" s="0"/>
      <c r="DW2389" s="0"/>
      <c r="DX2389" s="0"/>
      <c r="DY2389" s="0"/>
      <c r="DZ2389" s="0"/>
      <c r="EA2389" s="0"/>
      <c r="EB2389" s="0"/>
      <c r="EC2389" s="0"/>
      <c r="ED2389" s="0"/>
      <c r="EE2389" s="0"/>
      <c r="EF2389" s="0"/>
      <c r="EG2389" s="0"/>
      <c r="EH2389" s="0"/>
      <c r="EI2389" s="0"/>
      <c r="EJ2389" s="0"/>
      <c r="EK2389" s="0"/>
      <c r="EL2389" s="0"/>
      <c r="EM2389" s="0"/>
      <c r="EN2389" s="0"/>
      <c r="EO2389" s="0"/>
      <c r="EP2389" s="0"/>
      <c r="EQ2389" s="0"/>
      <c r="ER2389" s="0"/>
      <c r="ES2389" s="0"/>
      <c r="ET2389" s="0"/>
      <c r="EU2389" s="0"/>
      <c r="EV2389" s="0"/>
      <c r="EW2389" s="0"/>
      <c r="EX2389" s="0"/>
      <c r="EY2389" s="0"/>
      <c r="EZ2389" s="0"/>
      <c r="FA2389" s="0"/>
      <c r="FB2389" s="0"/>
      <c r="FC2389" s="0"/>
      <c r="FD2389" s="0"/>
      <c r="FE2389" s="0"/>
      <c r="FF2389" s="0"/>
      <c r="FG2389" s="0"/>
      <c r="FH2389" s="0"/>
      <c r="FI2389" s="0"/>
      <c r="FJ2389" s="0"/>
      <c r="FK2389" s="0"/>
      <c r="FL2389" s="0"/>
      <c r="FM2389" s="0"/>
      <c r="FN2389" s="0"/>
      <c r="FO2389" s="0"/>
      <c r="FP2389" s="0"/>
      <c r="FQ2389" s="0"/>
      <c r="FR2389" s="0"/>
      <c r="FS2389" s="0"/>
      <c r="FT2389" s="0"/>
      <c r="FU2389" s="0"/>
      <c r="FV2389" s="0"/>
      <c r="FW2389" s="0"/>
      <c r="FX2389" s="0"/>
      <c r="FY2389" s="0"/>
      <c r="FZ2389" s="0"/>
      <c r="GA2389" s="0"/>
      <c r="GB2389" s="0"/>
      <c r="GC2389" s="0"/>
      <c r="GD2389" s="0"/>
      <c r="GE2389" s="0"/>
      <c r="GF2389" s="0"/>
      <c r="GG2389" s="0"/>
      <c r="GH2389" s="0"/>
      <c r="GI2389" s="0"/>
      <c r="GJ2389" s="0"/>
      <c r="GK2389" s="0"/>
      <c r="GL2389" s="0"/>
      <c r="GM2389" s="0"/>
      <c r="GN2389" s="0"/>
      <c r="GO2389" s="0"/>
      <c r="GP2389" s="0"/>
      <c r="GQ2389" s="0"/>
      <c r="GR2389" s="0"/>
      <c r="GS2389" s="0"/>
      <c r="GT2389" s="0"/>
      <c r="GU2389" s="0"/>
      <c r="GV2389" s="0"/>
      <c r="GW2389" s="0"/>
      <c r="GX2389" s="0"/>
      <c r="GY2389" s="0"/>
      <c r="GZ2389" s="0"/>
      <c r="HA2389" s="0"/>
      <c r="HB2389" s="0"/>
      <c r="HC2389" s="0"/>
      <c r="HD2389" s="0"/>
      <c r="HE2389" s="0"/>
      <c r="HF2389" s="0"/>
      <c r="HG2389" s="0"/>
      <c r="HH2389" s="0"/>
      <c r="HI2389" s="0"/>
      <c r="HJ2389" s="0"/>
      <c r="HK2389" s="0"/>
      <c r="HL2389" s="0"/>
      <c r="HM2389" s="0"/>
      <c r="HN2389" s="0"/>
      <c r="HO2389" s="0"/>
      <c r="HP2389" s="0"/>
      <c r="HQ2389" s="0"/>
      <c r="HR2389" s="0"/>
      <c r="HS2389" s="0"/>
      <c r="HT2389" s="0"/>
      <c r="HU2389" s="0"/>
      <c r="HV2389" s="0"/>
      <c r="HW2389" s="0"/>
      <c r="HX2389" s="0"/>
      <c r="HY2389" s="0"/>
      <c r="HZ2389" s="0"/>
      <c r="IA2389" s="0"/>
      <c r="IB2389" s="0"/>
      <c r="IC2389" s="0"/>
      <c r="ID2389" s="0"/>
      <c r="IE2389" s="0"/>
      <c r="IF2389" s="0"/>
      <c r="IG2389" s="0"/>
      <c r="IH2389" s="0"/>
      <c r="II2389" s="0"/>
      <c r="IJ2389" s="0"/>
      <c r="IK2389" s="0"/>
      <c r="IL2389" s="0"/>
      <c r="IM2389" s="0"/>
      <c r="IN2389" s="0"/>
      <c r="IO2389" s="0"/>
      <c r="IP2389" s="0"/>
      <c r="IQ2389" s="0"/>
      <c r="IR2389" s="0"/>
      <c r="IS2389" s="0"/>
      <c r="IT2389" s="0"/>
      <c r="IU2389" s="0"/>
      <c r="IV2389" s="0"/>
      <c r="IW2389" s="0"/>
      <c r="IX2389" s="0"/>
      <c r="IY2389" s="0"/>
      <c r="IZ2389" s="0"/>
      <c r="JA2389" s="0"/>
      <c r="JB2389" s="0"/>
      <c r="JC2389" s="0"/>
      <c r="JD2389" s="0"/>
      <c r="JE2389" s="0"/>
      <c r="JF2389" s="0"/>
      <c r="JG2389" s="0"/>
      <c r="JH2389" s="0"/>
      <c r="JI2389" s="0"/>
      <c r="JJ2389" s="0"/>
      <c r="JK2389" s="0"/>
      <c r="JL2389" s="0"/>
      <c r="JM2389" s="0"/>
      <c r="JN2389" s="0"/>
      <c r="JO2389" s="0"/>
      <c r="JP2389" s="0"/>
      <c r="JQ2389" s="0"/>
      <c r="JR2389" s="0"/>
      <c r="JS2389" s="0"/>
      <c r="JT2389" s="0"/>
      <c r="JU2389" s="0"/>
      <c r="JV2389" s="0"/>
      <c r="JW2389" s="0"/>
      <c r="JX2389" s="0"/>
      <c r="JY2389" s="0"/>
      <c r="JZ2389" s="0"/>
      <c r="KA2389" s="0"/>
      <c r="KB2389" s="0"/>
      <c r="KC2389" s="0"/>
      <c r="KD2389" s="0"/>
      <c r="KE2389" s="0"/>
      <c r="KF2389" s="0"/>
      <c r="KG2389" s="0"/>
      <c r="KH2389" s="0"/>
      <c r="KI2389" s="0"/>
      <c r="KJ2389" s="0"/>
      <c r="KK2389" s="0"/>
      <c r="KL2389" s="0"/>
      <c r="KM2389" s="0"/>
      <c r="KN2389" s="0"/>
      <c r="KO2389" s="0"/>
      <c r="KP2389" s="0"/>
      <c r="KQ2389" s="0"/>
      <c r="KR2389" s="0"/>
      <c r="KS2389" s="0"/>
      <c r="KT2389" s="0"/>
      <c r="KU2389" s="0"/>
      <c r="KV2389" s="0"/>
      <c r="KW2389" s="0"/>
      <c r="KX2389" s="0"/>
      <c r="KY2389" s="0"/>
      <c r="KZ2389" s="0"/>
      <c r="LA2389" s="0"/>
      <c r="LB2389" s="0"/>
      <c r="LC2389" s="0"/>
      <c r="LD2389" s="0"/>
      <c r="LE2389" s="0"/>
      <c r="LF2389" s="0"/>
      <c r="LG2389" s="0"/>
      <c r="LH2389" s="0"/>
      <c r="LI2389" s="0"/>
      <c r="LJ2389" s="0"/>
      <c r="LK2389" s="0"/>
      <c r="LL2389" s="0"/>
      <c r="LM2389" s="0"/>
      <c r="LN2389" s="0"/>
      <c r="LO2389" s="0"/>
      <c r="LP2389" s="0"/>
      <c r="LQ2389" s="0"/>
      <c r="LR2389" s="0"/>
      <c r="LS2389" s="0"/>
      <c r="LT2389" s="0"/>
      <c r="LU2389" s="0"/>
      <c r="LV2389" s="0"/>
      <c r="LW2389" s="0"/>
      <c r="LX2389" s="0"/>
      <c r="LY2389" s="0"/>
      <c r="LZ2389" s="0"/>
      <c r="MA2389" s="0"/>
      <c r="MB2389" s="0"/>
      <c r="MC2389" s="0"/>
      <c r="MD2389" s="0"/>
      <c r="ME2389" s="0"/>
      <c r="MF2389" s="0"/>
      <c r="MG2389" s="0"/>
      <c r="MH2389" s="0"/>
      <c r="MI2389" s="0"/>
      <c r="MJ2389" s="0"/>
      <c r="MK2389" s="0"/>
      <c r="ML2389" s="0"/>
      <c r="MM2389" s="0"/>
      <c r="MN2389" s="0"/>
      <c r="MO2389" s="0"/>
      <c r="MP2389" s="0"/>
      <c r="MQ2389" s="0"/>
      <c r="MR2389" s="0"/>
      <c r="MS2389" s="0"/>
      <c r="MT2389" s="0"/>
      <c r="MU2389" s="0"/>
      <c r="MV2389" s="0"/>
      <c r="MW2389" s="0"/>
      <c r="MX2389" s="0"/>
      <c r="MY2389" s="0"/>
      <c r="MZ2389" s="0"/>
      <c r="NA2389" s="0"/>
      <c r="NB2389" s="0"/>
      <c r="NC2389" s="0"/>
      <c r="ND2389" s="0"/>
      <c r="NE2389" s="0"/>
      <c r="NF2389" s="0"/>
      <c r="NG2389" s="0"/>
      <c r="NH2389" s="0"/>
      <c r="NI2389" s="0"/>
      <c r="NJ2389" s="0"/>
      <c r="NK2389" s="0"/>
      <c r="NL2389" s="0"/>
      <c r="NM2389" s="0"/>
      <c r="NN2389" s="0"/>
      <c r="NO2389" s="0"/>
      <c r="NP2389" s="0"/>
      <c r="NQ2389" s="0"/>
      <c r="NR2389" s="0"/>
      <c r="NS2389" s="0"/>
      <c r="NT2389" s="0"/>
      <c r="NU2389" s="0"/>
      <c r="NV2389" s="0"/>
      <c r="NW2389" s="0"/>
      <c r="NX2389" s="0"/>
      <c r="NY2389" s="0"/>
      <c r="NZ2389" s="0"/>
      <c r="OA2389" s="0"/>
      <c r="OB2389" s="0"/>
      <c r="OC2389" s="0"/>
      <c r="OD2389" s="0"/>
      <c r="OE2389" s="0"/>
      <c r="OF2389" s="0"/>
      <c r="OG2389" s="0"/>
      <c r="OH2389" s="0"/>
      <c r="OI2389" s="0"/>
      <c r="OJ2389" s="0"/>
      <c r="OK2389" s="0"/>
      <c r="OL2389" s="0"/>
      <c r="OM2389" s="0"/>
      <c r="ON2389" s="0"/>
      <c r="OO2389" s="0"/>
      <c r="OP2389" s="0"/>
      <c r="OQ2389" s="0"/>
      <c r="OR2389" s="0"/>
      <c r="OS2389" s="0"/>
      <c r="OT2389" s="0"/>
      <c r="OU2389" s="0"/>
      <c r="OV2389" s="0"/>
      <c r="OW2389" s="0"/>
      <c r="OX2389" s="0"/>
      <c r="OY2389" s="0"/>
      <c r="OZ2389" s="0"/>
      <c r="PA2389" s="0"/>
      <c r="PB2389" s="0"/>
      <c r="PC2389" s="0"/>
      <c r="PD2389" s="0"/>
      <c r="PE2389" s="0"/>
      <c r="PF2389" s="0"/>
      <c r="PG2389" s="0"/>
      <c r="PH2389" s="0"/>
      <c r="PI2389" s="0"/>
      <c r="PJ2389" s="0"/>
      <c r="PK2389" s="0"/>
      <c r="PL2389" s="0"/>
      <c r="PM2389" s="0"/>
      <c r="PN2389" s="0"/>
      <c r="PO2389" s="0"/>
      <c r="PP2389" s="0"/>
      <c r="PQ2389" s="0"/>
      <c r="PR2389" s="0"/>
      <c r="PS2389" s="0"/>
      <c r="PT2389" s="0"/>
      <c r="PU2389" s="0"/>
      <c r="PV2389" s="0"/>
      <c r="PW2389" s="0"/>
      <c r="PX2389" s="0"/>
      <c r="PY2389" s="0"/>
      <c r="PZ2389" s="0"/>
      <c r="QA2389" s="0"/>
      <c r="QB2389" s="0"/>
      <c r="QC2389" s="0"/>
      <c r="QD2389" s="0"/>
      <c r="QE2389" s="0"/>
      <c r="QF2389" s="0"/>
      <c r="QG2389" s="0"/>
      <c r="QH2389" s="0"/>
      <c r="QI2389" s="0"/>
      <c r="QJ2389" s="0"/>
      <c r="QK2389" s="0"/>
      <c r="QL2389" s="0"/>
      <c r="QM2389" s="0"/>
      <c r="QN2389" s="0"/>
      <c r="QO2389" s="0"/>
      <c r="QP2389" s="0"/>
      <c r="QQ2389" s="0"/>
      <c r="QR2389" s="0"/>
      <c r="QS2389" s="0"/>
      <c r="QT2389" s="0"/>
      <c r="QU2389" s="0"/>
      <c r="QV2389" s="0"/>
      <c r="QW2389" s="0"/>
      <c r="QX2389" s="0"/>
      <c r="QY2389" s="0"/>
      <c r="QZ2389" s="0"/>
      <c r="RA2389" s="0"/>
      <c r="RB2389" s="0"/>
      <c r="RC2389" s="0"/>
      <c r="RD2389" s="0"/>
      <c r="RE2389" s="0"/>
      <c r="RF2389" s="0"/>
      <c r="RG2389" s="0"/>
      <c r="RH2389" s="0"/>
      <c r="RI2389" s="0"/>
      <c r="RJ2389" s="0"/>
      <c r="RK2389" s="0"/>
      <c r="RL2389" s="0"/>
      <c r="RM2389" s="0"/>
      <c r="RN2389" s="0"/>
      <c r="RO2389" s="0"/>
      <c r="RP2389" s="0"/>
      <c r="RQ2389" s="0"/>
      <c r="RR2389" s="0"/>
      <c r="RS2389" s="0"/>
      <c r="RT2389" s="0"/>
      <c r="RU2389" s="0"/>
      <c r="RV2389" s="0"/>
      <c r="RW2389" s="0"/>
      <c r="RX2389" s="0"/>
      <c r="RY2389" s="0"/>
      <c r="RZ2389" s="0"/>
      <c r="SA2389" s="0"/>
      <c r="SB2389" s="0"/>
      <c r="SC2389" s="0"/>
      <c r="SD2389" s="0"/>
      <c r="SE2389" s="0"/>
      <c r="SF2389" s="0"/>
      <c r="SG2389" s="0"/>
      <c r="SH2389" s="0"/>
      <c r="SI2389" s="0"/>
      <c r="SJ2389" s="0"/>
      <c r="SK2389" s="0"/>
      <c r="SL2389" s="0"/>
      <c r="SM2389" s="0"/>
      <c r="SN2389" s="0"/>
      <c r="SO2389" s="0"/>
      <c r="SP2389" s="0"/>
      <c r="SQ2389" s="0"/>
      <c r="SR2389" s="0"/>
      <c r="SS2389" s="0"/>
      <c r="ST2389" s="0"/>
      <c r="SU2389" s="0"/>
      <c r="SV2389" s="0"/>
      <c r="SW2389" s="0"/>
      <c r="SX2389" s="0"/>
      <c r="SY2389" s="0"/>
      <c r="SZ2389" s="0"/>
      <c r="TA2389" s="0"/>
      <c r="TB2389" s="0"/>
      <c r="TC2389" s="0"/>
      <c r="TD2389" s="0"/>
      <c r="TE2389" s="0"/>
      <c r="TF2389" s="0"/>
      <c r="TG2389" s="0"/>
      <c r="TH2389" s="0"/>
      <c r="TI2389" s="0"/>
      <c r="TJ2389" s="0"/>
      <c r="TK2389" s="0"/>
      <c r="TL2389" s="0"/>
      <c r="TM2389" s="0"/>
      <c r="TN2389" s="0"/>
      <c r="TO2389" s="0"/>
      <c r="TP2389" s="0"/>
      <c r="TQ2389" s="0"/>
      <c r="TR2389" s="0"/>
      <c r="TS2389" s="0"/>
      <c r="TT2389" s="0"/>
      <c r="TU2389" s="0"/>
      <c r="TV2389" s="0"/>
      <c r="TW2389" s="0"/>
      <c r="TX2389" s="0"/>
      <c r="TY2389" s="0"/>
      <c r="TZ2389" s="0"/>
      <c r="UA2389" s="0"/>
      <c r="UB2389" s="0"/>
      <c r="UC2389" s="0"/>
      <c r="UD2389" s="0"/>
      <c r="UE2389" s="0"/>
      <c r="UF2389" s="0"/>
      <c r="UG2389" s="0"/>
      <c r="UH2389" s="0"/>
      <c r="UI2389" s="0"/>
      <c r="UJ2389" s="0"/>
      <c r="UK2389" s="0"/>
      <c r="UL2389" s="0"/>
      <c r="UM2389" s="0"/>
      <c r="UN2389" s="0"/>
      <c r="UO2389" s="0"/>
      <c r="UP2389" s="0"/>
      <c r="UQ2389" s="0"/>
      <c r="UR2389" s="0"/>
      <c r="US2389" s="0"/>
      <c r="UT2389" s="0"/>
      <c r="UU2389" s="0"/>
      <c r="UV2389" s="0"/>
      <c r="UW2389" s="0"/>
      <c r="UX2389" s="0"/>
      <c r="UY2389" s="0"/>
      <c r="UZ2389" s="0"/>
      <c r="VA2389" s="0"/>
      <c r="VB2389" s="0"/>
      <c r="VC2389" s="0"/>
      <c r="VD2389" s="0"/>
      <c r="VE2389" s="0"/>
      <c r="VF2389" s="0"/>
      <c r="VG2389" s="0"/>
      <c r="VH2389" s="0"/>
      <c r="VI2389" s="0"/>
      <c r="VJ2389" s="0"/>
      <c r="VK2389" s="0"/>
      <c r="VL2389" s="0"/>
      <c r="VM2389" s="0"/>
      <c r="VN2389" s="0"/>
      <c r="VO2389" s="0"/>
      <c r="VP2389" s="0"/>
      <c r="VQ2389" s="0"/>
      <c r="VR2389" s="0"/>
      <c r="VS2389" s="0"/>
      <c r="VT2389" s="0"/>
      <c r="VU2389" s="0"/>
      <c r="VV2389" s="0"/>
      <c r="VW2389" s="0"/>
      <c r="VX2389" s="0"/>
      <c r="VY2389" s="0"/>
      <c r="VZ2389" s="0"/>
      <c r="WA2389" s="0"/>
      <c r="WB2389" s="0"/>
      <c r="WC2389" s="0"/>
      <c r="WD2389" s="0"/>
      <c r="WE2389" s="0"/>
      <c r="WF2389" s="0"/>
      <c r="WG2389" s="0"/>
      <c r="WH2389" s="0"/>
      <c r="WI2389" s="0"/>
      <c r="WJ2389" s="0"/>
      <c r="WK2389" s="0"/>
      <c r="WL2389" s="0"/>
      <c r="WM2389" s="0"/>
      <c r="WN2389" s="0"/>
      <c r="WO2389" s="0"/>
      <c r="WP2389" s="0"/>
      <c r="WQ2389" s="0"/>
      <c r="WR2389" s="0"/>
      <c r="WS2389" s="0"/>
      <c r="WT2389" s="0"/>
      <c r="WU2389" s="0"/>
      <c r="WV2389" s="0"/>
      <c r="WW2389" s="0"/>
      <c r="WX2389" s="0"/>
      <c r="WY2389" s="0"/>
      <c r="WZ2389" s="0"/>
      <c r="XA2389" s="0"/>
      <c r="XB2389" s="0"/>
      <c r="XC2389" s="0"/>
      <c r="XD2389" s="0"/>
      <c r="XE2389" s="0"/>
      <c r="XF2389" s="0"/>
      <c r="XG2389" s="0"/>
      <c r="XH2389" s="0"/>
      <c r="XI2389" s="0"/>
      <c r="XJ2389" s="0"/>
      <c r="XK2389" s="0"/>
      <c r="XL2389" s="0"/>
      <c r="XM2389" s="0"/>
      <c r="XN2389" s="0"/>
      <c r="XO2389" s="0"/>
      <c r="XP2389" s="0"/>
      <c r="XQ2389" s="0"/>
      <c r="XR2389" s="0"/>
      <c r="XS2389" s="0"/>
      <c r="XT2389" s="0"/>
      <c r="XU2389" s="0"/>
      <c r="XV2389" s="0"/>
      <c r="XW2389" s="0"/>
      <c r="XX2389" s="0"/>
      <c r="XY2389" s="0"/>
      <c r="XZ2389" s="0"/>
      <c r="YA2389" s="0"/>
      <c r="YB2389" s="0"/>
      <c r="YC2389" s="0"/>
      <c r="YD2389" s="0"/>
      <c r="YE2389" s="0"/>
      <c r="YF2389" s="0"/>
      <c r="YG2389" s="0"/>
      <c r="YH2389" s="0"/>
      <c r="YI2389" s="0"/>
      <c r="YJ2389" s="0"/>
      <c r="YK2389" s="0"/>
      <c r="YL2389" s="0"/>
      <c r="YM2389" s="0"/>
      <c r="YN2389" s="0"/>
      <c r="YO2389" s="0"/>
      <c r="YP2389" s="0"/>
      <c r="YQ2389" s="0"/>
      <c r="YR2389" s="0"/>
      <c r="YS2389" s="0"/>
      <c r="YT2389" s="0"/>
      <c r="YU2389" s="0"/>
      <c r="YV2389" s="0"/>
      <c r="YW2389" s="0"/>
      <c r="YX2389" s="0"/>
      <c r="YY2389" s="0"/>
      <c r="YZ2389" s="0"/>
      <c r="ZA2389" s="0"/>
      <c r="ZB2389" s="0"/>
      <c r="ZC2389" s="0"/>
      <c r="ZD2389" s="0"/>
      <c r="ZE2389" s="0"/>
      <c r="ZF2389" s="0"/>
      <c r="ZG2389" s="0"/>
      <c r="ZH2389" s="0"/>
      <c r="ZI2389" s="0"/>
      <c r="ZJ2389" s="0"/>
      <c r="ZK2389" s="0"/>
      <c r="ZL2389" s="0"/>
      <c r="ZM2389" s="0"/>
      <c r="ZN2389" s="0"/>
      <c r="ZO2389" s="0"/>
      <c r="ZP2389" s="0"/>
      <c r="ZQ2389" s="0"/>
      <c r="ZR2389" s="0"/>
      <c r="ZS2389" s="0"/>
      <c r="ZT2389" s="0"/>
      <c r="ZU2389" s="0"/>
      <c r="ZV2389" s="0"/>
      <c r="ZW2389" s="0"/>
      <c r="ZX2389" s="0"/>
      <c r="ZY2389" s="0"/>
      <c r="ZZ2389" s="0"/>
      <c r="AAA2389" s="0"/>
      <c r="AAB2389" s="0"/>
      <c r="AAC2389" s="0"/>
      <c r="AAD2389" s="0"/>
      <c r="AAE2389" s="0"/>
      <c r="AAF2389" s="0"/>
      <c r="AAG2389" s="0"/>
      <c r="AAH2389" s="0"/>
      <c r="AAI2389" s="0"/>
      <c r="AAJ2389" s="0"/>
      <c r="AAK2389" s="0"/>
      <c r="AAL2389" s="0"/>
      <c r="AAM2389" s="0"/>
      <c r="AAN2389" s="0"/>
      <c r="AAO2389" s="0"/>
      <c r="AAP2389" s="0"/>
      <c r="AAQ2389" s="0"/>
      <c r="AAR2389" s="0"/>
      <c r="AAS2389" s="0"/>
      <c r="AAT2389" s="0"/>
      <c r="AAU2389" s="0"/>
      <c r="AAV2389" s="0"/>
      <c r="AAW2389" s="0"/>
      <c r="AAX2389" s="0"/>
      <c r="AAY2389" s="0"/>
      <c r="AAZ2389" s="0"/>
      <c r="ABA2389" s="0"/>
      <c r="ABB2389" s="0"/>
      <c r="ABC2389" s="0"/>
      <c r="ABD2389" s="0"/>
      <c r="ABE2389" s="0"/>
      <c r="ABF2389" s="0"/>
      <c r="ABG2389" s="0"/>
      <c r="ABH2389" s="0"/>
      <c r="ABI2389" s="0"/>
      <c r="ABJ2389" s="0"/>
      <c r="ABK2389" s="0"/>
      <c r="ABL2389" s="0"/>
      <c r="ABM2389" s="0"/>
      <c r="ABN2389" s="0"/>
      <c r="ABO2389" s="0"/>
      <c r="ABP2389" s="0"/>
      <c r="ABQ2389" s="0"/>
      <c r="ABR2389" s="0"/>
      <c r="ABS2389" s="0"/>
      <c r="ABT2389" s="0"/>
      <c r="ABU2389" s="0"/>
      <c r="ABV2389" s="0"/>
      <c r="ABW2389" s="0"/>
      <c r="ABX2389" s="0"/>
      <c r="ABY2389" s="0"/>
      <c r="ABZ2389" s="0"/>
      <c r="ACA2389" s="0"/>
      <c r="ACB2389" s="0"/>
      <c r="ACC2389" s="0"/>
      <c r="ACD2389" s="0"/>
      <c r="ACE2389" s="0"/>
      <c r="ACF2389" s="0"/>
      <c r="ACG2389" s="0"/>
      <c r="ACH2389" s="0"/>
      <c r="ACI2389" s="0"/>
      <c r="ACJ2389" s="0"/>
      <c r="ACK2389" s="0"/>
      <c r="ACL2389" s="0"/>
      <c r="ACM2389" s="0"/>
      <c r="ACN2389" s="0"/>
      <c r="ACO2389" s="0"/>
      <c r="ACP2389" s="0"/>
      <c r="ACQ2389" s="0"/>
      <c r="ACR2389" s="0"/>
      <c r="ACS2389" s="0"/>
      <c r="ACT2389" s="0"/>
      <c r="ACU2389" s="0"/>
      <c r="ACV2389" s="0"/>
      <c r="ACW2389" s="0"/>
      <c r="ACX2389" s="0"/>
      <c r="ACY2389" s="0"/>
      <c r="ACZ2389" s="0"/>
      <c r="ADA2389" s="0"/>
      <c r="ADB2389" s="0"/>
      <c r="ADC2389" s="0"/>
      <c r="ADD2389" s="0"/>
      <c r="ADE2389" s="0"/>
      <c r="ADF2389" s="0"/>
      <c r="ADG2389" s="0"/>
      <c r="ADH2389" s="0"/>
      <c r="ADI2389" s="0"/>
      <c r="ADJ2389" s="0"/>
      <c r="ADK2389" s="0"/>
      <c r="ADL2389" s="0"/>
      <c r="ADM2389" s="0"/>
      <c r="ADN2389" s="0"/>
      <c r="ADO2389" s="0"/>
      <c r="ADP2389" s="0"/>
      <c r="ADQ2389" s="0"/>
      <c r="ADR2389" s="0"/>
      <c r="ADS2389" s="0"/>
      <c r="ADT2389" s="0"/>
      <c r="ADU2389" s="0"/>
      <c r="ADV2389" s="0"/>
      <c r="ADW2389" s="0"/>
      <c r="ADX2389" s="0"/>
      <c r="ADY2389" s="0"/>
      <c r="ADZ2389" s="0"/>
      <c r="AEA2389" s="0"/>
      <c r="AEB2389" s="0"/>
      <c r="AEC2389" s="0"/>
      <c r="AED2389" s="0"/>
      <c r="AEE2389" s="0"/>
      <c r="AEF2389" s="0"/>
      <c r="AEG2389" s="0"/>
      <c r="AEH2389" s="0"/>
      <c r="AEI2389" s="0"/>
      <c r="AEJ2389" s="0"/>
      <c r="AEK2389" s="0"/>
      <c r="AEL2389" s="0"/>
      <c r="AEM2389" s="0"/>
      <c r="AEN2389" s="0"/>
      <c r="AEO2389" s="0"/>
      <c r="AEP2389" s="0"/>
      <c r="AEQ2389" s="0"/>
      <c r="AER2389" s="0"/>
      <c r="AES2389" s="0"/>
      <c r="AET2389" s="0"/>
      <c r="AEU2389" s="0"/>
      <c r="AEV2389" s="0"/>
      <c r="AEW2389" s="0"/>
      <c r="AEX2389" s="0"/>
      <c r="AEY2389" s="0"/>
      <c r="AEZ2389" s="0"/>
      <c r="AFA2389" s="0"/>
      <c r="AFB2389" s="0"/>
      <c r="AFC2389" s="0"/>
      <c r="AFD2389" s="0"/>
      <c r="AFE2389" s="0"/>
      <c r="AFF2389" s="0"/>
      <c r="AFG2389" s="0"/>
      <c r="AFH2389" s="0"/>
      <c r="AFI2389" s="0"/>
      <c r="AFJ2389" s="0"/>
      <c r="AFK2389" s="0"/>
      <c r="AFL2389" s="0"/>
      <c r="AFM2389" s="0"/>
      <c r="AFN2389" s="0"/>
      <c r="AFO2389" s="0"/>
      <c r="AFP2389" s="0"/>
      <c r="AFQ2389" s="0"/>
      <c r="AFR2389" s="0"/>
      <c r="AFS2389" s="0"/>
      <c r="AFT2389" s="0"/>
      <c r="AFU2389" s="0"/>
      <c r="AFV2389" s="0"/>
      <c r="AFW2389" s="0"/>
      <c r="AFX2389" s="0"/>
      <c r="AFY2389" s="0"/>
      <c r="AFZ2389" s="0"/>
      <c r="AGA2389" s="0"/>
      <c r="AGB2389" s="0"/>
      <c r="AGC2389" s="0"/>
      <c r="AGD2389" s="0"/>
      <c r="AGE2389" s="0"/>
      <c r="AGF2389" s="0"/>
      <c r="AGG2389" s="0"/>
      <c r="AGH2389" s="0"/>
      <c r="AGI2389" s="0"/>
      <c r="AGJ2389" s="0"/>
      <c r="AGK2389" s="0"/>
      <c r="AGL2389" s="0"/>
      <c r="AGM2389" s="0"/>
      <c r="AGN2389" s="0"/>
      <c r="AGO2389" s="0"/>
      <c r="AGP2389" s="0"/>
      <c r="AGQ2389" s="0"/>
      <c r="AGR2389" s="0"/>
      <c r="AGS2389" s="0"/>
      <c r="AGT2389" s="0"/>
      <c r="AGU2389" s="0"/>
      <c r="AGV2389" s="0"/>
      <c r="AGW2389" s="0"/>
      <c r="AGX2389" s="0"/>
      <c r="AGY2389" s="0"/>
      <c r="AGZ2389" s="0"/>
      <c r="AHA2389" s="0"/>
      <c r="AHB2389" s="0"/>
      <c r="AHC2389" s="0"/>
      <c r="AHD2389" s="0"/>
      <c r="AHE2389" s="0"/>
      <c r="AHF2389" s="0"/>
      <c r="AHG2389" s="0"/>
      <c r="AHH2389" s="0"/>
      <c r="AHI2389" s="0"/>
      <c r="AHJ2389" s="0"/>
      <c r="AHK2389" s="0"/>
      <c r="AHL2389" s="0"/>
      <c r="AHM2389" s="0"/>
      <c r="AHN2389" s="0"/>
      <c r="AHO2389" s="0"/>
      <c r="AHP2389" s="0"/>
      <c r="AHQ2389" s="0"/>
      <c r="AHR2389" s="0"/>
      <c r="AHS2389" s="0"/>
      <c r="AHT2389" s="0"/>
      <c r="AHU2389" s="0"/>
      <c r="AHV2389" s="0"/>
      <c r="AHW2389" s="0"/>
      <c r="AHX2389" s="0"/>
      <c r="AHY2389" s="0"/>
      <c r="AHZ2389" s="0"/>
      <c r="AIA2389" s="0"/>
      <c r="AIB2389" s="0"/>
      <c r="AIC2389" s="0"/>
      <c r="AID2389" s="0"/>
      <c r="AIE2389" s="0"/>
      <c r="AIF2389" s="0"/>
      <c r="AIG2389" s="0"/>
      <c r="AIH2389" s="0"/>
      <c r="AII2389" s="0"/>
      <c r="AIJ2389" s="0"/>
      <c r="AIK2389" s="0"/>
      <c r="AIL2389" s="0"/>
      <c r="AIM2389" s="0"/>
      <c r="AIN2389" s="0"/>
      <c r="AIO2389" s="0"/>
      <c r="AIP2389" s="0"/>
      <c r="AIQ2389" s="0"/>
      <c r="AIR2389" s="0"/>
      <c r="AIS2389" s="0"/>
      <c r="AIT2389" s="0"/>
      <c r="AIU2389" s="0"/>
      <c r="AIV2389" s="0"/>
      <c r="AIW2389" s="0"/>
      <c r="AIX2389" s="0"/>
      <c r="AIY2389" s="0"/>
      <c r="AIZ2389" s="0"/>
      <c r="AJA2389" s="0"/>
      <c r="AJB2389" s="0"/>
      <c r="AJC2389" s="0"/>
      <c r="AJD2389" s="0"/>
      <c r="AJE2389" s="0"/>
      <c r="AJF2389" s="0"/>
      <c r="AJG2389" s="0"/>
      <c r="AJH2389" s="0"/>
      <c r="AJI2389" s="0"/>
      <c r="AJJ2389" s="0"/>
      <c r="AJK2389" s="0"/>
      <c r="AJL2389" s="0"/>
      <c r="AJM2389" s="0"/>
      <c r="AJN2389" s="0"/>
      <c r="AJO2389" s="0"/>
      <c r="AJP2389" s="0"/>
      <c r="AJQ2389" s="0"/>
      <c r="AJR2389" s="0"/>
      <c r="AJS2389" s="0"/>
      <c r="AJT2389" s="0"/>
      <c r="AJU2389" s="0"/>
      <c r="AJV2389" s="0"/>
      <c r="AJW2389" s="0"/>
      <c r="AJX2389" s="0"/>
      <c r="AJY2389" s="0"/>
      <c r="AJZ2389" s="0"/>
      <c r="AKA2389" s="0"/>
      <c r="AKB2389" s="0"/>
      <c r="AKC2389" s="0"/>
      <c r="AKD2389" s="0"/>
      <c r="AKE2389" s="0"/>
      <c r="AKF2389" s="0"/>
      <c r="AKG2389" s="0"/>
      <c r="AKH2389" s="0"/>
      <c r="AKI2389" s="0"/>
      <c r="AKJ2389" s="0"/>
      <c r="AKK2389" s="0"/>
      <c r="AKL2389" s="0"/>
      <c r="AKM2389" s="0"/>
      <c r="AKN2389" s="0"/>
      <c r="AKO2389" s="0"/>
      <c r="AKP2389" s="0"/>
      <c r="AKQ2389" s="0"/>
      <c r="AKR2389" s="0"/>
      <c r="AKS2389" s="0"/>
      <c r="AKT2389" s="0"/>
      <c r="AKU2389" s="0"/>
      <c r="AKV2389" s="0"/>
      <c r="AKW2389" s="0"/>
      <c r="AKX2389" s="0"/>
      <c r="AKY2389" s="0"/>
      <c r="AKZ2389" s="0"/>
      <c r="ALA2389" s="0"/>
      <c r="ALB2389" s="0"/>
      <c r="ALC2389" s="0"/>
      <c r="ALD2389" s="0"/>
      <c r="ALE2389" s="0"/>
      <c r="ALF2389" s="0"/>
      <c r="ALG2389" s="0"/>
      <c r="ALH2389" s="0"/>
      <c r="ALI2389" s="0"/>
      <c r="ALJ2389" s="0"/>
      <c r="ALK2389" s="0"/>
      <c r="ALL2389" s="0"/>
      <c r="ALM2389" s="0"/>
      <c r="ALN2389" s="0"/>
      <c r="ALO2389" s="0"/>
      <c r="ALP2389" s="0"/>
      <c r="ALQ2389" s="0"/>
      <c r="ALR2389" s="0"/>
      <c r="ALS2389" s="0"/>
      <c r="ALT2389" s="0"/>
      <c r="ALU2389" s="0"/>
      <c r="ALV2389" s="0"/>
      <c r="ALW2389" s="0"/>
      <c r="ALX2389" s="0"/>
      <c r="ALY2389" s="0"/>
      <c r="ALZ2389" s="0"/>
      <c r="AMA2389" s="0"/>
      <c r="AMB2389" s="0"/>
      <c r="AMC2389" s="0"/>
      <c r="AMD2389" s="0"/>
      <c r="AME2389" s="0"/>
      <c r="AMF2389" s="0"/>
      <c r="AMG2389" s="0"/>
      <c r="AMH2389" s="0"/>
      <c r="AMI2389" s="0"/>
      <c r="AMJ2389" s="0"/>
    </row>
    <row r="2390" customFormat="false" ht="13.8" hidden="false" customHeight="false" outlineLevel="0" collapsed="false">
      <c r="A2390" s="4" t="s">
        <v>52</v>
      </c>
      <c r="B2390" s="7" t="s">
        <v>1761</v>
      </c>
      <c r="C2390" s="7" t="s">
        <v>1762</v>
      </c>
      <c r="D2390" s="7" t="s">
        <v>734</v>
      </c>
      <c r="E2390" s="7" t="s">
        <v>1424</v>
      </c>
      <c r="F2390" s="4" t="n">
        <v>1979</v>
      </c>
      <c r="G2390" s="7" t="s">
        <v>1763</v>
      </c>
      <c r="H2390" s="13"/>
      <c r="I2390" s="13"/>
      <c r="J2390" s="13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F2390" s="13"/>
      <c r="AG2390" s="13"/>
      <c r="AH2390" s="13"/>
      <c r="AI2390" s="13"/>
      <c r="AJ2390" s="13"/>
      <c r="AK2390" s="13"/>
      <c r="AL2390" s="13"/>
      <c r="AM2390" s="13"/>
      <c r="AN2390" s="13"/>
      <c r="AO2390" s="13"/>
      <c r="AP2390" s="13"/>
      <c r="AQ2390" s="13"/>
      <c r="AR2390" s="13"/>
      <c r="AS2390" s="13"/>
      <c r="AT2390" s="13"/>
      <c r="AU2390" s="13"/>
      <c r="AV2390" s="0"/>
      <c r="AW2390" s="0"/>
      <c r="AX2390" s="0"/>
      <c r="AY2390" s="0"/>
      <c r="AZ2390" s="0"/>
      <c r="BA2390" s="0"/>
      <c r="BB2390" s="0"/>
      <c r="BC2390" s="0"/>
      <c r="BD2390" s="0"/>
      <c r="BE2390" s="0"/>
      <c r="BF2390" s="0"/>
      <c r="BG2390" s="0"/>
      <c r="BH2390" s="0"/>
      <c r="BI2390" s="0"/>
      <c r="BJ2390" s="0"/>
      <c r="BK2390" s="0"/>
      <c r="BL2390" s="0"/>
      <c r="BM2390" s="0"/>
      <c r="BN2390" s="0"/>
      <c r="BO2390" s="0"/>
      <c r="BP2390" s="0"/>
      <c r="BQ2390" s="0"/>
      <c r="BR2390" s="0"/>
      <c r="BS2390" s="0"/>
      <c r="BT2390" s="0"/>
      <c r="BU2390" s="0"/>
      <c r="BV2390" s="0"/>
      <c r="BW2390" s="0"/>
      <c r="BX2390" s="0"/>
      <c r="BY2390" s="0"/>
      <c r="BZ2390" s="0"/>
      <c r="CA2390" s="0"/>
      <c r="CB2390" s="0"/>
      <c r="CC2390" s="0"/>
      <c r="CD2390" s="0"/>
      <c r="CE2390" s="0"/>
      <c r="CF2390" s="0"/>
      <c r="CG2390" s="0"/>
      <c r="CH2390" s="0"/>
      <c r="CI2390" s="0"/>
      <c r="CJ2390" s="0"/>
      <c r="CK2390" s="0"/>
      <c r="CL2390" s="0"/>
      <c r="CM2390" s="0"/>
      <c r="CN2390" s="0"/>
      <c r="CO2390" s="0"/>
      <c r="CP2390" s="0"/>
      <c r="CQ2390" s="0"/>
      <c r="CR2390" s="0"/>
      <c r="CS2390" s="0"/>
      <c r="CT2390" s="0"/>
      <c r="CU2390" s="0"/>
      <c r="CV2390" s="0"/>
      <c r="CW2390" s="0"/>
      <c r="CX2390" s="0"/>
      <c r="CY2390" s="0"/>
      <c r="CZ2390" s="0"/>
      <c r="DA2390" s="0"/>
      <c r="DB2390" s="0"/>
      <c r="DC2390" s="0"/>
      <c r="DD2390" s="0"/>
      <c r="DE2390" s="0"/>
      <c r="DF2390" s="0"/>
      <c r="DG2390" s="0"/>
      <c r="DH2390" s="0"/>
      <c r="DI2390" s="0"/>
      <c r="DJ2390" s="0"/>
      <c r="DK2390" s="0"/>
      <c r="DL2390" s="0"/>
      <c r="DM2390" s="0"/>
      <c r="DN2390" s="0"/>
      <c r="DO2390" s="0"/>
      <c r="DP2390" s="0"/>
      <c r="DQ2390" s="0"/>
      <c r="DR2390" s="0"/>
      <c r="DS2390" s="0"/>
      <c r="DT2390" s="0"/>
      <c r="DU2390" s="0"/>
      <c r="DV2390" s="0"/>
      <c r="DW2390" s="0"/>
      <c r="DX2390" s="0"/>
      <c r="DY2390" s="0"/>
      <c r="DZ2390" s="0"/>
      <c r="EA2390" s="0"/>
      <c r="EB2390" s="0"/>
      <c r="EC2390" s="0"/>
      <c r="ED2390" s="0"/>
      <c r="EE2390" s="0"/>
      <c r="EF2390" s="0"/>
      <c r="EG2390" s="0"/>
      <c r="EH2390" s="0"/>
      <c r="EI2390" s="0"/>
      <c r="EJ2390" s="0"/>
      <c r="EK2390" s="0"/>
      <c r="EL2390" s="0"/>
      <c r="EM2390" s="0"/>
      <c r="EN2390" s="0"/>
      <c r="EO2390" s="0"/>
      <c r="EP2390" s="0"/>
      <c r="EQ2390" s="0"/>
      <c r="ER2390" s="0"/>
      <c r="ES2390" s="0"/>
      <c r="ET2390" s="0"/>
      <c r="EU2390" s="0"/>
      <c r="EV2390" s="0"/>
      <c r="EW2390" s="0"/>
      <c r="EX2390" s="0"/>
      <c r="EY2390" s="0"/>
      <c r="EZ2390" s="0"/>
      <c r="FA2390" s="0"/>
      <c r="FB2390" s="0"/>
      <c r="FC2390" s="0"/>
      <c r="FD2390" s="0"/>
      <c r="FE2390" s="0"/>
      <c r="FF2390" s="0"/>
      <c r="FG2390" s="0"/>
      <c r="FH2390" s="0"/>
      <c r="FI2390" s="0"/>
      <c r="FJ2390" s="0"/>
      <c r="FK2390" s="0"/>
      <c r="FL2390" s="0"/>
      <c r="FM2390" s="0"/>
      <c r="FN2390" s="0"/>
      <c r="FO2390" s="0"/>
      <c r="FP2390" s="0"/>
      <c r="FQ2390" s="0"/>
      <c r="FR2390" s="0"/>
      <c r="FS2390" s="0"/>
      <c r="FT2390" s="0"/>
      <c r="FU2390" s="0"/>
      <c r="FV2390" s="0"/>
      <c r="FW2390" s="0"/>
      <c r="FX2390" s="0"/>
      <c r="FY2390" s="0"/>
      <c r="FZ2390" s="0"/>
      <c r="GA2390" s="0"/>
      <c r="GB2390" s="0"/>
      <c r="GC2390" s="0"/>
      <c r="GD2390" s="0"/>
      <c r="GE2390" s="0"/>
      <c r="GF2390" s="0"/>
      <c r="GG2390" s="0"/>
      <c r="GH2390" s="0"/>
      <c r="GI2390" s="0"/>
      <c r="GJ2390" s="0"/>
      <c r="GK2390" s="0"/>
      <c r="GL2390" s="0"/>
      <c r="GM2390" s="0"/>
      <c r="GN2390" s="0"/>
      <c r="GO2390" s="0"/>
      <c r="GP2390" s="0"/>
      <c r="GQ2390" s="0"/>
      <c r="GR2390" s="0"/>
      <c r="GS2390" s="0"/>
      <c r="GT2390" s="0"/>
      <c r="GU2390" s="0"/>
      <c r="GV2390" s="0"/>
      <c r="GW2390" s="0"/>
      <c r="GX2390" s="0"/>
      <c r="GY2390" s="0"/>
      <c r="GZ2390" s="0"/>
      <c r="HA2390" s="0"/>
      <c r="HB2390" s="0"/>
      <c r="HC2390" s="0"/>
      <c r="HD2390" s="0"/>
      <c r="HE2390" s="0"/>
      <c r="HF2390" s="0"/>
      <c r="HG2390" s="0"/>
      <c r="HH2390" s="0"/>
      <c r="HI2390" s="0"/>
      <c r="HJ2390" s="0"/>
      <c r="HK2390" s="0"/>
      <c r="HL2390" s="0"/>
      <c r="HM2390" s="0"/>
      <c r="HN2390" s="0"/>
      <c r="HO2390" s="0"/>
      <c r="HP2390" s="0"/>
      <c r="HQ2390" s="0"/>
      <c r="HR2390" s="0"/>
      <c r="HS2390" s="0"/>
      <c r="HT2390" s="0"/>
      <c r="HU2390" s="0"/>
      <c r="HV2390" s="0"/>
      <c r="HW2390" s="0"/>
      <c r="HX2390" s="0"/>
      <c r="HY2390" s="0"/>
      <c r="HZ2390" s="0"/>
      <c r="IA2390" s="0"/>
      <c r="IB2390" s="0"/>
      <c r="IC2390" s="0"/>
      <c r="ID2390" s="0"/>
      <c r="IE2390" s="0"/>
      <c r="IF2390" s="0"/>
      <c r="IG2390" s="0"/>
      <c r="IH2390" s="0"/>
      <c r="II2390" s="0"/>
      <c r="IJ2390" s="0"/>
      <c r="IK2390" s="0"/>
      <c r="IL2390" s="0"/>
      <c r="IM2390" s="0"/>
      <c r="IN2390" s="0"/>
      <c r="IO2390" s="0"/>
      <c r="IP2390" s="0"/>
      <c r="IQ2390" s="0"/>
      <c r="IR2390" s="0"/>
      <c r="IS2390" s="0"/>
      <c r="IT2390" s="0"/>
      <c r="IU2390" s="0"/>
      <c r="IV2390" s="0"/>
      <c r="IW2390" s="0"/>
      <c r="IX2390" s="0"/>
      <c r="IY2390" s="0"/>
      <c r="IZ2390" s="0"/>
      <c r="JA2390" s="0"/>
      <c r="JB2390" s="0"/>
      <c r="JC2390" s="0"/>
      <c r="JD2390" s="0"/>
      <c r="JE2390" s="0"/>
      <c r="JF2390" s="0"/>
      <c r="JG2390" s="0"/>
      <c r="JH2390" s="0"/>
      <c r="JI2390" s="0"/>
      <c r="JJ2390" s="0"/>
      <c r="JK2390" s="0"/>
      <c r="JL2390" s="0"/>
      <c r="JM2390" s="0"/>
      <c r="JN2390" s="0"/>
      <c r="JO2390" s="0"/>
      <c r="JP2390" s="0"/>
      <c r="JQ2390" s="0"/>
      <c r="JR2390" s="0"/>
      <c r="JS2390" s="0"/>
      <c r="JT2390" s="0"/>
      <c r="JU2390" s="0"/>
      <c r="JV2390" s="0"/>
      <c r="JW2390" s="0"/>
      <c r="JX2390" s="0"/>
      <c r="JY2390" s="0"/>
      <c r="JZ2390" s="0"/>
      <c r="KA2390" s="0"/>
      <c r="KB2390" s="0"/>
      <c r="KC2390" s="0"/>
      <c r="KD2390" s="0"/>
      <c r="KE2390" s="0"/>
      <c r="KF2390" s="0"/>
      <c r="KG2390" s="0"/>
      <c r="KH2390" s="0"/>
      <c r="KI2390" s="0"/>
      <c r="KJ2390" s="0"/>
      <c r="KK2390" s="0"/>
      <c r="KL2390" s="0"/>
      <c r="KM2390" s="0"/>
      <c r="KN2390" s="0"/>
      <c r="KO2390" s="0"/>
      <c r="KP2390" s="0"/>
      <c r="KQ2390" s="0"/>
      <c r="KR2390" s="0"/>
      <c r="KS2390" s="0"/>
      <c r="KT2390" s="0"/>
      <c r="KU2390" s="0"/>
      <c r="KV2390" s="0"/>
      <c r="KW2390" s="0"/>
      <c r="KX2390" s="0"/>
      <c r="KY2390" s="0"/>
      <c r="KZ2390" s="0"/>
      <c r="LA2390" s="0"/>
      <c r="LB2390" s="0"/>
      <c r="LC2390" s="0"/>
      <c r="LD2390" s="0"/>
      <c r="LE2390" s="0"/>
      <c r="LF2390" s="0"/>
      <c r="LG2390" s="0"/>
      <c r="LH2390" s="0"/>
      <c r="LI2390" s="0"/>
      <c r="LJ2390" s="0"/>
      <c r="LK2390" s="0"/>
      <c r="LL2390" s="0"/>
      <c r="LM2390" s="0"/>
      <c r="LN2390" s="0"/>
      <c r="LO2390" s="0"/>
      <c r="LP2390" s="0"/>
      <c r="LQ2390" s="0"/>
      <c r="LR2390" s="0"/>
      <c r="LS2390" s="0"/>
      <c r="LT2390" s="0"/>
      <c r="LU2390" s="0"/>
      <c r="LV2390" s="0"/>
      <c r="LW2390" s="0"/>
      <c r="LX2390" s="0"/>
      <c r="LY2390" s="0"/>
      <c r="LZ2390" s="0"/>
      <c r="MA2390" s="0"/>
      <c r="MB2390" s="0"/>
      <c r="MC2390" s="0"/>
      <c r="MD2390" s="0"/>
      <c r="ME2390" s="0"/>
      <c r="MF2390" s="0"/>
      <c r="MG2390" s="0"/>
      <c r="MH2390" s="0"/>
      <c r="MI2390" s="0"/>
      <c r="MJ2390" s="0"/>
      <c r="MK2390" s="0"/>
      <c r="ML2390" s="0"/>
      <c r="MM2390" s="0"/>
      <c r="MN2390" s="0"/>
      <c r="MO2390" s="0"/>
      <c r="MP2390" s="0"/>
      <c r="MQ2390" s="0"/>
      <c r="MR2390" s="0"/>
      <c r="MS2390" s="0"/>
      <c r="MT2390" s="0"/>
      <c r="MU2390" s="0"/>
      <c r="MV2390" s="0"/>
      <c r="MW2390" s="0"/>
      <c r="MX2390" s="0"/>
      <c r="MY2390" s="0"/>
      <c r="MZ2390" s="0"/>
      <c r="NA2390" s="0"/>
      <c r="NB2390" s="0"/>
      <c r="NC2390" s="0"/>
      <c r="ND2390" s="0"/>
      <c r="NE2390" s="0"/>
      <c r="NF2390" s="0"/>
      <c r="NG2390" s="0"/>
      <c r="NH2390" s="0"/>
      <c r="NI2390" s="0"/>
      <c r="NJ2390" s="0"/>
      <c r="NK2390" s="0"/>
      <c r="NL2390" s="0"/>
      <c r="NM2390" s="0"/>
      <c r="NN2390" s="0"/>
      <c r="NO2390" s="0"/>
      <c r="NP2390" s="0"/>
      <c r="NQ2390" s="0"/>
      <c r="NR2390" s="0"/>
      <c r="NS2390" s="0"/>
      <c r="NT2390" s="0"/>
      <c r="NU2390" s="0"/>
      <c r="NV2390" s="0"/>
      <c r="NW2390" s="0"/>
      <c r="NX2390" s="0"/>
      <c r="NY2390" s="0"/>
      <c r="NZ2390" s="0"/>
      <c r="OA2390" s="0"/>
      <c r="OB2390" s="0"/>
      <c r="OC2390" s="0"/>
      <c r="OD2390" s="0"/>
      <c r="OE2390" s="0"/>
      <c r="OF2390" s="0"/>
      <c r="OG2390" s="0"/>
      <c r="OH2390" s="0"/>
      <c r="OI2390" s="0"/>
      <c r="OJ2390" s="0"/>
      <c r="OK2390" s="0"/>
      <c r="OL2390" s="0"/>
      <c r="OM2390" s="0"/>
      <c r="ON2390" s="0"/>
      <c r="OO2390" s="0"/>
      <c r="OP2390" s="0"/>
      <c r="OQ2390" s="0"/>
      <c r="OR2390" s="0"/>
      <c r="OS2390" s="0"/>
      <c r="OT2390" s="0"/>
      <c r="OU2390" s="0"/>
      <c r="OV2390" s="0"/>
      <c r="OW2390" s="0"/>
      <c r="OX2390" s="0"/>
      <c r="OY2390" s="0"/>
      <c r="OZ2390" s="0"/>
      <c r="PA2390" s="0"/>
      <c r="PB2390" s="0"/>
      <c r="PC2390" s="0"/>
      <c r="PD2390" s="0"/>
      <c r="PE2390" s="0"/>
      <c r="PF2390" s="0"/>
      <c r="PG2390" s="0"/>
      <c r="PH2390" s="0"/>
      <c r="PI2390" s="0"/>
      <c r="PJ2390" s="0"/>
      <c r="PK2390" s="0"/>
      <c r="PL2390" s="0"/>
      <c r="PM2390" s="0"/>
      <c r="PN2390" s="0"/>
      <c r="PO2390" s="0"/>
      <c r="PP2390" s="0"/>
      <c r="PQ2390" s="0"/>
      <c r="PR2390" s="0"/>
      <c r="PS2390" s="0"/>
      <c r="PT2390" s="0"/>
      <c r="PU2390" s="0"/>
      <c r="PV2390" s="0"/>
      <c r="PW2390" s="0"/>
      <c r="PX2390" s="0"/>
      <c r="PY2390" s="0"/>
      <c r="PZ2390" s="0"/>
      <c r="QA2390" s="0"/>
      <c r="QB2390" s="0"/>
      <c r="QC2390" s="0"/>
      <c r="QD2390" s="0"/>
      <c r="QE2390" s="0"/>
      <c r="QF2390" s="0"/>
      <c r="QG2390" s="0"/>
      <c r="QH2390" s="0"/>
      <c r="QI2390" s="0"/>
      <c r="QJ2390" s="0"/>
      <c r="QK2390" s="0"/>
      <c r="QL2390" s="0"/>
      <c r="QM2390" s="0"/>
      <c r="QN2390" s="0"/>
      <c r="QO2390" s="0"/>
      <c r="QP2390" s="0"/>
      <c r="QQ2390" s="0"/>
      <c r="QR2390" s="0"/>
      <c r="QS2390" s="0"/>
      <c r="QT2390" s="0"/>
      <c r="QU2390" s="0"/>
      <c r="QV2390" s="0"/>
      <c r="QW2390" s="0"/>
      <c r="QX2390" s="0"/>
      <c r="QY2390" s="0"/>
      <c r="QZ2390" s="0"/>
      <c r="RA2390" s="0"/>
      <c r="RB2390" s="0"/>
      <c r="RC2390" s="0"/>
      <c r="RD2390" s="0"/>
      <c r="RE2390" s="0"/>
      <c r="RF2390" s="0"/>
      <c r="RG2390" s="0"/>
      <c r="RH2390" s="0"/>
      <c r="RI2390" s="0"/>
      <c r="RJ2390" s="0"/>
      <c r="RK2390" s="0"/>
      <c r="RL2390" s="0"/>
      <c r="RM2390" s="0"/>
      <c r="RN2390" s="0"/>
      <c r="RO2390" s="0"/>
      <c r="RP2390" s="0"/>
      <c r="RQ2390" s="0"/>
      <c r="RR2390" s="0"/>
      <c r="RS2390" s="0"/>
      <c r="RT2390" s="0"/>
      <c r="RU2390" s="0"/>
      <c r="RV2390" s="0"/>
      <c r="RW2390" s="0"/>
      <c r="RX2390" s="0"/>
      <c r="RY2390" s="0"/>
      <c r="RZ2390" s="0"/>
      <c r="SA2390" s="0"/>
      <c r="SB2390" s="0"/>
      <c r="SC2390" s="0"/>
      <c r="SD2390" s="0"/>
      <c r="SE2390" s="0"/>
      <c r="SF2390" s="0"/>
      <c r="SG2390" s="0"/>
      <c r="SH2390" s="0"/>
      <c r="SI2390" s="0"/>
      <c r="SJ2390" s="0"/>
      <c r="SK2390" s="0"/>
      <c r="SL2390" s="0"/>
      <c r="SM2390" s="0"/>
      <c r="SN2390" s="0"/>
      <c r="SO2390" s="0"/>
      <c r="SP2390" s="0"/>
      <c r="SQ2390" s="0"/>
      <c r="SR2390" s="0"/>
      <c r="SS2390" s="0"/>
      <c r="ST2390" s="0"/>
      <c r="SU2390" s="0"/>
      <c r="SV2390" s="0"/>
      <c r="SW2390" s="0"/>
      <c r="SX2390" s="0"/>
      <c r="SY2390" s="0"/>
      <c r="SZ2390" s="0"/>
      <c r="TA2390" s="0"/>
      <c r="TB2390" s="0"/>
      <c r="TC2390" s="0"/>
      <c r="TD2390" s="0"/>
      <c r="TE2390" s="0"/>
      <c r="TF2390" s="0"/>
      <c r="TG2390" s="0"/>
      <c r="TH2390" s="0"/>
      <c r="TI2390" s="0"/>
      <c r="TJ2390" s="0"/>
      <c r="TK2390" s="0"/>
      <c r="TL2390" s="0"/>
      <c r="TM2390" s="0"/>
      <c r="TN2390" s="0"/>
      <c r="TO2390" s="0"/>
      <c r="TP2390" s="0"/>
      <c r="TQ2390" s="0"/>
      <c r="TR2390" s="0"/>
      <c r="TS2390" s="0"/>
      <c r="TT2390" s="0"/>
      <c r="TU2390" s="0"/>
      <c r="TV2390" s="0"/>
      <c r="TW2390" s="0"/>
      <c r="TX2390" s="0"/>
      <c r="TY2390" s="0"/>
      <c r="TZ2390" s="0"/>
      <c r="UA2390" s="0"/>
      <c r="UB2390" s="0"/>
      <c r="UC2390" s="0"/>
      <c r="UD2390" s="0"/>
      <c r="UE2390" s="0"/>
      <c r="UF2390" s="0"/>
      <c r="UG2390" s="0"/>
      <c r="UH2390" s="0"/>
      <c r="UI2390" s="0"/>
      <c r="UJ2390" s="0"/>
      <c r="UK2390" s="0"/>
      <c r="UL2390" s="0"/>
      <c r="UM2390" s="0"/>
      <c r="UN2390" s="0"/>
      <c r="UO2390" s="0"/>
      <c r="UP2390" s="0"/>
      <c r="UQ2390" s="0"/>
      <c r="UR2390" s="0"/>
      <c r="US2390" s="0"/>
      <c r="UT2390" s="0"/>
      <c r="UU2390" s="0"/>
      <c r="UV2390" s="0"/>
      <c r="UW2390" s="0"/>
      <c r="UX2390" s="0"/>
      <c r="UY2390" s="0"/>
      <c r="UZ2390" s="0"/>
      <c r="VA2390" s="0"/>
      <c r="VB2390" s="0"/>
      <c r="VC2390" s="0"/>
      <c r="VD2390" s="0"/>
      <c r="VE2390" s="0"/>
      <c r="VF2390" s="0"/>
      <c r="VG2390" s="0"/>
      <c r="VH2390" s="0"/>
      <c r="VI2390" s="0"/>
      <c r="VJ2390" s="0"/>
      <c r="VK2390" s="0"/>
      <c r="VL2390" s="0"/>
      <c r="VM2390" s="0"/>
      <c r="VN2390" s="0"/>
      <c r="VO2390" s="0"/>
      <c r="VP2390" s="0"/>
      <c r="VQ2390" s="0"/>
      <c r="VR2390" s="0"/>
      <c r="VS2390" s="0"/>
      <c r="VT2390" s="0"/>
      <c r="VU2390" s="0"/>
      <c r="VV2390" s="0"/>
      <c r="VW2390" s="0"/>
      <c r="VX2390" s="0"/>
      <c r="VY2390" s="0"/>
      <c r="VZ2390" s="0"/>
      <c r="WA2390" s="0"/>
      <c r="WB2390" s="0"/>
      <c r="WC2390" s="0"/>
      <c r="WD2390" s="0"/>
      <c r="WE2390" s="0"/>
      <c r="WF2390" s="0"/>
      <c r="WG2390" s="0"/>
      <c r="WH2390" s="0"/>
      <c r="WI2390" s="0"/>
      <c r="WJ2390" s="0"/>
      <c r="WK2390" s="0"/>
      <c r="WL2390" s="0"/>
      <c r="WM2390" s="0"/>
      <c r="WN2390" s="0"/>
      <c r="WO2390" s="0"/>
      <c r="WP2390" s="0"/>
      <c r="WQ2390" s="0"/>
      <c r="WR2390" s="0"/>
      <c r="WS2390" s="0"/>
      <c r="WT2390" s="0"/>
      <c r="WU2390" s="0"/>
      <c r="WV2390" s="0"/>
      <c r="WW2390" s="0"/>
      <c r="WX2390" s="0"/>
      <c r="WY2390" s="0"/>
      <c r="WZ2390" s="0"/>
      <c r="XA2390" s="0"/>
      <c r="XB2390" s="0"/>
      <c r="XC2390" s="0"/>
      <c r="XD2390" s="0"/>
      <c r="XE2390" s="0"/>
      <c r="XF2390" s="0"/>
      <c r="XG2390" s="0"/>
      <c r="XH2390" s="0"/>
      <c r="XI2390" s="0"/>
      <c r="XJ2390" s="0"/>
      <c r="XK2390" s="0"/>
      <c r="XL2390" s="0"/>
      <c r="XM2390" s="0"/>
      <c r="XN2390" s="0"/>
      <c r="XO2390" s="0"/>
      <c r="XP2390" s="0"/>
      <c r="XQ2390" s="0"/>
      <c r="XR2390" s="0"/>
      <c r="XS2390" s="0"/>
      <c r="XT2390" s="0"/>
      <c r="XU2390" s="0"/>
      <c r="XV2390" s="0"/>
      <c r="XW2390" s="0"/>
      <c r="XX2390" s="0"/>
      <c r="XY2390" s="0"/>
      <c r="XZ2390" s="0"/>
      <c r="YA2390" s="0"/>
      <c r="YB2390" s="0"/>
      <c r="YC2390" s="0"/>
      <c r="YD2390" s="0"/>
      <c r="YE2390" s="0"/>
      <c r="YF2390" s="0"/>
      <c r="YG2390" s="0"/>
      <c r="YH2390" s="0"/>
      <c r="YI2390" s="0"/>
      <c r="YJ2390" s="0"/>
      <c r="YK2390" s="0"/>
      <c r="YL2390" s="0"/>
      <c r="YM2390" s="0"/>
      <c r="YN2390" s="0"/>
      <c r="YO2390" s="0"/>
      <c r="YP2390" s="0"/>
      <c r="YQ2390" s="0"/>
      <c r="YR2390" s="0"/>
      <c r="YS2390" s="0"/>
      <c r="YT2390" s="0"/>
      <c r="YU2390" s="0"/>
      <c r="YV2390" s="0"/>
      <c r="YW2390" s="0"/>
      <c r="YX2390" s="0"/>
      <c r="YY2390" s="0"/>
      <c r="YZ2390" s="0"/>
      <c r="ZA2390" s="0"/>
      <c r="ZB2390" s="0"/>
      <c r="ZC2390" s="0"/>
      <c r="ZD2390" s="0"/>
      <c r="ZE2390" s="0"/>
      <c r="ZF2390" s="0"/>
      <c r="ZG2390" s="0"/>
      <c r="ZH2390" s="0"/>
      <c r="ZI2390" s="0"/>
      <c r="ZJ2390" s="0"/>
      <c r="ZK2390" s="0"/>
      <c r="ZL2390" s="0"/>
      <c r="ZM2390" s="0"/>
      <c r="ZN2390" s="0"/>
      <c r="ZO2390" s="0"/>
      <c r="ZP2390" s="0"/>
      <c r="ZQ2390" s="0"/>
      <c r="ZR2390" s="0"/>
      <c r="ZS2390" s="0"/>
      <c r="ZT2390" s="0"/>
      <c r="ZU2390" s="0"/>
      <c r="ZV2390" s="0"/>
      <c r="ZW2390" s="0"/>
      <c r="ZX2390" s="0"/>
      <c r="ZY2390" s="0"/>
      <c r="ZZ2390" s="0"/>
      <c r="AAA2390" s="0"/>
      <c r="AAB2390" s="0"/>
      <c r="AAC2390" s="0"/>
      <c r="AAD2390" s="0"/>
      <c r="AAE2390" s="0"/>
      <c r="AAF2390" s="0"/>
      <c r="AAG2390" s="0"/>
      <c r="AAH2390" s="0"/>
      <c r="AAI2390" s="0"/>
      <c r="AAJ2390" s="0"/>
      <c r="AAK2390" s="0"/>
      <c r="AAL2390" s="0"/>
      <c r="AAM2390" s="0"/>
      <c r="AAN2390" s="0"/>
      <c r="AAO2390" s="0"/>
      <c r="AAP2390" s="0"/>
      <c r="AAQ2390" s="0"/>
      <c r="AAR2390" s="0"/>
      <c r="AAS2390" s="0"/>
      <c r="AAT2390" s="0"/>
      <c r="AAU2390" s="0"/>
      <c r="AAV2390" s="0"/>
      <c r="AAW2390" s="0"/>
      <c r="AAX2390" s="0"/>
      <c r="AAY2390" s="0"/>
      <c r="AAZ2390" s="0"/>
      <c r="ABA2390" s="0"/>
      <c r="ABB2390" s="0"/>
      <c r="ABC2390" s="0"/>
      <c r="ABD2390" s="0"/>
      <c r="ABE2390" s="0"/>
      <c r="ABF2390" s="0"/>
      <c r="ABG2390" s="0"/>
      <c r="ABH2390" s="0"/>
      <c r="ABI2390" s="0"/>
      <c r="ABJ2390" s="0"/>
      <c r="ABK2390" s="0"/>
      <c r="ABL2390" s="0"/>
      <c r="ABM2390" s="0"/>
      <c r="ABN2390" s="0"/>
      <c r="ABO2390" s="0"/>
      <c r="ABP2390" s="0"/>
      <c r="ABQ2390" s="0"/>
      <c r="ABR2390" s="0"/>
      <c r="ABS2390" s="0"/>
      <c r="ABT2390" s="0"/>
      <c r="ABU2390" s="0"/>
      <c r="ABV2390" s="0"/>
      <c r="ABW2390" s="0"/>
      <c r="ABX2390" s="0"/>
      <c r="ABY2390" s="0"/>
      <c r="ABZ2390" s="0"/>
      <c r="ACA2390" s="0"/>
      <c r="ACB2390" s="0"/>
      <c r="ACC2390" s="0"/>
      <c r="ACD2390" s="0"/>
      <c r="ACE2390" s="0"/>
      <c r="ACF2390" s="0"/>
      <c r="ACG2390" s="0"/>
      <c r="ACH2390" s="0"/>
      <c r="ACI2390" s="0"/>
      <c r="ACJ2390" s="0"/>
      <c r="ACK2390" s="0"/>
      <c r="ACL2390" s="0"/>
      <c r="ACM2390" s="0"/>
      <c r="ACN2390" s="0"/>
      <c r="ACO2390" s="0"/>
      <c r="ACP2390" s="0"/>
      <c r="ACQ2390" s="0"/>
      <c r="ACR2390" s="0"/>
      <c r="ACS2390" s="0"/>
      <c r="ACT2390" s="0"/>
      <c r="ACU2390" s="0"/>
      <c r="ACV2390" s="0"/>
      <c r="ACW2390" s="0"/>
      <c r="ACX2390" s="0"/>
      <c r="ACY2390" s="0"/>
      <c r="ACZ2390" s="0"/>
      <c r="ADA2390" s="0"/>
      <c r="ADB2390" s="0"/>
      <c r="ADC2390" s="0"/>
      <c r="ADD2390" s="0"/>
      <c r="ADE2390" s="0"/>
      <c r="ADF2390" s="0"/>
      <c r="ADG2390" s="0"/>
      <c r="ADH2390" s="0"/>
      <c r="ADI2390" s="0"/>
      <c r="ADJ2390" s="0"/>
      <c r="ADK2390" s="0"/>
      <c r="ADL2390" s="0"/>
      <c r="ADM2390" s="0"/>
      <c r="ADN2390" s="0"/>
      <c r="ADO2390" s="0"/>
      <c r="ADP2390" s="0"/>
      <c r="ADQ2390" s="0"/>
      <c r="ADR2390" s="0"/>
      <c r="ADS2390" s="0"/>
      <c r="ADT2390" s="0"/>
      <c r="ADU2390" s="0"/>
      <c r="ADV2390" s="0"/>
      <c r="ADW2390" s="0"/>
      <c r="ADX2390" s="0"/>
      <c r="ADY2390" s="0"/>
      <c r="ADZ2390" s="0"/>
      <c r="AEA2390" s="0"/>
      <c r="AEB2390" s="0"/>
      <c r="AEC2390" s="0"/>
      <c r="AED2390" s="0"/>
      <c r="AEE2390" s="0"/>
      <c r="AEF2390" s="0"/>
      <c r="AEG2390" s="0"/>
      <c r="AEH2390" s="0"/>
      <c r="AEI2390" s="0"/>
      <c r="AEJ2390" s="0"/>
      <c r="AEK2390" s="0"/>
      <c r="AEL2390" s="0"/>
      <c r="AEM2390" s="0"/>
      <c r="AEN2390" s="0"/>
      <c r="AEO2390" s="0"/>
      <c r="AEP2390" s="0"/>
      <c r="AEQ2390" s="0"/>
      <c r="AER2390" s="0"/>
      <c r="AES2390" s="0"/>
      <c r="AET2390" s="0"/>
      <c r="AEU2390" s="0"/>
      <c r="AEV2390" s="0"/>
      <c r="AEW2390" s="0"/>
      <c r="AEX2390" s="0"/>
      <c r="AEY2390" s="0"/>
      <c r="AEZ2390" s="0"/>
      <c r="AFA2390" s="0"/>
      <c r="AFB2390" s="0"/>
      <c r="AFC2390" s="0"/>
      <c r="AFD2390" s="0"/>
      <c r="AFE2390" s="0"/>
      <c r="AFF2390" s="0"/>
      <c r="AFG2390" s="0"/>
      <c r="AFH2390" s="0"/>
      <c r="AFI2390" s="0"/>
      <c r="AFJ2390" s="0"/>
      <c r="AFK2390" s="0"/>
      <c r="AFL2390" s="0"/>
      <c r="AFM2390" s="0"/>
      <c r="AFN2390" s="0"/>
      <c r="AFO2390" s="0"/>
      <c r="AFP2390" s="0"/>
      <c r="AFQ2390" s="0"/>
      <c r="AFR2390" s="0"/>
      <c r="AFS2390" s="0"/>
      <c r="AFT2390" s="0"/>
      <c r="AFU2390" s="0"/>
      <c r="AFV2390" s="0"/>
      <c r="AFW2390" s="0"/>
      <c r="AFX2390" s="0"/>
      <c r="AFY2390" s="0"/>
      <c r="AFZ2390" s="0"/>
      <c r="AGA2390" s="0"/>
      <c r="AGB2390" s="0"/>
      <c r="AGC2390" s="0"/>
      <c r="AGD2390" s="0"/>
      <c r="AGE2390" s="0"/>
      <c r="AGF2390" s="0"/>
      <c r="AGG2390" s="0"/>
      <c r="AGH2390" s="0"/>
      <c r="AGI2390" s="0"/>
      <c r="AGJ2390" s="0"/>
      <c r="AGK2390" s="0"/>
      <c r="AGL2390" s="0"/>
      <c r="AGM2390" s="0"/>
      <c r="AGN2390" s="0"/>
      <c r="AGO2390" s="0"/>
      <c r="AGP2390" s="0"/>
      <c r="AGQ2390" s="0"/>
      <c r="AGR2390" s="0"/>
      <c r="AGS2390" s="0"/>
      <c r="AGT2390" s="0"/>
      <c r="AGU2390" s="0"/>
      <c r="AGV2390" s="0"/>
      <c r="AGW2390" s="0"/>
      <c r="AGX2390" s="0"/>
      <c r="AGY2390" s="0"/>
      <c r="AGZ2390" s="0"/>
      <c r="AHA2390" s="0"/>
      <c r="AHB2390" s="0"/>
      <c r="AHC2390" s="0"/>
      <c r="AHD2390" s="0"/>
      <c r="AHE2390" s="0"/>
      <c r="AHF2390" s="0"/>
      <c r="AHG2390" s="0"/>
      <c r="AHH2390" s="0"/>
      <c r="AHI2390" s="0"/>
      <c r="AHJ2390" s="0"/>
      <c r="AHK2390" s="0"/>
      <c r="AHL2390" s="0"/>
      <c r="AHM2390" s="0"/>
      <c r="AHN2390" s="0"/>
      <c r="AHO2390" s="0"/>
      <c r="AHP2390" s="0"/>
      <c r="AHQ2390" s="0"/>
      <c r="AHR2390" s="0"/>
      <c r="AHS2390" s="0"/>
      <c r="AHT2390" s="0"/>
      <c r="AHU2390" s="0"/>
      <c r="AHV2390" s="0"/>
      <c r="AHW2390" s="0"/>
      <c r="AHX2390" s="0"/>
      <c r="AHY2390" s="0"/>
      <c r="AHZ2390" s="0"/>
      <c r="AIA2390" s="0"/>
      <c r="AIB2390" s="0"/>
      <c r="AIC2390" s="0"/>
      <c r="AID2390" s="0"/>
      <c r="AIE2390" s="0"/>
      <c r="AIF2390" s="0"/>
      <c r="AIG2390" s="0"/>
      <c r="AIH2390" s="0"/>
      <c r="AII2390" s="0"/>
      <c r="AIJ2390" s="0"/>
      <c r="AIK2390" s="0"/>
      <c r="AIL2390" s="0"/>
      <c r="AIM2390" s="0"/>
      <c r="AIN2390" s="0"/>
      <c r="AIO2390" s="0"/>
      <c r="AIP2390" s="0"/>
      <c r="AIQ2390" s="0"/>
      <c r="AIR2390" s="0"/>
      <c r="AIS2390" s="0"/>
      <c r="AIT2390" s="0"/>
      <c r="AIU2390" s="0"/>
      <c r="AIV2390" s="0"/>
      <c r="AIW2390" s="0"/>
      <c r="AIX2390" s="0"/>
      <c r="AIY2390" s="0"/>
      <c r="AIZ2390" s="0"/>
      <c r="AJA2390" s="0"/>
      <c r="AJB2390" s="0"/>
      <c r="AJC2390" s="0"/>
      <c r="AJD2390" s="0"/>
      <c r="AJE2390" s="0"/>
      <c r="AJF2390" s="0"/>
      <c r="AJG2390" s="0"/>
      <c r="AJH2390" s="0"/>
      <c r="AJI2390" s="0"/>
      <c r="AJJ2390" s="0"/>
      <c r="AJK2390" s="0"/>
      <c r="AJL2390" s="0"/>
      <c r="AJM2390" s="0"/>
      <c r="AJN2390" s="0"/>
      <c r="AJO2390" s="0"/>
      <c r="AJP2390" s="0"/>
      <c r="AJQ2390" s="0"/>
      <c r="AJR2390" s="0"/>
      <c r="AJS2390" s="0"/>
      <c r="AJT2390" s="0"/>
      <c r="AJU2390" s="0"/>
      <c r="AJV2390" s="0"/>
      <c r="AJW2390" s="0"/>
      <c r="AJX2390" s="0"/>
      <c r="AJY2390" s="0"/>
      <c r="AJZ2390" s="0"/>
      <c r="AKA2390" s="0"/>
      <c r="AKB2390" s="0"/>
      <c r="AKC2390" s="0"/>
      <c r="AKD2390" s="0"/>
      <c r="AKE2390" s="0"/>
      <c r="AKF2390" s="0"/>
      <c r="AKG2390" s="0"/>
      <c r="AKH2390" s="0"/>
      <c r="AKI2390" s="0"/>
      <c r="AKJ2390" s="0"/>
      <c r="AKK2390" s="0"/>
      <c r="AKL2390" s="0"/>
      <c r="AKM2390" s="0"/>
      <c r="AKN2390" s="0"/>
      <c r="AKO2390" s="0"/>
      <c r="AKP2390" s="0"/>
      <c r="AKQ2390" s="0"/>
      <c r="AKR2390" s="0"/>
      <c r="AKS2390" s="0"/>
      <c r="AKT2390" s="0"/>
      <c r="AKU2390" s="0"/>
      <c r="AKV2390" s="0"/>
      <c r="AKW2390" s="0"/>
      <c r="AKX2390" s="0"/>
      <c r="AKY2390" s="0"/>
      <c r="AKZ2390" s="0"/>
      <c r="ALA2390" s="0"/>
      <c r="ALB2390" s="0"/>
      <c r="ALC2390" s="0"/>
      <c r="ALD2390" s="0"/>
      <c r="ALE2390" s="0"/>
      <c r="ALF2390" s="0"/>
      <c r="ALG2390" s="0"/>
      <c r="ALH2390" s="0"/>
      <c r="ALI2390" s="0"/>
      <c r="ALJ2390" s="0"/>
      <c r="ALK2390" s="0"/>
      <c r="ALL2390" s="0"/>
      <c r="ALM2390" s="0"/>
      <c r="ALN2390" s="0"/>
      <c r="ALO2390" s="0"/>
      <c r="ALP2390" s="0"/>
      <c r="ALQ2390" s="0"/>
      <c r="ALR2390" s="0"/>
      <c r="ALS2390" s="0"/>
      <c r="ALT2390" s="0"/>
      <c r="ALU2390" s="0"/>
      <c r="ALV2390" s="0"/>
      <c r="ALW2390" s="0"/>
      <c r="ALX2390" s="0"/>
      <c r="ALY2390" s="0"/>
      <c r="ALZ2390" s="0"/>
      <c r="AMA2390" s="0"/>
      <c r="AMB2390" s="0"/>
      <c r="AMC2390" s="0"/>
      <c r="AMD2390" s="0"/>
      <c r="AME2390" s="0"/>
      <c r="AMF2390" s="0"/>
      <c r="AMG2390" s="0"/>
      <c r="AMH2390" s="0"/>
      <c r="AMI2390" s="0"/>
      <c r="AMJ2390" s="0"/>
    </row>
    <row r="2391" customFormat="false" ht="13.8" hidden="false" customHeight="false" outlineLevel="0" collapsed="false">
      <c r="A2391" s="4" t="s">
        <v>52</v>
      </c>
      <c r="B2391" s="7" t="s">
        <v>1882</v>
      </c>
      <c r="C2391" s="7" t="s">
        <v>77</v>
      </c>
      <c r="D2391" s="7" t="s">
        <v>324</v>
      </c>
      <c r="E2391" s="7" t="s">
        <v>1424</v>
      </c>
      <c r="F2391" s="4" t="n">
        <v>1980</v>
      </c>
      <c r="G2391" s="7" t="s">
        <v>1883</v>
      </c>
      <c r="H2391" s="13"/>
      <c r="I2391" s="13"/>
      <c r="J2391" s="13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3"/>
      <c r="AI2391" s="13"/>
      <c r="AJ2391" s="13"/>
      <c r="AK2391" s="13"/>
      <c r="AL2391" s="13"/>
      <c r="AM2391" s="13"/>
      <c r="AN2391" s="13"/>
      <c r="AO2391" s="13"/>
      <c r="AP2391" s="13"/>
      <c r="AQ2391" s="13"/>
      <c r="AR2391" s="13"/>
      <c r="AS2391" s="13"/>
      <c r="AT2391" s="13"/>
      <c r="AU2391" s="13"/>
      <c r="AV2391" s="0"/>
      <c r="AW2391" s="0"/>
      <c r="AX2391" s="0"/>
      <c r="AY2391" s="0"/>
      <c r="AZ2391" s="0"/>
      <c r="BA2391" s="0"/>
      <c r="BB2391" s="0"/>
      <c r="BC2391" s="0"/>
      <c r="BD2391" s="0"/>
      <c r="BE2391" s="0"/>
      <c r="BF2391" s="0"/>
      <c r="BG2391" s="0"/>
      <c r="BH2391" s="0"/>
      <c r="BI2391" s="0"/>
      <c r="BJ2391" s="0"/>
      <c r="BK2391" s="0"/>
      <c r="BL2391" s="0"/>
      <c r="BM2391" s="0"/>
      <c r="BN2391" s="0"/>
      <c r="BO2391" s="0"/>
      <c r="BP2391" s="0"/>
      <c r="BQ2391" s="0"/>
      <c r="BR2391" s="0"/>
      <c r="BS2391" s="0"/>
      <c r="BT2391" s="0"/>
      <c r="BU2391" s="0"/>
      <c r="BV2391" s="0"/>
      <c r="BW2391" s="0"/>
      <c r="BX2391" s="0"/>
      <c r="BY2391" s="0"/>
      <c r="BZ2391" s="0"/>
      <c r="CA2391" s="0"/>
      <c r="CB2391" s="0"/>
      <c r="CC2391" s="0"/>
      <c r="CD2391" s="0"/>
      <c r="CE2391" s="0"/>
      <c r="CF2391" s="0"/>
      <c r="CG2391" s="0"/>
      <c r="CH2391" s="0"/>
      <c r="CI2391" s="0"/>
      <c r="CJ2391" s="0"/>
      <c r="CK2391" s="0"/>
      <c r="CL2391" s="0"/>
      <c r="CM2391" s="0"/>
      <c r="CN2391" s="0"/>
      <c r="CO2391" s="0"/>
      <c r="CP2391" s="0"/>
      <c r="CQ2391" s="0"/>
      <c r="CR2391" s="0"/>
      <c r="CS2391" s="0"/>
      <c r="CT2391" s="0"/>
      <c r="CU2391" s="0"/>
      <c r="CV2391" s="0"/>
      <c r="CW2391" s="0"/>
      <c r="CX2391" s="0"/>
      <c r="CY2391" s="0"/>
      <c r="CZ2391" s="0"/>
      <c r="DA2391" s="0"/>
      <c r="DB2391" s="0"/>
      <c r="DC2391" s="0"/>
      <c r="DD2391" s="0"/>
      <c r="DE2391" s="0"/>
      <c r="DF2391" s="0"/>
      <c r="DG2391" s="0"/>
      <c r="DH2391" s="0"/>
      <c r="DI2391" s="0"/>
      <c r="DJ2391" s="0"/>
      <c r="DK2391" s="0"/>
      <c r="DL2391" s="0"/>
      <c r="DM2391" s="0"/>
      <c r="DN2391" s="0"/>
      <c r="DO2391" s="0"/>
      <c r="DP2391" s="0"/>
      <c r="DQ2391" s="0"/>
      <c r="DR2391" s="0"/>
      <c r="DS2391" s="0"/>
      <c r="DT2391" s="0"/>
      <c r="DU2391" s="0"/>
      <c r="DV2391" s="0"/>
      <c r="DW2391" s="0"/>
      <c r="DX2391" s="0"/>
      <c r="DY2391" s="0"/>
      <c r="DZ2391" s="0"/>
      <c r="EA2391" s="0"/>
      <c r="EB2391" s="0"/>
      <c r="EC2391" s="0"/>
      <c r="ED2391" s="0"/>
      <c r="EE2391" s="0"/>
      <c r="EF2391" s="0"/>
      <c r="EG2391" s="0"/>
      <c r="EH2391" s="0"/>
      <c r="EI2391" s="0"/>
      <c r="EJ2391" s="0"/>
      <c r="EK2391" s="0"/>
      <c r="EL2391" s="0"/>
      <c r="EM2391" s="0"/>
      <c r="EN2391" s="0"/>
      <c r="EO2391" s="0"/>
      <c r="EP2391" s="0"/>
      <c r="EQ2391" s="0"/>
      <c r="ER2391" s="0"/>
      <c r="ES2391" s="0"/>
      <c r="ET2391" s="0"/>
      <c r="EU2391" s="0"/>
      <c r="EV2391" s="0"/>
      <c r="EW2391" s="0"/>
      <c r="EX2391" s="0"/>
      <c r="EY2391" s="0"/>
      <c r="EZ2391" s="0"/>
      <c r="FA2391" s="0"/>
      <c r="FB2391" s="0"/>
      <c r="FC2391" s="0"/>
      <c r="FD2391" s="0"/>
      <c r="FE2391" s="0"/>
      <c r="FF2391" s="0"/>
      <c r="FG2391" s="0"/>
      <c r="FH2391" s="0"/>
      <c r="FI2391" s="0"/>
      <c r="FJ2391" s="0"/>
      <c r="FK2391" s="0"/>
      <c r="FL2391" s="0"/>
      <c r="FM2391" s="0"/>
      <c r="FN2391" s="0"/>
      <c r="FO2391" s="0"/>
      <c r="FP2391" s="0"/>
      <c r="FQ2391" s="0"/>
      <c r="FR2391" s="0"/>
      <c r="FS2391" s="0"/>
      <c r="FT2391" s="0"/>
      <c r="FU2391" s="0"/>
      <c r="FV2391" s="0"/>
      <c r="FW2391" s="0"/>
      <c r="FX2391" s="0"/>
      <c r="FY2391" s="0"/>
      <c r="FZ2391" s="0"/>
      <c r="GA2391" s="0"/>
      <c r="GB2391" s="0"/>
      <c r="GC2391" s="0"/>
      <c r="GD2391" s="0"/>
      <c r="GE2391" s="0"/>
      <c r="GF2391" s="0"/>
      <c r="GG2391" s="0"/>
      <c r="GH2391" s="0"/>
      <c r="GI2391" s="0"/>
      <c r="GJ2391" s="0"/>
      <c r="GK2391" s="0"/>
      <c r="GL2391" s="0"/>
      <c r="GM2391" s="0"/>
      <c r="GN2391" s="0"/>
      <c r="GO2391" s="0"/>
      <c r="GP2391" s="0"/>
      <c r="GQ2391" s="0"/>
      <c r="GR2391" s="0"/>
      <c r="GS2391" s="0"/>
      <c r="GT2391" s="0"/>
      <c r="GU2391" s="0"/>
      <c r="GV2391" s="0"/>
      <c r="GW2391" s="0"/>
      <c r="GX2391" s="0"/>
      <c r="GY2391" s="0"/>
      <c r="GZ2391" s="0"/>
      <c r="HA2391" s="0"/>
      <c r="HB2391" s="0"/>
      <c r="HC2391" s="0"/>
      <c r="HD2391" s="0"/>
      <c r="HE2391" s="0"/>
      <c r="HF2391" s="0"/>
      <c r="HG2391" s="0"/>
      <c r="HH2391" s="0"/>
      <c r="HI2391" s="0"/>
      <c r="HJ2391" s="0"/>
      <c r="HK2391" s="0"/>
      <c r="HL2391" s="0"/>
      <c r="HM2391" s="0"/>
      <c r="HN2391" s="0"/>
      <c r="HO2391" s="0"/>
      <c r="HP2391" s="0"/>
      <c r="HQ2391" s="0"/>
      <c r="HR2391" s="0"/>
      <c r="HS2391" s="0"/>
      <c r="HT2391" s="0"/>
      <c r="HU2391" s="0"/>
      <c r="HV2391" s="0"/>
      <c r="HW2391" s="0"/>
      <c r="HX2391" s="0"/>
      <c r="HY2391" s="0"/>
      <c r="HZ2391" s="0"/>
      <c r="IA2391" s="0"/>
      <c r="IB2391" s="0"/>
      <c r="IC2391" s="0"/>
      <c r="ID2391" s="0"/>
      <c r="IE2391" s="0"/>
      <c r="IF2391" s="0"/>
      <c r="IG2391" s="0"/>
      <c r="IH2391" s="0"/>
      <c r="II2391" s="0"/>
      <c r="IJ2391" s="0"/>
      <c r="IK2391" s="0"/>
      <c r="IL2391" s="0"/>
      <c r="IM2391" s="0"/>
      <c r="IN2391" s="0"/>
      <c r="IO2391" s="0"/>
      <c r="IP2391" s="0"/>
      <c r="IQ2391" s="0"/>
      <c r="IR2391" s="0"/>
      <c r="IS2391" s="0"/>
      <c r="IT2391" s="0"/>
      <c r="IU2391" s="0"/>
      <c r="IV2391" s="0"/>
      <c r="IW2391" s="0"/>
      <c r="IX2391" s="0"/>
      <c r="IY2391" s="0"/>
      <c r="IZ2391" s="0"/>
      <c r="JA2391" s="0"/>
      <c r="JB2391" s="0"/>
      <c r="JC2391" s="0"/>
      <c r="JD2391" s="0"/>
      <c r="JE2391" s="0"/>
      <c r="JF2391" s="0"/>
      <c r="JG2391" s="0"/>
      <c r="JH2391" s="0"/>
      <c r="JI2391" s="0"/>
      <c r="JJ2391" s="0"/>
      <c r="JK2391" s="0"/>
      <c r="JL2391" s="0"/>
      <c r="JM2391" s="0"/>
      <c r="JN2391" s="0"/>
      <c r="JO2391" s="0"/>
      <c r="JP2391" s="0"/>
      <c r="JQ2391" s="0"/>
      <c r="JR2391" s="0"/>
      <c r="JS2391" s="0"/>
      <c r="JT2391" s="0"/>
      <c r="JU2391" s="0"/>
      <c r="JV2391" s="0"/>
      <c r="JW2391" s="0"/>
      <c r="JX2391" s="0"/>
      <c r="JY2391" s="0"/>
      <c r="JZ2391" s="0"/>
      <c r="KA2391" s="0"/>
      <c r="KB2391" s="0"/>
      <c r="KC2391" s="0"/>
      <c r="KD2391" s="0"/>
      <c r="KE2391" s="0"/>
      <c r="KF2391" s="0"/>
      <c r="KG2391" s="0"/>
      <c r="KH2391" s="0"/>
      <c r="KI2391" s="0"/>
      <c r="KJ2391" s="0"/>
      <c r="KK2391" s="0"/>
      <c r="KL2391" s="0"/>
      <c r="KM2391" s="0"/>
      <c r="KN2391" s="0"/>
      <c r="KO2391" s="0"/>
      <c r="KP2391" s="0"/>
      <c r="KQ2391" s="0"/>
      <c r="KR2391" s="0"/>
      <c r="KS2391" s="0"/>
      <c r="KT2391" s="0"/>
      <c r="KU2391" s="0"/>
      <c r="KV2391" s="0"/>
      <c r="KW2391" s="0"/>
      <c r="KX2391" s="0"/>
      <c r="KY2391" s="0"/>
      <c r="KZ2391" s="0"/>
      <c r="LA2391" s="0"/>
      <c r="LB2391" s="0"/>
      <c r="LC2391" s="0"/>
      <c r="LD2391" s="0"/>
      <c r="LE2391" s="0"/>
      <c r="LF2391" s="0"/>
      <c r="LG2391" s="0"/>
      <c r="LH2391" s="0"/>
      <c r="LI2391" s="0"/>
      <c r="LJ2391" s="0"/>
      <c r="LK2391" s="0"/>
      <c r="LL2391" s="0"/>
      <c r="LM2391" s="0"/>
      <c r="LN2391" s="0"/>
      <c r="LO2391" s="0"/>
      <c r="LP2391" s="0"/>
      <c r="LQ2391" s="0"/>
      <c r="LR2391" s="0"/>
      <c r="LS2391" s="0"/>
      <c r="LT2391" s="0"/>
      <c r="LU2391" s="0"/>
      <c r="LV2391" s="0"/>
      <c r="LW2391" s="0"/>
      <c r="LX2391" s="0"/>
      <c r="LY2391" s="0"/>
      <c r="LZ2391" s="0"/>
      <c r="MA2391" s="0"/>
      <c r="MB2391" s="0"/>
      <c r="MC2391" s="0"/>
      <c r="MD2391" s="0"/>
      <c r="ME2391" s="0"/>
      <c r="MF2391" s="0"/>
      <c r="MG2391" s="0"/>
      <c r="MH2391" s="0"/>
      <c r="MI2391" s="0"/>
      <c r="MJ2391" s="0"/>
      <c r="MK2391" s="0"/>
      <c r="ML2391" s="0"/>
      <c r="MM2391" s="0"/>
      <c r="MN2391" s="0"/>
      <c r="MO2391" s="0"/>
      <c r="MP2391" s="0"/>
      <c r="MQ2391" s="0"/>
      <c r="MR2391" s="0"/>
      <c r="MS2391" s="0"/>
      <c r="MT2391" s="0"/>
      <c r="MU2391" s="0"/>
      <c r="MV2391" s="0"/>
      <c r="MW2391" s="0"/>
      <c r="MX2391" s="0"/>
      <c r="MY2391" s="0"/>
      <c r="MZ2391" s="0"/>
      <c r="NA2391" s="0"/>
      <c r="NB2391" s="0"/>
      <c r="NC2391" s="0"/>
      <c r="ND2391" s="0"/>
      <c r="NE2391" s="0"/>
      <c r="NF2391" s="0"/>
      <c r="NG2391" s="0"/>
      <c r="NH2391" s="0"/>
      <c r="NI2391" s="0"/>
      <c r="NJ2391" s="0"/>
      <c r="NK2391" s="0"/>
      <c r="NL2391" s="0"/>
      <c r="NM2391" s="0"/>
      <c r="NN2391" s="0"/>
      <c r="NO2391" s="0"/>
      <c r="NP2391" s="0"/>
      <c r="NQ2391" s="0"/>
      <c r="NR2391" s="0"/>
      <c r="NS2391" s="0"/>
      <c r="NT2391" s="0"/>
      <c r="NU2391" s="0"/>
      <c r="NV2391" s="0"/>
      <c r="NW2391" s="0"/>
      <c r="NX2391" s="0"/>
      <c r="NY2391" s="0"/>
      <c r="NZ2391" s="0"/>
      <c r="OA2391" s="0"/>
      <c r="OB2391" s="0"/>
      <c r="OC2391" s="0"/>
      <c r="OD2391" s="0"/>
      <c r="OE2391" s="0"/>
      <c r="OF2391" s="0"/>
      <c r="OG2391" s="0"/>
      <c r="OH2391" s="0"/>
      <c r="OI2391" s="0"/>
      <c r="OJ2391" s="0"/>
      <c r="OK2391" s="0"/>
      <c r="OL2391" s="0"/>
      <c r="OM2391" s="0"/>
      <c r="ON2391" s="0"/>
      <c r="OO2391" s="0"/>
      <c r="OP2391" s="0"/>
      <c r="OQ2391" s="0"/>
      <c r="OR2391" s="0"/>
      <c r="OS2391" s="0"/>
      <c r="OT2391" s="0"/>
      <c r="OU2391" s="0"/>
      <c r="OV2391" s="0"/>
      <c r="OW2391" s="0"/>
      <c r="OX2391" s="0"/>
      <c r="OY2391" s="0"/>
      <c r="OZ2391" s="0"/>
      <c r="PA2391" s="0"/>
      <c r="PB2391" s="0"/>
      <c r="PC2391" s="0"/>
      <c r="PD2391" s="0"/>
      <c r="PE2391" s="0"/>
      <c r="PF2391" s="0"/>
      <c r="PG2391" s="0"/>
      <c r="PH2391" s="0"/>
      <c r="PI2391" s="0"/>
      <c r="PJ2391" s="0"/>
      <c r="PK2391" s="0"/>
      <c r="PL2391" s="0"/>
      <c r="PM2391" s="0"/>
      <c r="PN2391" s="0"/>
      <c r="PO2391" s="0"/>
      <c r="PP2391" s="0"/>
      <c r="PQ2391" s="0"/>
      <c r="PR2391" s="0"/>
      <c r="PS2391" s="0"/>
      <c r="PT2391" s="0"/>
      <c r="PU2391" s="0"/>
      <c r="PV2391" s="0"/>
      <c r="PW2391" s="0"/>
      <c r="PX2391" s="0"/>
      <c r="PY2391" s="0"/>
      <c r="PZ2391" s="0"/>
      <c r="QA2391" s="0"/>
      <c r="QB2391" s="0"/>
      <c r="QC2391" s="0"/>
      <c r="QD2391" s="0"/>
      <c r="QE2391" s="0"/>
      <c r="QF2391" s="0"/>
      <c r="QG2391" s="0"/>
      <c r="QH2391" s="0"/>
      <c r="QI2391" s="0"/>
      <c r="QJ2391" s="0"/>
      <c r="QK2391" s="0"/>
      <c r="QL2391" s="0"/>
      <c r="QM2391" s="0"/>
      <c r="QN2391" s="0"/>
      <c r="QO2391" s="0"/>
      <c r="QP2391" s="0"/>
      <c r="QQ2391" s="0"/>
      <c r="QR2391" s="0"/>
      <c r="QS2391" s="0"/>
      <c r="QT2391" s="0"/>
      <c r="QU2391" s="0"/>
      <c r="QV2391" s="0"/>
      <c r="QW2391" s="0"/>
      <c r="QX2391" s="0"/>
      <c r="QY2391" s="0"/>
      <c r="QZ2391" s="0"/>
      <c r="RA2391" s="0"/>
      <c r="RB2391" s="0"/>
      <c r="RC2391" s="0"/>
      <c r="RD2391" s="0"/>
      <c r="RE2391" s="0"/>
      <c r="RF2391" s="0"/>
      <c r="RG2391" s="0"/>
      <c r="RH2391" s="0"/>
      <c r="RI2391" s="0"/>
      <c r="RJ2391" s="0"/>
      <c r="RK2391" s="0"/>
      <c r="RL2391" s="0"/>
      <c r="RM2391" s="0"/>
      <c r="RN2391" s="0"/>
      <c r="RO2391" s="0"/>
      <c r="RP2391" s="0"/>
      <c r="RQ2391" s="0"/>
      <c r="RR2391" s="0"/>
      <c r="RS2391" s="0"/>
      <c r="RT2391" s="0"/>
      <c r="RU2391" s="0"/>
      <c r="RV2391" s="0"/>
      <c r="RW2391" s="0"/>
      <c r="RX2391" s="0"/>
      <c r="RY2391" s="0"/>
      <c r="RZ2391" s="0"/>
      <c r="SA2391" s="0"/>
      <c r="SB2391" s="0"/>
      <c r="SC2391" s="0"/>
      <c r="SD2391" s="0"/>
      <c r="SE2391" s="0"/>
      <c r="SF2391" s="0"/>
      <c r="SG2391" s="0"/>
      <c r="SH2391" s="0"/>
      <c r="SI2391" s="0"/>
      <c r="SJ2391" s="0"/>
      <c r="SK2391" s="0"/>
      <c r="SL2391" s="0"/>
      <c r="SM2391" s="0"/>
      <c r="SN2391" s="0"/>
      <c r="SO2391" s="0"/>
      <c r="SP2391" s="0"/>
      <c r="SQ2391" s="0"/>
      <c r="SR2391" s="0"/>
      <c r="SS2391" s="0"/>
      <c r="ST2391" s="0"/>
      <c r="SU2391" s="0"/>
      <c r="SV2391" s="0"/>
      <c r="SW2391" s="0"/>
      <c r="SX2391" s="0"/>
      <c r="SY2391" s="0"/>
      <c r="SZ2391" s="0"/>
      <c r="TA2391" s="0"/>
      <c r="TB2391" s="0"/>
      <c r="TC2391" s="0"/>
      <c r="TD2391" s="0"/>
      <c r="TE2391" s="0"/>
      <c r="TF2391" s="0"/>
      <c r="TG2391" s="0"/>
      <c r="TH2391" s="0"/>
      <c r="TI2391" s="0"/>
      <c r="TJ2391" s="0"/>
      <c r="TK2391" s="0"/>
      <c r="TL2391" s="0"/>
      <c r="TM2391" s="0"/>
      <c r="TN2391" s="0"/>
      <c r="TO2391" s="0"/>
      <c r="TP2391" s="0"/>
      <c r="TQ2391" s="0"/>
      <c r="TR2391" s="0"/>
      <c r="TS2391" s="0"/>
      <c r="TT2391" s="0"/>
      <c r="TU2391" s="0"/>
      <c r="TV2391" s="0"/>
      <c r="TW2391" s="0"/>
      <c r="TX2391" s="0"/>
      <c r="TY2391" s="0"/>
      <c r="TZ2391" s="0"/>
      <c r="UA2391" s="0"/>
      <c r="UB2391" s="0"/>
      <c r="UC2391" s="0"/>
      <c r="UD2391" s="0"/>
      <c r="UE2391" s="0"/>
      <c r="UF2391" s="0"/>
      <c r="UG2391" s="0"/>
      <c r="UH2391" s="0"/>
      <c r="UI2391" s="0"/>
      <c r="UJ2391" s="0"/>
      <c r="UK2391" s="0"/>
      <c r="UL2391" s="0"/>
      <c r="UM2391" s="0"/>
      <c r="UN2391" s="0"/>
      <c r="UO2391" s="0"/>
      <c r="UP2391" s="0"/>
      <c r="UQ2391" s="0"/>
      <c r="UR2391" s="0"/>
      <c r="US2391" s="0"/>
      <c r="UT2391" s="0"/>
      <c r="UU2391" s="0"/>
      <c r="UV2391" s="0"/>
      <c r="UW2391" s="0"/>
      <c r="UX2391" s="0"/>
      <c r="UY2391" s="0"/>
      <c r="UZ2391" s="0"/>
      <c r="VA2391" s="0"/>
      <c r="VB2391" s="0"/>
      <c r="VC2391" s="0"/>
      <c r="VD2391" s="0"/>
      <c r="VE2391" s="0"/>
      <c r="VF2391" s="0"/>
      <c r="VG2391" s="0"/>
      <c r="VH2391" s="0"/>
      <c r="VI2391" s="0"/>
      <c r="VJ2391" s="0"/>
      <c r="VK2391" s="0"/>
      <c r="VL2391" s="0"/>
      <c r="VM2391" s="0"/>
      <c r="VN2391" s="0"/>
      <c r="VO2391" s="0"/>
      <c r="VP2391" s="0"/>
      <c r="VQ2391" s="0"/>
      <c r="VR2391" s="0"/>
      <c r="VS2391" s="0"/>
      <c r="VT2391" s="0"/>
      <c r="VU2391" s="0"/>
      <c r="VV2391" s="0"/>
      <c r="VW2391" s="0"/>
      <c r="VX2391" s="0"/>
      <c r="VY2391" s="0"/>
      <c r="VZ2391" s="0"/>
      <c r="WA2391" s="0"/>
      <c r="WB2391" s="0"/>
      <c r="WC2391" s="0"/>
      <c r="WD2391" s="0"/>
      <c r="WE2391" s="0"/>
      <c r="WF2391" s="0"/>
      <c r="WG2391" s="0"/>
      <c r="WH2391" s="0"/>
      <c r="WI2391" s="0"/>
      <c r="WJ2391" s="0"/>
      <c r="WK2391" s="0"/>
      <c r="WL2391" s="0"/>
      <c r="WM2391" s="0"/>
      <c r="WN2391" s="0"/>
      <c r="WO2391" s="0"/>
      <c r="WP2391" s="0"/>
      <c r="WQ2391" s="0"/>
      <c r="WR2391" s="0"/>
      <c r="WS2391" s="0"/>
      <c r="WT2391" s="0"/>
      <c r="WU2391" s="0"/>
      <c r="WV2391" s="0"/>
      <c r="WW2391" s="0"/>
      <c r="WX2391" s="0"/>
      <c r="WY2391" s="0"/>
      <c r="WZ2391" s="0"/>
      <c r="XA2391" s="0"/>
      <c r="XB2391" s="0"/>
      <c r="XC2391" s="0"/>
      <c r="XD2391" s="0"/>
      <c r="XE2391" s="0"/>
      <c r="XF2391" s="0"/>
      <c r="XG2391" s="0"/>
      <c r="XH2391" s="0"/>
      <c r="XI2391" s="0"/>
      <c r="XJ2391" s="0"/>
      <c r="XK2391" s="0"/>
      <c r="XL2391" s="0"/>
      <c r="XM2391" s="0"/>
      <c r="XN2391" s="0"/>
      <c r="XO2391" s="0"/>
      <c r="XP2391" s="0"/>
      <c r="XQ2391" s="0"/>
      <c r="XR2391" s="0"/>
      <c r="XS2391" s="0"/>
      <c r="XT2391" s="0"/>
      <c r="XU2391" s="0"/>
      <c r="XV2391" s="0"/>
      <c r="XW2391" s="0"/>
      <c r="XX2391" s="0"/>
      <c r="XY2391" s="0"/>
      <c r="XZ2391" s="0"/>
      <c r="YA2391" s="0"/>
      <c r="YB2391" s="0"/>
      <c r="YC2391" s="0"/>
      <c r="YD2391" s="0"/>
      <c r="YE2391" s="0"/>
      <c r="YF2391" s="0"/>
      <c r="YG2391" s="0"/>
      <c r="YH2391" s="0"/>
      <c r="YI2391" s="0"/>
      <c r="YJ2391" s="0"/>
      <c r="YK2391" s="0"/>
      <c r="YL2391" s="0"/>
      <c r="YM2391" s="0"/>
      <c r="YN2391" s="0"/>
      <c r="YO2391" s="0"/>
      <c r="YP2391" s="0"/>
      <c r="YQ2391" s="0"/>
      <c r="YR2391" s="0"/>
      <c r="YS2391" s="0"/>
      <c r="YT2391" s="0"/>
      <c r="YU2391" s="0"/>
      <c r="YV2391" s="0"/>
      <c r="YW2391" s="0"/>
      <c r="YX2391" s="0"/>
      <c r="YY2391" s="0"/>
      <c r="YZ2391" s="0"/>
      <c r="ZA2391" s="0"/>
      <c r="ZB2391" s="0"/>
      <c r="ZC2391" s="0"/>
      <c r="ZD2391" s="0"/>
      <c r="ZE2391" s="0"/>
      <c r="ZF2391" s="0"/>
      <c r="ZG2391" s="0"/>
      <c r="ZH2391" s="0"/>
      <c r="ZI2391" s="0"/>
      <c r="ZJ2391" s="0"/>
      <c r="ZK2391" s="0"/>
      <c r="ZL2391" s="0"/>
      <c r="ZM2391" s="0"/>
      <c r="ZN2391" s="0"/>
      <c r="ZO2391" s="0"/>
      <c r="ZP2391" s="0"/>
      <c r="ZQ2391" s="0"/>
      <c r="ZR2391" s="0"/>
      <c r="ZS2391" s="0"/>
      <c r="ZT2391" s="0"/>
      <c r="ZU2391" s="0"/>
      <c r="ZV2391" s="0"/>
      <c r="ZW2391" s="0"/>
      <c r="ZX2391" s="0"/>
      <c r="ZY2391" s="0"/>
      <c r="ZZ2391" s="0"/>
      <c r="AAA2391" s="0"/>
      <c r="AAB2391" s="0"/>
      <c r="AAC2391" s="0"/>
      <c r="AAD2391" s="0"/>
      <c r="AAE2391" s="0"/>
      <c r="AAF2391" s="0"/>
      <c r="AAG2391" s="0"/>
      <c r="AAH2391" s="0"/>
      <c r="AAI2391" s="0"/>
      <c r="AAJ2391" s="0"/>
      <c r="AAK2391" s="0"/>
      <c r="AAL2391" s="0"/>
      <c r="AAM2391" s="0"/>
      <c r="AAN2391" s="0"/>
      <c r="AAO2391" s="0"/>
      <c r="AAP2391" s="0"/>
      <c r="AAQ2391" s="0"/>
      <c r="AAR2391" s="0"/>
      <c r="AAS2391" s="0"/>
      <c r="AAT2391" s="0"/>
      <c r="AAU2391" s="0"/>
      <c r="AAV2391" s="0"/>
      <c r="AAW2391" s="0"/>
      <c r="AAX2391" s="0"/>
      <c r="AAY2391" s="0"/>
      <c r="AAZ2391" s="0"/>
      <c r="ABA2391" s="0"/>
      <c r="ABB2391" s="0"/>
      <c r="ABC2391" s="0"/>
      <c r="ABD2391" s="0"/>
      <c r="ABE2391" s="0"/>
      <c r="ABF2391" s="0"/>
      <c r="ABG2391" s="0"/>
      <c r="ABH2391" s="0"/>
      <c r="ABI2391" s="0"/>
      <c r="ABJ2391" s="0"/>
      <c r="ABK2391" s="0"/>
      <c r="ABL2391" s="0"/>
      <c r="ABM2391" s="0"/>
      <c r="ABN2391" s="0"/>
      <c r="ABO2391" s="0"/>
      <c r="ABP2391" s="0"/>
      <c r="ABQ2391" s="0"/>
      <c r="ABR2391" s="0"/>
      <c r="ABS2391" s="0"/>
      <c r="ABT2391" s="0"/>
      <c r="ABU2391" s="0"/>
      <c r="ABV2391" s="0"/>
      <c r="ABW2391" s="0"/>
      <c r="ABX2391" s="0"/>
      <c r="ABY2391" s="0"/>
      <c r="ABZ2391" s="0"/>
      <c r="ACA2391" s="0"/>
      <c r="ACB2391" s="0"/>
      <c r="ACC2391" s="0"/>
      <c r="ACD2391" s="0"/>
      <c r="ACE2391" s="0"/>
      <c r="ACF2391" s="0"/>
      <c r="ACG2391" s="0"/>
      <c r="ACH2391" s="0"/>
      <c r="ACI2391" s="0"/>
      <c r="ACJ2391" s="0"/>
      <c r="ACK2391" s="0"/>
      <c r="ACL2391" s="0"/>
      <c r="ACM2391" s="0"/>
      <c r="ACN2391" s="0"/>
      <c r="ACO2391" s="0"/>
      <c r="ACP2391" s="0"/>
      <c r="ACQ2391" s="0"/>
      <c r="ACR2391" s="0"/>
      <c r="ACS2391" s="0"/>
      <c r="ACT2391" s="0"/>
      <c r="ACU2391" s="0"/>
      <c r="ACV2391" s="0"/>
      <c r="ACW2391" s="0"/>
      <c r="ACX2391" s="0"/>
      <c r="ACY2391" s="0"/>
      <c r="ACZ2391" s="0"/>
      <c r="ADA2391" s="0"/>
      <c r="ADB2391" s="0"/>
      <c r="ADC2391" s="0"/>
      <c r="ADD2391" s="0"/>
      <c r="ADE2391" s="0"/>
      <c r="ADF2391" s="0"/>
      <c r="ADG2391" s="0"/>
      <c r="ADH2391" s="0"/>
      <c r="ADI2391" s="0"/>
      <c r="ADJ2391" s="0"/>
      <c r="ADK2391" s="0"/>
      <c r="ADL2391" s="0"/>
      <c r="ADM2391" s="0"/>
      <c r="ADN2391" s="0"/>
      <c r="ADO2391" s="0"/>
      <c r="ADP2391" s="0"/>
      <c r="ADQ2391" s="0"/>
      <c r="ADR2391" s="0"/>
      <c r="ADS2391" s="0"/>
      <c r="ADT2391" s="0"/>
      <c r="ADU2391" s="0"/>
      <c r="ADV2391" s="0"/>
      <c r="ADW2391" s="0"/>
      <c r="ADX2391" s="0"/>
      <c r="ADY2391" s="0"/>
      <c r="ADZ2391" s="0"/>
      <c r="AEA2391" s="0"/>
      <c r="AEB2391" s="0"/>
      <c r="AEC2391" s="0"/>
      <c r="AED2391" s="0"/>
      <c r="AEE2391" s="0"/>
      <c r="AEF2391" s="0"/>
      <c r="AEG2391" s="0"/>
      <c r="AEH2391" s="0"/>
      <c r="AEI2391" s="0"/>
      <c r="AEJ2391" s="0"/>
      <c r="AEK2391" s="0"/>
      <c r="AEL2391" s="0"/>
      <c r="AEM2391" s="0"/>
      <c r="AEN2391" s="0"/>
      <c r="AEO2391" s="0"/>
      <c r="AEP2391" s="0"/>
      <c r="AEQ2391" s="0"/>
      <c r="AER2391" s="0"/>
      <c r="AES2391" s="0"/>
      <c r="AET2391" s="0"/>
      <c r="AEU2391" s="0"/>
      <c r="AEV2391" s="0"/>
      <c r="AEW2391" s="0"/>
      <c r="AEX2391" s="0"/>
      <c r="AEY2391" s="0"/>
      <c r="AEZ2391" s="0"/>
      <c r="AFA2391" s="0"/>
      <c r="AFB2391" s="0"/>
      <c r="AFC2391" s="0"/>
      <c r="AFD2391" s="0"/>
      <c r="AFE2391" s="0"/>
      <c r="AFF2391" s="0"/>
      <c r="AFG2391" s="0"/>
      <c r="AFH2391" s="0"/>
      <c r="AFI2391" s="0"/>
      <c r="AFJ2391" s="0"/>
      <c r="AFK2391" s="0"/>
      <c r="AFL2391" s="0"/>
      <c r="AFM2391" s="0"/>
      <c r="AFN2391" s="0"/>
      <c r="AFO2391" s="0"/>
      <c r="AFP2391" s="0"/>
      <c r="AFQ2391" s="0"/>
      <c r="AFR2391" s="0"/>
      <c r="AFS2391" s="0"/>
      <c r="AFT2391" s="0"/>
      <c r="AFU2391" s="0"/>
      <c r="AFV2391" s="0"/>
      <c r="AFW2391" s="0"/>
      <c r="AFX2391" s="0"/>
      <c r="AFY2391" s="0"/>
      <c r="AFZ2391" s="0"/>
      <c r="AGA2391" s="0"/>
      <c r="AGB2391" s="0"/>
      <c r="AGC2391" s="0"/>
      <c r="AGD2391" s="0"/>
      <c r="AGE2391" s="0"/>
      <c r="AGF2391" s="0"/>
      <c r="AGG2391" s="0"/>
      <c r="AGH2391" s="0"/>
      <c r="AGI2391" s="0"/>
      <c r="AGJ2391" s="0"/>
      <c r="AGK2391" s="0"/>
      <c r="AGL2391" s="0"/>
      <c r="AGM2391" s="0"/>
      <c r="AGN2391" s="0"/>
      <c r="AGO2391" s="0"/>
      <c r="AGP2391" s="0"/>
      <c r="AGQ2391" s="0"/>
      <c r="AGR2391" s="0"/>
      <c r="AGS2391" s="0"/>
      <c r="AGT2391" s="0"/>
      <c r="AGU2391" s="0"/>
      <c r="AGV2391" s="0"/>
      <c r="AGW2391" s="0"/>
      <c r="AGX2391" s="0"/>
      <c r="AGY2391" s="0"/>
      <c r="AGZ2391" s="0"/>
      <c r="AHA2391" s="0"/>
      <c r="AHB2391" s="0"/>
      <c r="AHC2391" s="0"/>
      <c r="AHD2391" s="0"/>
      <c r="AHE2391" s="0"/>
      <c r="AHF2391" s="0"/>
      <c r="AHG2391" s="0"/>
      <c r="AHH2391" s="0"/>
      <c r="AHI2391" s="0"/>
      <c r="AHJ2391" s="0"/>
      <c r="AHK2391" s="0"/>
      <c r="AHL2391" s="0"/>
      <c r="AHM2391" s="0"/>
      <c r="AHN2391" s="0"/>
      <c r="AHO2391" s="0"/>
      <c r="AHP2391" s="0"/>
      <c r="AHQ2391" s="0"/>
      <c r="AHR2391" s="0"/>
      <c r="AHS2391" s="0"/>
      <c r="AHT2391" s="0"/>
      <c r="AHU2391" s="0"/>
      <c r="AHV2391" s="0"/>
      <c r="AHW2391" s="0"/>
      <c r="AHX2391" s="0"/>
      <c r="AHY2391" s="0"/>
      <c r="AHZ2391" s="0"/>
      <c r="AIA2391" s="0"/>
      <c r="AIB2391" s="0"/>
      <c r="AIC2391" s="0"/>
      <c r="AID2391" s="0"/>
      <c r="AIE2391" s="0"/>
      <c r="AIF2391" s="0"/>
      <c r="AIG2391" s="0"/>
      <c r="AIH2391" s="0"/>
      <c r="AII2391" s="0"/>
      <c r="AIJ2391" s="0"/>
      <c r="AIK2391" s="0"/>
      <c r="AIL2391" s="0"/>
      <c r="AIM2391" s="0"/>
      <c r="AIN2391" s="0"/>
      <c r="AIO2391" s="0"/>
      <c r="AIP2391" s="0"/>
      <c r="AIQ2391" s="0"/>
      <c r="AIR2391" s="0"/>
      <c r="AIS2391" s="0"/>
      <c r="AIT2391" s="0"/>
      <c r="AIU2391" s="0"/>
      <c r="AIV2391" s="0"/>
      <c r="AIW2391" s="0"/>
      <c r="AIX2391" s="0"/>
      <c r="AIY2391" s="0"/>
      <c r="AIZ2391" s="0"/>
      <c r="AJA2391" s="0"/>
      <c r="AJB2391" s="0"/>
      <c r="AJC2391" s="0"/>
      <c r="AJD2391" s="0"/>
      <c r="AJE2391" s="0"/>
      <c r="AJF2391" s="0"/>
      <c r="AJG2391" s="0"/>
      <c r="AJH2391" s="0"/>
      <c r="AJI2391" s="0"/>
      <c r="AJJ2391" s="0"/>
      <c r="AJK2391" s="0"/>
      <c r="AJL2391" s="0"/>
      <c r="AJM2391" s="0"/>
      <c r="AJN2391" s="0"/>
      <c r="AJO2391" s="0"/>
      <c r="AJP2391" s="0"/>
      <c r="AJQ2391" s="0"/>
      <c r="AJR2391" s="0"/>
      <c r="AJS2391" s="0"/>
      <c r="AJT2391" s="0"/>
      <c r="AJU2391" s="0"/>
      <c r="AJV2391" s="0"/>
      <c r="AJW2391" s="0"/>
      <c r="AJX2391" s="0"/>
      <c r="AJY2391" s="0"/>
      <c r="AJZ2391" s="0"/>
      <c r="AKA2391" s="0"/>
      <c r="AKB2391" s="0"/>
      <c r="AKC2391" s="0"/>
      <c r="AKD2391" s="0"/>
      <c r="AKE2391" s="0"/>
      <c r="AKF2391" s="0"/>
      <c r="AKG2391" s="0"/>
      <c r="AKH2391" s="0"/>
      <c r="AKI2391" s="0"/>
      <c r="AKJ2391" s="0"/>
      <c r="AKK2391" s="0"/>
      <c r="AKL2391" s="0"/>
      <c r="AKM2391" s="0"/>
      <c r="AKN2391" s="0"/>
      <c r="AKO2391" s="0"/>
      <c r="AKP2391" s="0"/>
      <c r="AKQ2391" s="0"/>
      <c r="AKR2391" s="0"/>
      <c r="AKS2391" s="0"/>
      <c r="AKT2391" s="0"/>
      <c r="AKU2391" s="0"/>
      <c r="AKV2391" s="0"/>
      <c r="AKW2391" s="0"/>
      <c r="AKX2391" s="0"/>
      <c r="AKY2391" s="0"/>
      <c r="AKZ2391" s="0"/>
      <c r="ALA2391" s="0"/>
      <c r="ALB2391" s="0"/>
      <c r="ALC2391" s="0"/>
      <c r="ALD2391" s="0"/>
      <c r="ALE2391" s="0"/>
      <c r="ALF2391" s="0"/>
      <c r="ALG2391" s="0"/>
      <c r="ALH2391" s="0"/>
      <c r="ALI2391" s="0"/>
      <c r="ALJ2391" s="0"/>
      <c r="ALK2391" s="0"/>
      <c r="ALL2391" s="0"/>
      <c r="ALM2391" s="0"/>
      <c r="ALN2391" s="0"/>
      <c r="ALO2391" s="0"/>
      <c r="ALP2391" s="0"/>
      <c r="ALQ2391" s="0"/>
      <c r="ALR2391" s="0"/>
      <c r="ALS2391" s="0"/>
      <c r="ALT2391" s="0"/>
      <c r="ALU2391" s="0"/>
      <c r="ALV2391" s="0"/>
      <c r="ALW2391" s="0"/>
      <c r="ALX2391" s="0"/>
      <c r="ALY2391" s="0"/>
      <c r="ALZ2391" s="0"/>
      <c r="AMA2391" s="0"/>
      <c r="AMB2391" s="0"/>
      <c r="AMC2391" s="0"/>
      <c r="AMD2391" s="0"/>
      <c r="AME2391" s="0"/>
      <c r="AMF2391" s="0"/>
      <c r="AMG2391" s="0"/>
      <c r="AMH2391" s="0"/>
      <c r="AMI2391" s="0"/>
      <c r="AMJ2391" s="0"/>
    </row>
    <row r="2392" customFormat="false" ht="13.8" hidden="false" customHeight="false" outlineLevel="0" collapsed="false">
      <c r="A2392" s="4" t="s">
        <v>52</v>
      </c>
      <c r="B2392" s="7" t="s">
        <v>2054</v>
      </c>
      <c r="C2392" s="12" t="s">
        <v>391</v>
      </c>
      <c r="D2392" s="12" t="s">
        <v>566</v>
      </c>
      <c r="E2392" s="12" t="s">
        <v>1424</v>
      </c>
      <c r="F2392" s="4" t="n">
        <v>1981</v>
      </c>
      <c r="G2392" s="7" t="s">
        <v>2055</v>
      </c>
      <c r="H2392" s="13"/>
      <c r="I2392" s="13"/>
      <c r="J2392" s="13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3"/>
      <c r="AI2392" s="13"/>
      <c r="AJ2392" s="13"/>
      <c r="AK2392" s="13"/>
      <c r="AL2392" s="13"/>
      <c r="AM2392" s="13"/>
      <c r="AN2392" s="13"/>
      <c r="AO2392" s="13"/>
      <c r="AP2392" s="13"/>
      <c r="AQ2392" s="13"/>
      <c r="AR2392" s="13"/>
      <c r="AS2392" s="13"/>
      <c r="AT2392" s="13"/>
      <c r="AU2392" s="13"/>
      <c r="AV2392" s="0"/>
      <c r="AW2392" s="0"/>
      <c r="AX2392" s="0"/>
      <c r="AY2392" s="0"/>
      <c r="AZ2392" s="0"/>
      <c r="BA2392" s="0"/>
      <c r="BB2392" s="0"/>
      <c r="BC2392" s="0"/>
      <c r="BD2392" s="0"/>
      <c r="BE2392" s="0"/>
      <c r="BF2392" s="0"/>
      <c r="BG2392" s="0"/>
      <c r="BH2392" s="0"/>
      <c r="BI2392" s="0"/>
      <c r="BJ2392" s="0"/>
      <c r="BK2392" s="0"/>
      <c r="BL2392" s="0"/>
      <c r="BM2392" s="0"/>
      <c r="BN2392" s="0"/>
      <c r="BO2392" s="0"/>
      <c r="BP2392" s="0"/>
      <c r="BQ2392" s="0"/>
      <c r="BR2392" s="0"/>
      <c r="BS2392" s="0"/>
      <c r="BT2392" s="0"/>
      <c r="BU2392" s="0"/>
      <c r="BV2392" s="0"/>
      <c r="BW2392" s="0"/>
      <c r="BX2392" s="0"/>
      <c r="BY2392" s="0"/>
      <c r="BZ2392" s="0"/>
      <c r="CA2392" s="0"/>
      <c r="CB2392" s="0"/>
      <c r="CC2392" s="0"/>
      <c r="CD2392" s="0"/>
      <c r="CE2392" s="0"/>
      <c r="CF2392" s="0"/>
      <c r="CG2392" s="0"/>
      <c r="CH2392" s="0"/>
      <c r="CI2392" s="0"/>
      <c r="CJ2392" s="0"/>
      <c r="CK2392" s="0"/>
      <c r="CL2392" s="0"/>
      <c r="CM2392" s="0"/>
      <c r="CN2392" s="0"/>
      <c r="CO2392" s="0"/>
      <c r="CP2392" s="0"/>
      <c r="CQ2392" s="0"/>
      <c r="CR2392" s="0"/>
      <c r="CS2392" s="0"/>
      <c r="CT2392" s="0"/>
      <c r="CU2392" s="0"/>
      <c r="CV2392" s="0"/>
      <c r="CW2392" s="0"/>
      <c r="CX2392" s="0"/>
      <c r="CY2392" s="0"/>
      <c r="CZ2392" s="0"/>
      <c r="DA2392" s="0"/>
      <c r="DB2392" s="0"/>
      <c r="DC2392" s="0"/>
      <c r="DD2392" s="0"/>
      <c r="DE2392" s="0"/>
      <c r="DF2392" s="0"/>
      <c r="DG2392" s="0"/>
      <c r="DH2392" s="0"/>
      <c r="DI2392" s="0"/>
      <c r="DJ2392" s="0"/>
      <c r="DK2392" s="0"/>
      <c r="DL2392" s="0"/>
      <c r="DM2392" s="0"/>
      <c r="DN2392" s="0"/>
      <c r="DO2392" s="0"/>
      <c r="DP2392" s="0"/>
      <c r="DQ2392" s="0"/>
      <c r="DR2392" s="0"/>
      <c r="DS2392" s="0"/>
      <c r="DT2392" s="0"/>
      <c r="DU2392" s="0"/>
      <c r="DV2392" s="0"/>
      <c r="DW2392" s="0"/>
      <c r="DX2392" s="0"/>
      <c r="DY2392" s="0"/>
      <c r="DZ2392" s="0"/>
      <c r="EA2392" s="0"/>
      <c r="EB2392" s="0"/>
      <c r="EC2392" s="0"/>
      <c r="ED2392" s="0"/>
      <c r="EE2392" s="0"/>
      <c r="EF2392" s="0"/>
      <c r="EG2392" s="0"/>
      <c r="EH2392" s="0"/>
      <c r="EI2392" s="0"/>
      <c r="EJ2392" s="0"/>
      <c r="EK2392" s="0"/>
      <c r="EL2392" s="0"/>
      <c r="EM2392" s="0"/>
      <c r="EN2392" s="0"/>
      <c r="EO2392" s="0"/>
      <c r="EP2392" s="0"/>
      <c r="EQ2392" s="0"/>
      <c r="ER2392" s="0"/>
      <c r="ES2392" s="0"/>
      <c r="ET2392" s="0"/>
      <c r="EU2392" s="0"/>
      <c r="EV2392" s="0"/>
      <c r="EW2392" s="0"/>
      <c r="EX2392" s="0"/>
      <c r="EY2392" s="0"/>
      <c r="EZ2392" s="0"/>
      <c r="FA2392" s="0"/>
      <c r="FB2392" s="0"/>
      <c r="FC2392" s="0"/>
      <c r="FD2392" s="0"/>
      <c r="FE2392" s="0"/>
      <c r="FF2392" s="0"/>
      <c r="FG2392" s="0"/>
      <c r="FH2392" s="0"/>
      <c r="FI2392" s="0"/>
      <c r="FJ2392" s="0"/>
      <c r="FK2392" s="0"/>
      <c r="FL2392" s="0"/>
      <c r="FM2392" s="0"/>
      <c r="FN2392" s="0"/>
      <c r="FO2392" s="0"/>
      <c r="FP2392" s="0"/>
      <c r="FQ2392" s="0"/>
      <c r="FR2392" s="0"/>
      <c r="FS2392" s="0"/>
      <c r="FT2392" s="0"/>
      <c r="FU2392" s="0"/>
      <c r="FV2392" s="0"/>
      <c r="FW2392" s="0"/>
      <c r="FX2392" s="0"/>
      <c r="FY2392" s="0"/>
      <c r="FZ2392" s="0"/>
      <c r="GA2392" s="0"/>
      <c r="GB2392" s="0"/>
      <c r="GC2392" s="0"/>
      <c r="GD2392" s="0"/>
      <c r="GE2392" s="0"/>
      <c r="GF2392" s="0"/>
      <c r="GG2392" s="0"/>
      <c r="GH2392" s="0"/>
      <c r="GI2392" s="0"/>
      <c r="GJ2392" s="0"/>
      <c r="GK2392" s="0"/>
      <c r="GL2392" s="0"/>
      <c r="GM2392" s="0"/>
      <c r="GN2392" s="0"/>
      <c r="GO2392" s="0"/>
      <c r="GP2392" s="0"/>
      <c r="GQ2392" s="0"/>
      <c r="GR2392" s="0"/>
      <c r="GS2392" s="0"/>
      <c r="GT2392" s="0"/>
      <c r="GU2392" s="0"/>
      <c r="GV2392" s="0"/>
      <c r="GW2392" s="0"/>
      <c r="GX2392" s="0"/>
      <c r="GY2392" s="0"/>
      <c r="GZ2392" s="0"/>
      <c r="HA2392" s="0"/>
      <c r="HB2392" s="0"/>
      <c r="HC2392" s="0"/>
      <c r="HD2392" s="0"/>
      <c r="HE2392" s="0"/>
      <c r="HF2392" s="0"/>
      <c r="HG2392" s="0"/>
      <c r="HH2392" s="0"/>
      <c r="HI2392" s="0"/>
      <c r="HJ2392" s="0"/>
      <c r="HK2392" s="0"/>
      <c r="HL2392" s="0"/>
      <c r="HM2392" s="0"/>
      <c r="HN2392" s="0"/>
      <c r="HO2392" s="0"/>
      <c r="HP2392" s="0"/>
      <c r="HQ2392" s="0"/>
      <c r="HR2392" s="0"/>
      <c r="HS2392" s="0"/>
      <c r="HT2392" s="0"/>
      <c r="HU2392" s="0"/>
      <c r="HV2392" s="0"/>
      <c r="HW2392" s="0"/>
      <c r="HX2392" s="0"/>
      <c r="HY2392" s="0"/>
      <c r="HZ2392" s="0"/>
      <c r="IA2392" s="0"/>
      <c r="IB2392" s="0"/>
      <c r="IC2392" s="0"/>
      <c r="ID2392" s="0"/>
      <c r="IE2392" s="0"/>
      <c r="IF2392" s="0"/>
      <c r="IG2392" s="0"/>
      <c r="IH2392" s="0"/>
      <c r="II2392" s="0"/>
      <c r="IJ2392" s="0"/>
      <c r="IK2392" s="0"/>
      <c r="IL2392" s="0"/>
      <c r="IM2392" s="0"/>
      <c r="IN2392" s="0"/>
      <c r="IO2392" s="0"/>
      <c r="IP2392" s="0"/>
      <c r="IQ2392" s="0"/>
      <c r="IR2392" s="0"/>
      <c r="IS2392" s="0"/>
      <c r="IT2392" s="0"/>
      <c r="IU2392" s="0"/>
      <c r="IV2392" s="0"/>
      <c r="IW2392" s="0"/>
      <c r="IX2392" s="0"/>
      <c r="IY2392" s="0"/>
      <c r="IZ2392" s="0"/>
      <c r="JA2392" s="0"/>
      <c r="JB2392" s="0"/>
      <c r="JC2392" s="0"/>
      <c r="JD2392" s="0"/>
      <c r="JE2392" s="0"/>
      <c r="JF2392" s="0"/>
      <c r="JG2392" s="0"/>
      <c r="JH2392" s="0"/>
      <c r="JI2392" s="0"/>
      <c r="JJ2392" s="0"/>
      <c r="JK2392" s="0"/>
      <c r="JL2392" s="0"/>
      <c r="JM2392" s="0"/>
      <c r="JN2392" s="0"/>
      <c r="JO2392" s="0"/>
      <c r="JP2392" s="0"/>
      <c r="JQ2392" s="0"/>
      <c r="JR2392" s="0"/>
      <c r="JS2392" s="0"/>
      <c r="JT2392" s="0"/>
      <c r="JU2392" s="0"/>
      <c r="JV2392" s="0"/>
      <c r="JW2392" s="0"/>
      <c r="JX2392" s="0"/>
      <c r="JY2392" s="0"/>
      <c r="JZ2392" s="0"/>
      <c r="KA2392" s="0"/>
      <c r="KB2392" s="0"/>
      <c r="KC2392" s="0"/>
      <c r="KD2392" s="0"/>
      <c r="KE2392" s="0"/>
      <c r="KF2392" s="0"/>
      <c r="KG2392" s="0"/>
      <c r="KH2392" s="0"/>
      <c r="KI2392" s="0"/>
      <c r="KJ2392" s="0"/>
      <c r="KK2392" s="0"/>
      <c r="KL2392" s="0"/>
      <c r="KM2392" s="0"/>
      <c r="KN2392" s="0"/>
      <c r="KO2392" s="0"/>
      <c r="KP2392" s="0"/>
      <c r="KQ2392" s="0"/>
      <c r="KR2392" s="0"/>
      <c r="KS2392" s="0"/>
      <c r="KT2392" s="0"/>
      <c r="KU2392" s="0"/>
      <c r="KV2392" s="0"/>
      <c r="KW2392" s="0"/>
      <c r="KX2392" s="0"/>
      <c r="KY2392" s="0"/>
      <c r="KZ2392" s="0"/>
      <c r="LA2392" s="0"/>
      <c r="LB2392" s="0"/>
      <c r="LC2392" s="0"/>
      <c r="LD2392" s="0"/>
      <c r="LE2392" s="0"/>
      <c r="LF2392" s="0"/>
      <c r="LG2392" s="0"/>
      <c r="LH2392" s="0"/>
      <c r="LI2392" s="0"/>
      <c r="LJ2392" s="0"/>
      <c r="LK2392" s="0"/>
      <c r="LL2392" s="0"/>
      <c r="LM2392" s="0"/>
      <c r="LN2392" s="0"/>
      <c r="LO2392" s="0"/>
      <c r="LP2392" s="0"/>
      <c r="LQ2392" s="0"/>
      <c r="LR2392" s="0"/>
      <c r="LS2392" s="0"/>
      <c r="LT2392" s="0"/>
      <c r="LU2392" s="0"/>
      <c r="LV2392" s="0"/>
      <c r="LW2392" s="0"/>
      <c r="LX2392" s="0"/>
      <c r="LY2392" s="0"/>
      <c r="LZ2392" s="0"/>
      <c r="MA2392" s="0"/>
      <c r="MB2392" s="0"/>
      <c r="MC2392" s="0"/>
      <c r="MD2392" s="0"/>
      <c r="ME2392" s="0"/>
      <c r="MF2392" s="0"/>
      <c r="MG2392" s="0"/>
      <c r="MH2392" s="0"/>
      <c r="MI2392" s="0"/>
      <c r="MJ2392" s="0"/>
      <c r="MK2392" s="0"/>
      <c r="ML2392" s="0"/>
      <c r="MM2392" s="0"/>
      <c r="MN2392" s="0"/>
      <c r="MO2392" s="0"/>
      <c r="MP2392" s="0"/>
      <c r="MQ2392" s="0"/>
      <c r="MR2392" s="0"/>
      <c r="MS2392" s="0"/>
      <c r="MT2392" s="0"/>
      <c r="MU2392" s="0"/>
      <c r="MV2392" s="0"/>
      <c r="MW2392" s="0"/>
      <c r="MX2392" s="0"/>
      <c r="MY2392" s="0"/>
      <c r="MZ2392" s="0"/>
      <c r="NA2392" s="0"/>
      <c r="NB2392" s="0"/>
      <c r="NC2392" s="0"/>
      <c r="ND2392" s="0"/>
      <c r="NE2392" s="0"/>
      <c r="NF2392" s="0"/>
      <c r="NG2392" s="0"/>
      <c r="NH2392" s="0"/>
      <c r="NI2392" s="0"/>
      <c r="NJ2392" s="0"/>
      <c r="NK2392" s="0"/>
      <c r="NL2392" s="0"/>
      <c r="NM2392" s="0"/>
      <c r="NN2392" s="0"/>
      <c r="NO2392" s="0"/>
      <c r="NP2392" s="0"/>
      <c r="NQ2392" s="0"/>
      <c r="NR2392" s="0"/>
      <c r="NS2392" s="0"/>
      <c r="NT2392" s="0"/>
      <c r="NU2392" s="0"/>
      <c r="NV2392" s="0"/>
      <c r="NW2392" s="0"/>
      <c r="NX2392" s="0"/>
      <c r="NY2392" s="0"/>
      <c r="NZ2392" s="0"/>
      <c r="OA2392" s="0"/>
      <c r="OB2392" s="0"/>
      <c r="OC2392" s="0"/>
      <c r="OD2392" s="0"/>
      <c r="OE2392" s="0"/>
      <c r="OF2392" s="0"/>
      <c r="OG2392" s="0"/>
      <c r="OH2392" s="0"/>
      <c r="OI2392" s="0"/>
      <c r="OJ2392" s="0"/>
      <c r="OK2392" s="0"/>
      <c r="OL2392" s="0"/>
      <c r="OM2392" s="0"/>
      <c r="ON2392" s="0"/>
      <c r="OO2392" s="0"/>
      <c r="OP2392" s="0"/>
      <c r="OQ2392" s="0"/>
      <c r="OR2392" s="0"/>
      <c r="OS2392" s="0"/>
      <c r="OT2392" s="0"/>
      <c r="OU2392" s="0"/>
      <c r="OV2392" s="0"/>
      <c r="OW2392" s="0"/>
      <c r="OX2392" s="0"/>
      <c r="OY2392" s="0"/>
      <c r="OZ2392" s="0"/>
      <c r="PA2392" s="0"/>
      <c r="PB2392" s="0"/>
      <c r="PC2392" s="0"/>
      <c r="PD2392" s="0"/>
      <c r="PE2392" s="0"/>
      <c r="PF2392" s="0"/>
      <c r="PG2392" s="0"/>
      <c r="PH2392" s="0"/>
      <c r="PI2392" s="0"/>
      <c r="PJ2392" s="0"/>
      <c r="PK2392" s="0"/>
      <c r="PL2392" s="0"/>
      <c r="PM2392" s="0"/>
      <c r="PN2392" s="0"/>
      <c r="PO2392" s="0"/>
      <c r="PP2392" s="0"/>
      <c r="PQ2392" s="0"/>
      <c r="PR2392" s="0"/>
      <c r="PS2392" s="0"/>
      <c r="PT2392" s="0"/>
      <c r="PU2392" s="0"/>
      <c r="PV2392" s="0"/>
      <c r="PW2392" s="0"/>
      <c r="PX2392" s="0"/>
      <c r="PY2392" s="0"/>
      <c r="PZ2392" s="0"/>
      <c r="QA2392" s="0"/>
      <c r="QB2392" s="0"/>
      <c r="QC2392" s="0"/>
      <c r="QD2392" s="0"/>
      <c r="QE2392" s="0"/>
      <c r="QF2392" s="0"/>
      <c r="QG2392" s="0"/>
      <c r="QH2392" s="0"/>
      <c r="QI2392" s="0"/>
      <c r="QJ2392" s="0"/>
      <c r="QK2392" s="0"/>
      <c r="QL2392" s="0"/>
      <c r="QM2392" s="0"/>
      <c r="QN2392" s="0"/>
      <c r="QO2392" s="0"/>
      <c r="QP2392" s="0"/>
      <c r="QQ2392" s="0"/>
      <c r="QR2392" s="0"/>
      <c r="QS2392" s="0"/>
      <c r="QT2392" s="0"/>
      <c r="QU2392" s="0"/>
      <c r="QV2392" s="0"/>
      <c r="QW2392" s="0"/>
      <c r="QX2392" s="0"/>
      <c r="QY2392" s="0"/>
      <c r="QZ2392" s="0"/>
      <c r="RA2392" s="0"/>
      <c r="RB2392" s="0"/>
      <c r="RC2392" s="0"/>
      <c r="RD2392" s="0"/>
      <c r="RE2392" s="0"/>
      <c r="RF2392" s="0"/>
      <c r="RG2392" s="0"/>
      <c r="RH2392" s="0"/>
      <c r="RI2392" s="0"/>
      <c r="RJ2392" s="0"/>
      <c r="RK2392" s="0"/>
      <c r="RL2392" s="0"/>
      <c r="RM2392" s="0"/>
      <c r="RN2392" s="0"/>
      <c r="RO2392" s="0"/>
      <c r="RP2392" s="0"/>
      <c r="RQ2392" s="0"/>
      <c r="RR2392" s="0"/>
      <c r="RS2392" s="0"/>
      <c r="RT2392" s="0"/>
      <c r="RU2392" s="0"/>
      <c r="RV2392" s="0"/>
      <c r="RW2392" s="0"/>
      <c r="RX2392" s="0"/>
      <c r="RY2392" s="0"/>
      <c r="RZ2392" s="0"/>
      <c r="SA2392" s="0"/>
      <c r="SB2392" s="0"/>
      <c r="SC2392" s="0"/>
      <c r="SD2392" s="0"/>
      <c r="SE2392" s="0"/>
      <c r="SF2392" s="0"/>
      <c r="SG2392" s="0"/>
      <c r="SH2392" s="0"/>
      <c r="SI2392" s="0"/>
      <c r="SJ2392" s="0"/>
      <c r="SK2392" s="0"/>
      <c r="SL2392" s="0"/>
      <c r="SM2392" s="0"/>
      <c r="SN2392" s="0"/>
      <c r="SO2392" s="0"/>
      <c r="SP2392" s="0"/>
      <c r="SQ2392" s="0"/>
      <c r="SR2392" s="0"/>
      <c r="SS2392" s="0"/>
      <c r="ST2392" s="0"/>
      <c r="SU2392" s="0"/>
      <c r="SV2392" s="0"/>
      <c r="SW2392" s="0"/>
      <c r="SX2392" s="0"/>
      <c r="SY2392" s="0"/>
      <c r="SZ2392" s="0"/>
      <c r="TA2392" s="0"/>
      <c r="TB2392" s="0"/>
      <c r="TC2392" s="0"/>
      <c r="TD2392" s="0"/>
      <c r="TE2392" s="0"/>
      <c r="TF2392" s="0"/>
      <c r="TG2392" s="0"/>
      <c r="TH2392" s="0"/>
      <c r="TI2392" s="0"/>
      <c r="TJ2392" s="0"/>
      <c r="TK2392" s="0"/>
      <c r="TL2392" s="0"/>
      <c r="TM2392" s="0"/>
      <c r="TN2392" s="0"/>
      <c r="TO2392" s="0"/>
      <c r="TP2392" s="0"/>
      <c r="TQ2392" s="0"/>
      <c r="TR2392" s="0"/>
      <c r="TS2392" s="0"/>
      <c r="TT2392" s="0"/>
      <c r="TU2392" s="0"/>
      <c r="TV2392" s="0"/>
      <c r="TW2392" s="0"/>
      <c r="TX2392" s="0"/>
      <c r="TY2392" s="0"/>
      <c r="TZ2392" s="0"/>
      <c r="UA2392" s="0"/>
      <c r="UB2392" s="0"/>
      <c r="UC2392" s="0"/>
      <c r="UD2392" s="0"/>
      <c r="UE2392" s="0"/>
      <c r="UF2392" s="0"/>
      <c r="UG2392" s="0"/>
      <c r="UH2392" s="0"/>
      <c r="UI2392" s="0"/>
      <c r="UJ2392" s="0"/>
      <c r="UK2392" s="0"/>
      <c r="UL2392" s="0"/>
      <c r="UM2392" s="0"/>
      <c r="UN2392" s="0"/>
      <c r="UO2392" s="0"/>
      <c r="UP2392" s="0"/>
      <c r="UQ2392" s="0"/>
      <c r="UR2392" s="0"/>
      <c r="US2392" s="0"/>
      <c r="UT2392" s="0"/>
      <c r="UU2392" s="0"/>
      <c r="UV2392" s="0"/>
      <c r="UW2392" s="0"/>
      <c r="UX2392" s="0"/>
      <c r="UY2392" s="0"/>
      <c r="UZ2392" s="0"/>
      <c r="VA2392" s="0"/>
      <c r="VB2392" s="0"/>
      <c r="VC2392" s="0"/>
      <c r="VD2392" s="0"/>
      <c r="VE2392" s="0"/>
      <c r="VF2392" s="0"/>
      <c r="VG2392" s="0"/>
      <c r="VH2392" s="0"/>
      <c r="VI2392" s="0"/>
      <c r="VJ2392" s="0"/>
      <c r="VK2392" s="0"/>
      <c r="VL2392" s="0"/>
      <c r="VM2392" s="0"/>
      <c r="VN2392" s="0"/>
      <c r="VO2392" s="0"/>
      <c r="VP2392" s="0"/>
      <c r="VQ2392" s="0"/>
      <c r="VR2392" s="0"/>
      <c r="VS2392" s="0"/>
      <c r="VT2392" s="0"/>
      <c r="VU2392" s="0"/>
      <c r="VV2392" s="0"/>
      <c r="VW2392" s="0"/>
      <c r="VX2392" s="0"/>
      <c r="VY2392" s="0"/>
      <c r="VZ2392" s="0"/>
      <c r="WA2392" s="0"/>
      <c r="WB2392" s="0"/>
      <c r="WC2392" s="0"/>
      <c r="WD2392" s="0"/>
      <c r="WE2392" s="0"/>
      <c r="WF2392" s="0"/>
      <c r="WG2392" s="0"/>
      <c r="WH2392" s="0"/>
      <c r="WI2392" s="0"/>
      <c r="WJ2392" s="0"/>
      <c r="WK2392" s="0"/>
      <c r="WL2392" s="0"/>
      <c r="WM2392" s="0"/>
      <c r="WN2392" s="0"/>
      <c r="WO2392" s="0"/>
      <c r="WP2392" s="0"/>
      <c r="WQ2392" s="0"/>
      <c r="WR2392" s="0"/>
      <c r="WS2392" s="0"/>
      <c r="WT2392" s="0"/>
      <c r="WU2392" s="0"/>
      <c r="WV2392" s="0"/>
      <c r="WW2392" s="0"/>
      <c r="WX2392" s="0"/>
      <c r="WY2392" s="0"/>
      <c r="WZ2392" s="0"/>
      <c r="XA2392" s="0"/>
      <c r="XB2392" s="0"/>
      <c r="XC2392" s="0"/>
      <c r="XD2392" s="0"/>
      <c r="XE2392" s="0"/>
      <c r="XF2392" s="0"/>
      <c r="XG2392" s="0"/>
      <c r="XH2392" s="0"/>
      <c r="XI2392" s="0"/>
      <c r="XJ2392" s="0"/>
      <c r="XK2392" s="0"/>
      <c r="XL2392" s="0"/>
      <c r="XM2392" s="0"/>
      <c r="XN2392" s="0"/>
      <c r="XO2392" s="0"/>
      <c r="XP2392" s="0"/>
      <c r="XQ2392" s="0"/>
      <c r="XR2392" s="0"/>
      <c r="XS2392" s="0"/>
      <c r="XT2392" s="0"/>
      <c r="XU2392" s="0"/>
      <c r="XV2392" s="0"/>
      <c r="XW2392" s="0"/>
      <c r="XX2392" s="0"/>
      <c r="XY2392" s="0"/>
      <c r="XZ2392" s="0"/>
      <c r="YA2392" s="0"/>
      <c r="YB2392" s="0"/>
      <c r="YC2392" s="0"/>
      <c r="YD2392" s="0"/>
      <c r="YE2392" s="0"/>
      <c r="YF2392" s="0"/>
      <c r="YG2392" s="0"/>
      <c r="YH2392" s="0"/>
      <c r="YI2392" s="0"/>
      <c r="YJ2392" s="0"/>
      <c r="YK2392" s="0"/>
      <c r="YL2392" s="0"/>
      <c r="YM2392" s="0"/>
      <c r="YN2392" s="0"/>
      <c r="YO2392" s="0"/>
      <c r="YP2392" s="0"/>
      <c r="YQ2392" s="0"/>
      <c r="YR2392" s="0"/>
      <c r="YS2392" s="0"/>
      <c r="YT2392" s="0"/>
      <c r="YU2392" s="0"/>
      <c r="YV2392" s="0"/>
      <c r="YW2392" s="0"/>
      <c r="YX2392" s="0"/>
      <c r="YY2392" s="0"/>
      <c r="YZ2392" s="0"/>
      <c r="ZA2392" s="0"/>
      <c r="ZB2392" s="0"/>
      <c r="ZC2392" s="0"/>
      <c r="ZD2392" s="0"/>
      <c r="ZE2392" s="0"/>
      <c r="ZF2392" s="0"/>
      <c r="ZG2392" s="0"/>
      <c r="ZH2392" s="0"/>
      <c r="ZI2392" s="0"/>
      <c r="ZJ2392" s="0"/>
      <c r="ZK2392" s="0"/>
      <c r="ZL2392" s="0"/>
      <c r="ZM2392" s="0"/>
      <c r="ZN2392" s="0"/>
      <c r="ZO2392" s="0"/>
      <c r="ZP2392" s="0"/>
      <c r="ZQ2392" s="0"/>
      <c r="ZR2392" s="0"/>
      <c r="ZS2392" s="0"/>
      <c r="ZT2392" s="0"/>
      <c r="ZU2392" s="0"/>
      <c r="ZV2392" s="0"/>
      <c r="ZW2392" s="0"/>
      <c r="ZX2392" s="0"/>
      <c r="ZY2392" s="0"/>
      <c r="ZZ2392" s="0"/>
      <c r="AAA2392" s="0"/>
      <c r="AAB2392" s="0"/>
      <c r="AAC2392" s="0"/>
      <c r="AAD2392" s="0"/>
      <c r="AAE2392" s="0"/>
      <c r="AAF2392" s="0"/>
      <c r="AAG2392" s="0"/>
      <c r="AAH2392" s="0"/>
      <c r="AAI2392" s="0"/>
      <c r="AAJ2392" s="0"/>
      <c r="AAK2392" s="0"/>
      <c r="AAL2392" s="0"/>
      <c r="AAM2392" s="0"/>
      <c r="AAN2392" s="0"/>
      <c r="AAO2392" s="0"/>
      <c r="AAP2392" s="0"/>
      <c r="AAQ2392" s="0"/>
      <c r="AAR2392" s="0"/>
      <c r="AAS2392" s="0"/>
      <c r="AAT2392" s="0"/>
      <c r="AAU2392" s="0"/>
      <c r="AAV2392" s="0"/>
      <c r="AAW2392" s="0"/>
      <c r="AAX2392" s="0"/>
      <c r="AAY2392" s="0"/>
      <c r="AAZ2392" s="0"/>
      <c r="ABA2392" s="0"/>
      <c r="ABB2392" s="0"/>
      <c r="ABC2392" s="0"/>
      <c r="ABD2392" s="0"/>
      <c r="ABE2392" s="0"/>
      <c r="ABF2392" s="0"/>
      <c r="ABG2392" s="0"/>
      <c r="ABH2392" s="0"/>
      <c r="ABI2392" s="0"/>
      <c r="ABJ2392" s="0"/>
      <c r="ABK2392" s="0"/>
      <c r="ABL2392" s="0"/>
      <c r="ABM2392" s="0"/>
      <c r="ABN2392" s="0"/>
      <c r="ABO2392" s="0"/>
      <c r="ABP2392" s="0"/>
      <c r="ABQ2392" s="0"/>
      <c r="ABR2392" s="0"/>
      <c r="ABS2392" s="0"/>
      <c r="ABT2392" s="0"/>
      <c r="ABU2392" s="0"/>
      <c r="ABV2392" s="0"/>
      <c r="ABW2392" s="0"/>
      <c r="ABX2392" s="0"/>
      <c r="ABY2392" s="0"/>
      <c r="ABZ2392" s="0"/>
      <c r="ACA2392" s="0"/>
      <c r="ACB2392" s="0"/>
      <c r="ACC2392" s="0"/>
      <c r="ACD2392" s="0"/>
      <c r="ACE2392" s="0"/>
      <c r="ACF2392" s="0"/>
      <c r="ACG2392" s="0"/>
      <c r="ACH2392" s="0"/>
      <c r="ACI2392" s="0"/>
      <c r="ACJ2392" s="0"/>
      <c r="ACK2392" s="0"/>
      <c r="ACL2392" s="0"/>
      <c r="ACM2392" s="0"/>
      <c r="ACN2392" s="0"/>
      <c r="ACO2392" s="0"/>
      <c r="ACP2392" s="0"/>
      <c r="ACQ2392" s="0"/>
      <c r="ACR2392" s="0"/>
      <c r="ACS2392" s="0"/>
      <c r="ACT2392" s="0"/>
      <c r="ACU2392" s="0"/>
      <c r="ACV2392" s="0"/>
      <c r="ACW2392" s="0"/>
      <c r="ACX2392" s="0"/>
      <c r="ACY2392" s="0"/>
      <c r="ACZ2392" s="0"/>
      <c r="ADA2392" s="0"/>
      <c r="ADB2392" s="0"/>
      <c r="ADC2392" s="0"/>
      <c r="ADD2392" s="0"/>
      <c r="ADE2392" s="0"/>
      <c r="ADF2392" s="0"/>
      <c r="ADG2392" s="0"/>
      <c r="ADH2392" s="0"/>
      <c r="ADI2392" s="0"/>
      <c r="ADJ2392" s="0"/>
      <c r="ADK2392" s="0"/>
      <c r="ADL2392" s="0"/>
      <c r="ADM2392" s="0"/>
      <c r="ADN2392" s="0"/>
      <c r="ADO2392" s="0"/>
      <c r="ADP2392" s="0"/>
      <c r="ADQ2392" s="0"/>
      <c r="ADR2392" s="0"/>
      <c r="ADS2392" s="0"/>
      <c r="ADT2392" s="0"/>
      <c r="ADU2392" s="0"/>
      <c r="ADV2392" s="0"/>
      <c r="ADW2392" s="0"/>
      <c r="ADX2392" s="0"/>
      <c r="ADY2392" s="0"/>
      <c r="ADZ2392" s="0"/>
      <c r="AEA2392" s="0"/>
      <c r="AEB2392" s="0"/>
      <c r="AEC2392" s="0"/>
      <c r="AED2392" s="0"/>
      <c r="AEE2392" s="0"/>
      <c r="AEF2392" s="0"/>
      <c r="AEG2392" s="0"/>
      <c r="AEH2392" s="0"/>
      <c r="AEI2392" s="0"/>
      <c r="AEJ2392" s="0"/>
      <c r="AEK2392" s="0"/>
      <c r="AEL2392" s="0"/>
      <c r="AEM2392" s="0"/>
      <c r="AEN2392" s="0"/>
      <c r="AEO2392" s="0"/>
      <c r="AEP2392" s="0"/>
      <c r="AEQ2392" s="0"/>
      <c r="AER2392" s="0"/>
      <c r="AES2392" s="0"/>
      <c r="AET2392" s="0"/>
      <c r="AEU2392" s="0"/>
      <c r="AEV2392" s="0"/>
      <c r="AEW2392" s="0"/>
      <c r="AEX2392" s="0"/>
      <c r="AEY2392" s="0"/>
      <c r="AEZ2392" s="0"/>
      <c r="AFA2392" s="0"/>
      <c r="AFB2392" s="0"/>
      <c r="AFC2392" s="0"/>
      <c r="AFD2392" s="0"/>
      <c r="AFE2392" s="0"/>
      <c r="AFF2392" s="0"/>
      <c r="AFG2392" s="0"/>
      <c r="AFH2392" s="0"/>
      <c r="AFI2392" s="0"/>
      <c r="AFJ2392" s="0"/>
      <c r="AFK2392" s="0"/>
      <c r="AFL2392" s="0"/>
      <c r="AFM2392" s="0"/>
      <c r="AFN2392" s="0"/>
      <c r="AFO2392" s="0"/>
      <c r="AFP2392" s="0"/>
      <c r="AFQ2392" s="0"/>
      <c r="AFR2392" s="0"/>
      <c r="AFS2392" s="0"/>
      <c r="AFT2392" s="0"/>
      <c r="AFU2392" s="0"/>
      <c r="AFV2392" s="0"/>
      <c r="AFW2392" s="0"/>
      <c r="AFX2392" s="0"/>
      <c r="AFY2392" s="0"/>
      <c r="AFZ2392" s="0"/>
      <c r="AGA2392" s="0"/>
      <c r="AGB2392" s="0"/>
      <c r="AGC2392" s="0"/>
      <c r="AGD2392" s="0"/>
      <c r="AGE2392" s="0"/>
      <c r="AGF2392" s="0"/>
      <c r="AGG2392" s="0"/>
      <c r="AGH2392" s="0"/>
      <c r="AGI2392" s="0"/>
      <c r="AGJ2392" s="0"/>
      <c r="AGK2392" s="0"/>
      <c r="AGL2392" s="0"/>
      <c r="AGM2392" s="0"/>
      <c r="AGN2392" s="0"/>
      <c r="AGO2392" s="0"/>
      <c r="AGP2392" s="0"/>
      <c r="AGQ2392" s="0"/>
      <c r="AGR2392" s="0"/>
      <c r="AGS2392" s="0"/>
      <c r="AGT2392" s="0"/>
      <c r="AGU2392" s="0"/>
      <c r="AGV2392" s="0"/>
      <c r="AGW2392" s="0"/>
      <c r="AGX2392" s="0"/>
      <c r="AGY2392" s="0"/>
      <c r="AGZ2392" s="0"/>
      <c r="AHA2392" s="0"/>
      <c r="AHB2392" s="0"/>
      <c r="AHC2392" s="0"/>
      <c r="AHD2392" s="0"/>
      <c r="AHE2392" s="0"/>
      <c r="AHF2392" s="0"/>
      <c r="AHG2392" s="0"/>
      <c r="AHH2392" s="0"/>
      <c r="AHI2392" s="0"/>
      <c r="AHJ2392" s="0"/>
      <c r="AHK2392" s="0"/>
      <c r="AHL2392" s="0"/>
      <c r="AHM2392" s="0"/>
      <c r="AHN2392" s="0"/>
      <c r="AHO2392" s="0"/>
      <c r="AHP2392" s="0"/>
      <c r="AHQ2392" s="0"/>
      <c r="AHR2392" s="0"/>
      <c r="AHS2392" s="0"/>
      <c r="AHT2392" s="0"/>
      <c r="AHU2392" s="0"/>
      <c r="AHV2392" s="0"/>
      <c r="AHW2392" s="0"/>
      <c r="AHX2392" s="0"/>
      <c r="AHY2392" s="0"/>
      <c r="AHZ2392" s="0"/>
      <c r="AIA2392" s="0"/>
      <c r="AIB2392" s="0"/>
      <c r="AIC2392" s="0"/>
      <c r="AID2392" s="0"/>
      <c r="AIE2392" s="0"/>
      <c r="AIF2392" s="0"/>
      <c r="AIG2392" s="0"/>
      <c r="AIH2392" s="0"/>
      <c r="AII2392" s="0"/>
      <c r="AIJ2392" s="0"/>
      <c r="AIK2392" s="0"/>
      <c r="AIL2392" s="0"/>
      <c r="AIM2392" s="0"/>
      <c r="AIN2392" s="0"/>
      <c r="AIO2392" s="0"/>
      <c r="AIP2392" s="0"/>
      <c r="AIQ2392" s="0"/>
      <c r="AIR2392" s="0"/>
      <c r="AIS2392" s="0"/>
      <c r="AIT2392" s="0"/>
      <c r="AIU2392" s="0"/>
      <c r="AIV2392" s="0"/>
      <c r="AIW2392" s="0"/>
      <c r="AIX2392" s="0"/>
      <c r="AIY2392" s="0"/>
      <c r="AIZ2392" s="0"/>
      <c r="AJA2392" s="0"/>
      <c r="AJB2392" s="0"/>
      <c r="AJC2392" s="0"/>
      <c r="AJD2392" s="0"/>
      <c r="AJE2392" s="0"/>
      <c r="AJF2392" s="0"/>
      <c r="AJG2392" s="0"/>
      <c r="AJH2392" s="0"/>
      <c r="AJI2392" s="0"/>
      <c r="AJJ2392" s="0"/>
      <c r="AJK2392" s="0"/>
      <c r="AJL2392" s="0"/>
      <c r="AJM2392" s="0"/>
      <c r="AJN2392" s="0"/>
      <c r="AJO2392" s="0"/>
      <c r="AJP2392" s="0"/>
      <c r="AJQ2392" s="0"/>
      <c r="AJR2392" s="0"/>
      <c r="AJS2392" s="0"/>
      <c r="AJT2392" s="0"/>
      <c r="AJU2392" s="0"/>
      <c r="AJV2392" s="0"/>
      <c r="AJW2392" s="0"/>
      <c r="AJX2392" s="0"/>
      <c r="AJY2392" s="0"/>
      <c r="AJZ2392" s="0"/>
      <c r="AKA2392" s="0"/>
      <c r="AKB2392" s="0"/>
      <c r="AKC2392" s="0"/>
      <c r="AKD2392" s="0"/>
      <c r="AKE2392" s="0"/>
      <c r="AKF2392" s="0"/>
      <c r="AKG2392" s="0"/>
      <c r="AKH2392" s="0"/>
      <c r="AKI2392" s="0"/>
      <c r="AKJ2392" s="0"/>
      <c r="AKK2392" s="0"/>
      <c r="AKL2392" s="0"/>
      <c r="AKM2392" s="0"/>
      <c r="AKN2392" s="0"/>
      <c r="AKO2392" s="0"/>
      <c r="AKP2392" s="0"/>
      <c r="AKQ2392" s="0"/>
      <c r="AKR2392" s="0"/>
      <c r="AKS2392" s="0"/>
      <c r="AKT2392" s="0"/>
      <c r="AKU2392" s="0"/>
      <c r="AKV2392" s="0"/>
      <c r="AKW2392" s="0"/>
      <c r="AKX2392" s="0"/>
      <c r="AKY2392" s="0"/>
      <c r="AKZ2392" s="0"/>
      <c r="ALA2392" s="0"/>
      <c r="ALB2392" s="0"/>
      <c r="ALC2392" s="0"/>
      <c r="ALD2392" s="0"/>
      <c r="ALE2392" s="0"/>
      <c r="ALF2392" s="0"/>
      <c r="ALG2392" s="0"/>
      <c r="ALH2392" s="0"/>
      <c r="ALI2392" s="0"/>
      <c r="ALJ2392" s="0"/>
      <c r="ALK2392" s="0"/>
      <c r="ALL2392" s="0"/>
      <c r="ALM2392" s="0"/>
      <c r="ALN2392" s="0"/>
      <c r="ALO2392" s="0"/>
      <c r="ALP2392" s="0"/>
      <c r="ALQ2392" s="0"/>
      <c r="ALR2392" s="0"/>
      <c r="ALS2392" s="0"/>
      <c r="ALT2392" s="0"/>
      <c r="ALU2392" s="0"/>
      <c r="ALV2392" s="0"/>
      <c r="ALW2392" s="0"/>
      <c r="ALX2392" s="0"/>
      <c r="ALY2392" s="0"/>
      <c r="ALZ2392" s="0"/>
      <c r="AMA2392" s="0"/>
      <c r="AMB2392" s="0"/>
      <c r="AMC2392" s="0"/>
      <c r="AMD2392" s="0"/>
      <c r="AME2392" s="0"/>
      <c r="AMF2392" s="0"/>
      <c r="AMG2392" s="0"/>
      <c r="AMH2392" s="0"/>
      <c r="AMI2392" s="0"/>
      <c r="AMJ2392" s="0"/>
    </row>
    <row r="2393" customFormat="false" ht="13.8" hidden="false" customHeight="false" outlineLevel="0" collapsed="false">
      <c r="A2393" s="4" t="s">
        <v>52</v>
      </c>
      <c r="B2393" s="28" t="s">
        <v>2312</v>
      </c>
      <c r="C2393" s="28" t="s">
        <v>2313</v>
      </c>
      <c r="D2393" s="22"/>
      <c r="E2393" s="22" t="s">
        <v>1424</v>
      </c>
      <c r="F2393" s="4" t="n">
        <v>1983</v>
      </c>
      <c r="G2393" s="7" t="s">
        <v>2314</v>
      </c>
      <c r="H2393" s="13"/>
      <c r="I2393" s="13"/>
      <c r="J2393" s="13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  <c r="AM2393" s="13"/>
      <c r="AN2393" s="13"/>
      <c r="AO2393" s="13"/>
      <c r="AP2393" s="13"/>
      <c r="AQ2393" s="13"/>
      <c r="AR2393" s="13"/>
      <c r="AS2393" s="13"/>
      <c r="AT2393" s="13"/>
      <c r="AU2393" s="13"/>
      <c r="AV2393" s="0"/>
      <c r="AW2393" s="0"/>
      <c r="AX2393" s="0"/>
      <c r="AY2393" s="0"/>
      <c r="AZ2393" s="0"/>
      <c r="BA2393" s="0"/>
      <c r="BB2393" s="0"/>
      <c r="BC2393" s="0"/>
      <c r="BD2393" s="0"/>
      <c r="BE2393" s="0"/>
      <c r="BF2393" s="0"/>
      <c r="BG2393" s="0"/>
      <c r="BH2393" s="0"/>
      <c r="BI2393" s="0"/>
      <c r="BJ2393" s="0"/>
      <c r="BK2393" s="0"/>
      <c r="BL2393" s="0"/>
      <c r="BM2393" s="0"/>
      <c r="BN2393" s="0"/>
      <c r="BO2393" s="0"/>
      <c r="BP2393" s="0"/>
      <c r="BQ2393" s="0"/>
      <c r="BR2393" s="0"/>
      <c r="BS2393" s="0"/>
      <c r="BT2393" s="0"/>
      <c r="BU2393" s="0"/>
      <c r="BV2393" s="0"/>
      <c r="BW2393" s="0"/>
      <c r="BX2393" s="0"/>
      <c r="BY2393" s="0"/>
      <c r="BZ2393" s="0"/>
      <c r="CA2393" s="0"/>
      <c r="CB2393" s="0"/>
      <c r="CC2393" s="0"/>
      <c r="CD2393" s="0"/>
      <c r="CE2393" s="0"/>
      <c r="CF2393" s="0"/>
      <c r="CG2393" s="0"/>
      <c r="CH2393" s="0"/>
      <c r="CI2393" s="0"/>
      <c r="CJ2393" s="0"/>
      <c r="CK2393" s="0"/>
      <c r="CL2393" s="0"/>
      <c r="CM2393" s="0"/>
      <c r="CN2393" s="0"/>
      <c r="CO2393" s="0"/>
      <c r="CP2393" s="0"/>
      <c r="CQ2393" s="0"/>
      <c r="CR2393" s="0"/>
      <c r="CS2393" s="0"/>
      <c r="CT2393" s="0"/>
      <c r="CU2393" s="0"/>
      <c r="CV2393" s="0"/>
      <c r="CW2393" s="0"/>
      <c r="CX2393" s="0"/>
      <c r="CY2393" s="0"/>
      <c r="CZ2393" s="0"/>
      <c r="DA2393" s="0"/>
      <c r="DB2393" s="0"/>
      <c r="DC2393" s="0"/>
      <c r="DD2393" s="0"/>
      <c r="DE2393" s="0"/>
      <c r="DF2393" s="0"/>
      <c r="DG2393" s="0"/>
      <c r="DH2393" s="0"/>
      <c r="DI2393" s="0"/>
      <c r="DJ2393" s="0"/>
      <c r="DK2393" s="0"/>
      <c r="DL2393" s="0"/>
      <c r="DM2393" s="0"/>
      <c r="DN2393" s="0"/>
      <c r="DO2393" s="0"/>
      <c r="DP2393" s="0"/>
      <c r="DQ2393" s="0"/>
      <c r="DR2393" s="0"/>
      <c r="DS2393" s="0"/>
      <c r="DT2393" s="0"/>
      <c r="DU2393" s="0"/>
      <c r="DV2393" s="0"/>
      <c r="DW2393" s="0"/>
      <c r="DX2393" s="0"/>
      <c r="DY2393" s="0"/>
      <c r="DZ2393" s="0"/>
      <c r="EA2393" s="0"/>
      <c r="EB2393" s="0"/>
      <c r="EC2393" s="0"/>
      <c r="ED2393" s="0"/>
      <c r="EE2393" s="0"/>
      <c r="EF2393" s="0"/>
      <c r="EG2393" s="0"/>
      <c r="EH2393" s="0"/>
      <c r="EI2393" s="0"/>
      <c r="EJ2393" s="0"/>
      <c r="EK2393" s="0"/>
      <c r="EL2393" s="0"/>
      <c r="EM2393" s="0"/>
      <c r="EN2393" s="0"/>
      <c r="EO2393" s="0"/>
      <c r="EP2393" s="0"/>
      <c r="EQ2393" s="0"/>
      <c r="ER2393" s="0"/>
      <c r="ES2393" s="0"/>
      <c r="ET2393" s="0"/>
      <c r="EU2393" s="0"/>
      <c r="EV2393" s="0"/>
      <c r="EW2393" s="0"/>
      <c r="EX2393" s="0"/>
      <c r="EY2393" s="0"/>
      <c r="EZ2393" s="0"/>
      <c r="FA2393" s="0"/>
      <c r="FB2393" s="0"/>
      <c r="FC2393" s="0"/>
      <c r="FD2393" s="0"/>
      <c r="FE2393" s="0"/>
      <c r="FF2393" s="0"/>
      <c r="FG2393" s="0"/>
      <c r="FH2393" s="0"/>
      <c r="FI2393" s="0"/>
      <c r="FJ2393" s="0"/>
      <c r="FK2393" s="0"/>
      <c r="FL2393" s="0"/>
      <c r="FM2393" s="0"/>
      <c r="FN2393" s="0"/>
      <c r="FO2393" s="0"/>
      <c r="FP2393" s="0"/>
      <c r="FQ2393" s="0"/>
      <c r="FR2393" s="0"/>
      <c r="FS2393" s="0"/>
      <c r="FT2393" s="0"/>
      <c r="FU2393" s="0"/>
      <c r="FV2393" s="0"/>
      <c r="FW2393" s="0"/>
      <c r="FX2393" s="0"/>
      <c r="FY2393" s="0"/>
      <c r="FZ2393" s="0"/>
      <c r="GA2393" s="0"/>
      <c r="GB2393" s="0"/>
      <c r="GC2393" s="0"/>
      <c r="GD2393" s="0"/>
      <c r="GE2393" s="0"/>
      <c r="GF2393" s="0"/>
      <c r="GG2393" s="0"/>
      <c r="GH2393" s="0"/>
      <c r="GI2393" s="0"/>
      <c r="GJ2393" s="0"/>
      <c r="GK2393" s="0"/>
      <c r="GL2393" s="0"/>
      <c r="GM2393" s="0"/>
      <c r="GN2393" s="0"/>
      <c r="GO2393" s="0"/>
      <c r="GP2393" s="0"/>
      <c r="GQ2393" s="0"/>
      <c r="GR2393" s="0"/>
      <c r="GS2393" s="0"/>
      <c r="GT2393" s="0"/>
      <c r="GU2393" s="0"/>
      <c r="GV2393" s="0"/>
      <c r="GW2393" s="0"/>
      <c r="GX2393" s="0"/>
      <c r="GY2393" s="0"/>
      <c r="GZ2393" s="0"/>
      <c r="HA2393" s="0"/>
      <c r="HB2393" s="0"/>
      <c r="HC2393" s="0"/>
      <c r="HD2393" s="0"/>
      <c r="HE2393" s="0"/>
      <c r="HF2393" s="0"/>
      <c r="HG2393" s="0"/>
      <c r="HH2393" s="0"/>
      <c r="HI2393" s="0"/>
      <c r="HJ2393" s="0"/>
      <c r="HK2393" s="0"/>
      <c r="HL2393" s="0"/>
      <c r="HM2393" s="0"/>
      <c r="HN2393" s="0"/>
      <c r="HO2393" s="0"/>
      <c r="HP2393" s="0"/>
      <c r="HQ2393" s="0"/>
      <c r="HR2393" s="0"/>
      <c r="HS2393" s="0"/>
      <c r="HT2393" s="0"/>
      <c r="HU2393" s="0"/>
      <c r="HV2393" s="0"/>
      <c r="HW2393" s="0"/>
      <c r="HX2393" s="0"/>
      <c r="HY2393" s="0"/>
      <c r="HZ2393" s="0"/>
      <c r="IA2393" s="0"/>
      <c r="IB2393" s="0"/>
      <c r="IC2393" s="0"/>
      <c r="ID2393" s="0"/>
      <c r="IE2393" s="0"/>
      <c r="IF2393" s="0"/>
      <c r="IG2393" s="0"/>
      <c r="IH2393" s="0"/>
      <c r="II2393" s="0"/>
      <c r="IJ2393" s="0"/>
      <c r="IK2393" s="0"/>
      <c r="IL2393" s="0"/>
      <c r="IM2393" s="0"/>
      <c r="IN2393" s="0"/>
      <c r="IO2393" s="0"/>
      <c r="IP2393" s="0"/>
      <c r="IQ2393" s="0"/>
      <c r="IR2393" s="0"/>
      <c r="IS2393" s="0"/>
      <c r="IT2393" s="0"/>
      <c r="IU2393" s="0"/>
      <c r="IV2393" s="0"/>
      <c r="IW2393" s="0"/>
      <c r="IX2393" s="0"/>
      <c r="IY2393" s="0"/>
      <c r="IZ2393" s="0"/>
      <c r="JA2393" s="0"/>
      <c r="JB2393" s="0"/>
      <c r="JC2393" s="0"/>
      <c r="JD2393" s="0"/>
      <c r="JE2393" s="0"/>
      <c r="JF2393" s="0"/>
      <c r="JG2393" s="0"/>
      <c r="JH2393" s="0"/>
      <c r="JI2393" s="0"/>
      <c r="JJ2393" s="0"/>
      <c r="JK2393" s="0"/>
      <c r="JL2393" s="0"/>
      <c r="JM2393" s="0"/>
      <c r="JN2393" s="0"/>
      <c r="JO2393" s="0"/>
      <c r="JP2393" s="0"/>
      <c r="JQ2393" s="0"/>
      <c r="JR2393" s="0"/>
      <c r="JS2393" s="0"/>
      <c r="JT2393" s="0"/>
      <c r="JU2393" s="0"/>
      <c r="JV2393" s="0"/>
      <c r="JW2393" s="0"/>
      <c r="JX2393" s="0"/>
      <c r="JY2393" s="0"/>
      <c r="JZ2393" s="0"/>
      <c r="KA2393" s="0"/>
      <c r="KB2393" s="0"/>
      <c r="KC2393" s="0"/>
      <c r="KD2393" s="0"/>
      <c r="KE2393" s="0"/>
      <c r="KF2393" s="0"/>
      <c r="KG2393" s="0"/>
      <c r="KH2393" s="0"/>
      <c r="KI2393" s="0"/>
      <c r="KJ2393" s="0"/>
      <c r="KK2393" s="0"/>
      <c r="KL2393" s="0"/>
      <c r="KM2393" s="0"/>
      <c r="KN2393" s="0"/>
      <c r="KO2393" s="0"/>
      <c r="KP2393" s="0"/>
      <c r="KQ2393" s="0"/>
      <c r="KR2393" s="0"/>
      <c r="KS2393" s="0"/>
      <c r="KT2393" s="0"/>
      <c r="KU2393" s="0"/>
      <c r="KV2393" s="0"/>
      <c r="KW2393" s="0"/>
      <c r="KX2393" s="0"/>
      <c r="KY2393" s="0"/>
      <c r="KZ2393" s="0"/>
      <c r="LA2393" s="0"/>
      <c r="LB2393" s="0"/>
      <c r="LC2393" s="0"/>
      <c r="LD2393" s="0"/>
      <c r="LE2393" s="0"/>
      <c r="LF2393" s="0"/>
      <c r="LG2393" s="0"/>
      <c r="LH2393" s="0"/>
      <c r="LI2393" s="0"/>
      <c r="LJ2393" s="0"/>
      <c r="LK2393" s="0"/>
      <c r="LL2393" s="0"/>
      <c r="LM2393" s="0"/>
      <c r="LN2393" s="0"/>
      <c r="LO2393" s="0"/>
      <c r="LP2393" s="0"/>
      <c r="LQ2393" s="0"/>
      <c r="LR2393" s="0"/>
      <c r="LS2393" s="0"/>
      <c r="LT2393" s="0"/>
      <c r="LU2393" s="0"/>
      <c r="LV2393" s="0"/>
      <c r="LW2393" s="0"/>
      <c r="LX2393" s="0"/>
      <c r="LY2393" s="0"/>
      <c r="LZ2393" s="0"/>
      <c r="MA2393" s="0"/>
      <c r="MB2393" s="0"/>
      <c r="MC2393" s="0"/>
      <c r="MD2393" s="0"/>
      <c r="ME2393" s="0"/>
      <c r="MF2393" s="0"/>
      <c r="MG2393" s="0"/>
      <c r="MH2393" s="0"/>
      <c r="MI2393" s="0"/>
      <c r="MJ2393" s="0"/>
      <c r="MK2393" s="0"/>
      <c r="ML2393" s="0"/>
      <c r="MM2393" s="0"/>
      <c r="MN2393" s="0"/>
      <c r="MO2393" s="0"/>
      <c r="MP2393" s="0"/>
      <c r="MQ2393" s="0"/>
      <c r="MR2393" s="0"/>
      <c r="MS2393" s="0"/>
      <c r="MT2393" s="0"/>
      <c r="MU2393" s="0"/>
      <c r="MV2393" s="0"/>
      <c r="MW2393" s="0"/>
      <c r="MX2393" s="0"/>
      <c r="MY2393" s="0"/>
      <c r="MZ2393" s="0"/>
      <c r="NA2393" s="0"/>
      <c r="NB2393" s="0"/>
      <c r="NC2393" s="0"/>
      <c r="ND2393" s="0"/>
      <c r="NE2393" s="0"/>
      <c r="NF2393" s="0"/>
      <c r="NG2393" s="0"/>
      <c r="NH2393" s="0"/>
      <c r="NI2393" s="0"/>
      <c r="NJ2393" s="0"/>
      <c r="NK2393" s="0"/>
      <c r="NL2393" s="0"/>
      <c r="NM2393" s="0"/>
      <c r="NN2393" s="0"/>
      <c r="NO2393" s="0"/>
      <c r="NP2393" s="0"/>
      <c r="NQ2393" s="0"/>
      <c r="NR2393" s="0"/>
      <c r="NS2393" s="0"/>
      <c r="NT2393" s="0"/>
      <c r="NU2393" s="0"/>
      <c r="NV2393" s="0"/>
      <c r="NW2393" s="0"/>
      <c r="NX2393" s="0"/>
      <c r="NY2393" s="0"/>
      <c r="NZ2393" s="0"/>
      <c r="OA2393" s="0"/>
      <c r="OB2393" s="0"/>
      <c r="OC2393" s="0"/>
      <c r="OD2393" s="0"/>
      <c r="OE2393" s="0"/>
      <c r="OF2393" s="0"/>
      <c r="OG2393" s="0"/>
      <c r="OH2393" s="0"/>
      <c r="OI2393" s="0"/>
      <c r="OJ2393" s="0"/>
      <c r="OK2393" s="0"/>
      <c r="OL2393" s="0"/>
      <c r="OM2393" s="0"/>
      <c r="ON2393" s="0"/>
      <c r="OO2393" s="0"/>
      <c r="OP2393" s="0"/>
      <c r="OQ2393" s="0"/>
      <c r="OR2393" s="0"/>
      <c r="OS2393" s="0"/>
      <c r="OT2393" s="0"/>
      <c r="OU2393" s="0"/>
      <c r="OV2393" s="0"/>
      <c r="OW2393" s="0"/>
      <c r="OX2393" s="0"/>
      <c r="OY2393" s="0"/>
      <c r="OZ2393" s="0"/>
      <c r="PA2393" s="0"/>
      <c r="PB2393" s="0"/>
      <c r="PC2393" s="0"/>
      <c r="PD2393" s="0"/>
      <c r="PE2393" s="0"/>
      <c r="PF2393" s="0"/>
      <c r="PG2393" s="0"/>
      <c r="PH2393" s="0"/>
      <c r="PI2393" s="0"/>
      <c r="PJ2393" s="0"/>
      <c r="PK2393" s="0"/>
      <c r="PL2393" s="0"/>
      <c r="PM2393" s="0"/>
      <c r="PN2393" s="0"/>
      <c r="PO2393" s="0"/>
      <c r="PP2393" s="0"/>
      <c r="PQ2393" s="0"/>
      <c r="PR2393" s="0"/>
      <c r="PS2393" s="0"/>
      <c r="PT2393" s="0"/>
      <c r="PU2393" s="0"/>
      <c r="PV2393" s="0"/>
      <c r="PW2393" s="0"/>
      <c r="PX2393" s="0"/>
      <c r="PY2393" s="0"/>
      <c r="PZ2393" s="0"/>
      <c r="QA2393" s="0"/>
      <c r="QB2393" s="0"/>
      <c r="QC2393" s="0"/>
      <c r="QD2393" s="0"/>
      <c r="QE2393" s="0"/>
      <c r="QF2393" s="0"/>
      <c r="QG2393" s="0"/>
      <c r="QH2393" s="0"/>
      <c r="QI2393" s="0"/>
      <c r="QJ2393" s="0"/>
      <c r="QK2393" s="0"/>
      <c r="QL2393" s="0"/>
      <c r="QM2393" s="0"/>
      <c r="QN2393" s="0"/>
      <c r="QO2393" s="0"/>
      <c r="QP2393" s="0"/>
      <c r="QQ2393" s="0"/>
      <c r="QR2393" s="0"/>
      <c r="QS2393" s="0"/>
      <c r="QT2393" s="0"/>
      <c r="QU2393" s="0"/>
      <c r="QV2393" s="0"/>
      <c r="QW2393" s="0"/>
      <c r="QX2393" s="0"/>
      <c r="QY2393" s="0"/>
      <c r="QZ2393" s="0"/>
      <c r="RA2393" s="0"/>
      <c r="RB2393" s="0"/>
      <c r="RC2393" s="0"/>
      <c r="RD2393" s="0"/>
      <c r="RE2393" s="0"/>
      <c r="RF2393" s="0"/>
      <c r="RG2393" s="0"/>
      <c r="RH2393" s="0"/>
      <c r="RI2393" s="0"/>
      <c r="RJ2393" s="0"/>
      <c r="RK2393" s="0"/>
      <c r="RL2393" s="0"/>
      <c r="RM2393" s="0"/>
      <c r="RN2393" s="0"/>
      <c r="RO2393" s="0"/>
      <c r="RP2393" s="0"/>
      <c r="RQ2393" s="0"/>
      <c r="RR2393" s="0"/>
      <c r="RS2393" s="0"/>
      <c r="RT2393" s="0"/>
      <c r="RU2393" s="0"/>
      <c r="RV2393" s="0"/>
      <c r="RW2393" s="0"/>
      <c r="RX2393" s="0"/>
      <c r="RY2393" s="0"/>
      <c r="RZ2393" s="0"/>
      <c r="SA2393" s="0"/>
      <c r="SB2393" s="0"/>
      <c r="SC2393" s="0"/>
      <c r="SD2393" s="0"/>
      <c r="SE2393" s="0"/>
      <c r="SF2393" s="0"/>
      <c r="SG2393" s="0"/>
      <c r="SH2393" s="0"/>
      <c r="SI2393" s="0"/>
      <c r="SJ2393" s="0"/>
      <c r="SK2393" s="0"/>
      <c r="SL2393" s="0"/>
      <c r="SM2393" s="0"/>
      <c r="SN2393" s="0"/>
      <c r="SO2393" s="0"/>
      <c r="SP2393" s="0"/>
      <c r="SQ2393" s="0"/>
      <c r="SR2393" s="0"/>
      <c r="SS2393" s="0"/>
      <c r="ST2393" s="0"/>
      <c r="SU2393" s="0"/>
      <c r="SV2393" s="0"/>
      <c r="SW2393" s="0"/>
      <c r="SX2393" s="0"/>
      <c r="SY2393" s="0"/>
      <c r="SZ2393" s="0"/>
      <c r="TA2393" s="0"/>
      <c r="TB2393" s="0"/>
      <c r="TC2393" s="0"/>
      <c r="TD2393" s="0"/>
      <c r="TE2393" s="0"/>
      <c r="TF2393" s="0"/>
      <c r="TG2393" s="0"/>
      <c r="TH2393" s="0"/>
      <c r="TI2393" s="0"/>
      <c r="TJ2393" s="0"/>
      <c r="TK2393" s="0"/>
      <c r="TL2393" s="0"/>
      <c r="TM2393" s="0"/>
      <c r="TN2393" s="0"/>
      <c r="TO2393" s="0"/>
      <c r="TP2393" s="0"/>
      <c r="TQ2393" s="0"/>
      <c r="TR2393" s="0"/>
      <c r="TS2393" s="0"/>
      <c r="TT2393" s="0"/>
      <c r="TU2393" s="0"/>
      <c r="TV2393" s="0"/>
      <c r="TW2393" s="0"/>
      <c r="TX2393" s="0"/>
      <c r="TY2393" s="0"/>
      <c r="TZ2393" s="0"/>
      <c r="UA2393" s="0"/>
      <c r="UB2393" s="0"/>
      <c r="UC2393" s="0"/>
      <c r="UD2393" s="0"/>
      <c r="UE2393" s="0"/>
      <c r="UF2393" s="0"/>
      <c r="UG2393" s="0"/>
      <c r="UH2393" s="0"/>
      <c r="UI2393" s="0"/>
      <c r="UJ2393" s="0"/>
      <c r="UK2393" s="0"/>
      <c r="UL2393" s="0"/>
      <c r="UM2393" s="0"/>
      <c r="UN2393" s="0"/>
      <c r="UO2393" s="0"/>
      <c r="UP2393" s="0"/>
      <c r="UQ2393" s="0"/>
      <c r="UR2393" s="0"/>
      <c r="US2393" s="0"/>
      <c r="UT2393" s="0"/>
      <c r="UU2393" s="0"/>
      <c r="UV2393" s="0"/>
      <c r="UW2393" s="0"/>
      <c r="UX2393" s="0"/>
      <c r="UY2393" s="0"/>
      <c r="UZ2393" s="0"/>
      <c r="VA2393" s="0"/>
      <c r="VB2393" s="0"/>
      <c r="VC2393" s="0"/>
      <c r="VD2393" s="0"/>
      <c r="VE2393" s="0"/>
      <c r="VF2393" s="0"/>
      <c r="VG2393" s="0"/>
      <c r="VH2393" s="0"/>
      <c r="VI2393" s="0"/>
      <c r="VJ2393" s="0"/>
      <c r="VK2393" s="0"/>
      <c r="VL2393" s="0"/>
      <c r="VM2393" s="0"/>
      <c r="VN2393" s="0"/>
      <c r="VO2393" s="0"/>
      <c r="VP2393" s="0"/>
      <c r="VQ2393" s="0"/>
      <c r="VR2393" s="0"/>
      <c r="VS2393" s="0"/>
      <c r="VT2393" s="0"/>
      <c r="VU2393" s="0"/>
      <c r="VV2393" s="0"/>
      <c r="VW2393" s="0"/>
      <c r="VX2393" s="0"/>
      <c r="VY2393" s="0"/>
      <c r="VZ2393" s="0"/>
      <c r="WA2393" s="0"/>
      <c r="WB2393" s="0"/>
      <c r="WC2393" s="0"/>
      <c r="WD2393" s="0"/>
      <c r="WE2393" s="0"/>
      <c r="WF2393" s="0"/>
      <c r="WG2393" s="0"/>
      <c r="WH2393" s="0"/>
      <c r="WI2393" s="0"/>
      <c r="WJ2393" s="0"/>
      <c r="WK2393" s="0"/>
      <c r="WL2393" s="0"/>
      <c r="WM2393" s="0"/>
      <c r="WN2393" s="0"/>
      <c r="WO2393" s="0"/>
      <c r="WP2393" s="0"/>
      <c r="WQ2393" s="0"/>
      <c r="WR2393" s="0"/>
      <c r="WS2393" s="0"/>
      <c r="WT2393" s="0"/>
      <c r="WU2393" s="0"/>
      <c r="WV2393" s="0"/>
      <c r="WW2393" s="0"/>
      <c r="WX2393" s="0"/>
      <c r="WY2393" s="0"/>
      <c r="WZ2393" s="0"/>
      <c r="XA2393" s="0"/>
      <c r="XB2393" s="0"/>
      <c r="XC2393" s="0"/>
      <c r="XD2393" s="0"/>
      <c r="XE2393" s="0"/>
      <c r="XF2393" s="0"/>
      <c r="XG2393" s="0"/>
      <c r="XH2393" s="0"/>
      <c r="XI2393" s="0"/>
      <c r="XJ2393" s="0"/>
      <c r="XK2393" s="0"/>
      <c r="XL2393" s="0"/>
      <c r="XM2393" s="0"/>
      <c r="XN2393" s="0"/>
      <c r="XO2393" s="0"/>
      <c r="XP2393" s="0"/>
      <c r="XQ2393" s="0"/>
      <c r="XR2393" s="0"/>
      <c r="XS2393" s="0"/>
      <c r="XT2393" s="0"/>
      <c r="XU2393" s="0"/>
      <c r="XV2393" s="0"/>
      <c r="XW2393" s="0"/>
      <c r="XX2393" s="0"/>
      <c r="XY2393" s="0"/>
      <c r="XZ2393" s="0"/>
      <c r="YA2393" s="0"/>
      <c r="YB2393" s="0"/>
      <c r="YC2393" s="0"/>
      <c r="YD2393" s="0"/>
      <c r="YE2393" s="0"/>
      <c r="YF2393" s="0"/>
      <c r="YG2393" s="0"/>
      <c r="YH2393" s="0"/>
      <c r="YI2393" s="0"/>
      <c r="YJ2393" s="0"/>
      <c r="YK2393" s="0"/>
      <c r="YL2393" s="0"/>
      <c r="YM2393" s="0"/>
      <c r="YN2393" s="0"/>
      <c r="YO2393" s="0"/>
      <c r="YP2393" s="0"/>
      <c r="YQ2393" s="0"/>
      <c r="YR2393" s="0"/>
      <c r="YS2393" s="0"/>
      <c r="YT2393" s="0"/>
      <c r="YU2393" s="0"/>
      <c r="YV2393" s="0"/>
      <c r="YW2393" s="0"/>
      <c r="YX2393" s="0"/>
      <c r="YY2393" s="0"/>
      <c r="YZ2393" s="0"/>
      <c r="ZA2393" s="0"/>
      <c r="ZB2393" s="0"/>
      <c r="ZC2393" s="0"/>
      <c r="ZD2393" s="0"/>
      <c r="ZE2393" s="0"/>
      <c r="ZF2393" s="0"/>
      <c r="ZG2393" s="0"/>
      <c r="ZH2393" s="0"/>
      <c r="ZI2393" s="0"/>
      <c r="ZJ2393" s="0"/>
      <c r="ZK2393" s="0"/>
      <c r="ZL2393" s="0"/>
      <c r="ZM2393" s="0"/>
      <c r="ZN2393" s="0"/>
      <c r="ZO2393" s="0"/>
      <c r="ZP2393" s="0"/>
      <c r="ZQ2393" s="0"/>
      <c r="ZR2393" s="0"/>
      <c r="ZS2393" s="0"/>
      <c r="ZT2393" s="0"/>
      <c r="ZU2393" s="0"/>
      <c r="ZV2393" s="0"/>
      <c r="ZW2393" s="0"/>
      <c r="ZX2393" s="0"/>
      <c r="ZY2393" s="0"/>
      <c r="ZZ2393" s="0"/>
      <c r="AAA2393" s="0"/>
      <c r="AAB2393" s="0"/>
      <c r="AAC2393" s="0"/>
      <c r="AAD2393" s="0"/>
      <c r="AAE2393" s="0"/>
      <c r="AAF2393" s="0"/>
      <c r="AAG2393" s="0"/>
      <c r="AAH2393" s="0"/>
      <c r="AAI2393" s="0"/>
      <c r="AAJ2393" s="0"/>
      <c r="AAK2393" s="0"/>
      <c r="AAL2393" s="0"/>
      <c r="AAM2393" s="0"/>
      <c r="AAN2393" s="0"/>
      <c r="AAO2393" s="0"/>
      <c r="AAP2393" s="0"/>
      <c r="AAQ2393" s="0"/>
      <c r="AAR2393" s="0"/>
      <c r="AAS2393" s="0"/>
      <c r="AAT2393" s="0"/>
      <c r="AAU2393" s="0"/>
      <c r="AAV2393" s="0"/>
      <c r="AAW2393" s="0"/>
      <c r="AAX2393" s="0"/>
      <c r="AAY2393" s="0"/>
      <c r="AAZ2393" s="0"/>
      <c r="ABA2393" s="0"/>
      <c r="ABB2393" s="0"/>
      <c r="ABC2393" s="0"/>
      <c r="ABD2393" s="0"/>
      <c r="ABE2393" s="0"/>
      <c r="ABF2393" s="0"/>
      <c r="ABG2393" s="0"/>
      <c r="ABH2393" s="0"/>
      <c r="ABI2393" s="0"/>
      <c r="ABJ2393" s="0"/>
      <c r="ABK2393" s="0"/>
      <c r="ABL2393" s="0"/>
      <c r="ABM2393" s="0"/>
      <c r="ABN2393" s="0"/>
      <c r="ABO2393" s="0"/>
      <c r="ABP2393" s="0"/>
      <c r="ABQ2393" s="0"/>
      <c r="ABR2393" s="0"/>
      <c r="ABS2393" s="0"/>
      <c r="ABT2393" s="0"/>
      <c r="ABU2393" s="0"/>
      <c r="ABV2393" s="0"/>
      <c r="ABW2393" s="0"/>
      <c r="ABX2393" s="0"/>
      <c r="ABY2393" s="0"/>
      <c r="ABZ2393" s="0"/>
      <c r="ACA2393" s="0"/>
      <c r="ACB2393" s="0"/>
      <c r="ACC2393" s="0"/>
      <c r="ACD2393" s="0"/>
      <c r="ACE2393" s="0"/>
      <c r="ACF2393" s="0"/>
      <c r="ACG2393" s="0"/>
      <c r="ACH2393" s="0"/>
      <c r="ACI2393" s="0"/>
      <c r="ACJ2393" s="0"/>
      <c r="ACK2393" s="0"/>
      <c r="ACL2393" s="0"/>
      <c r="ACM2393" s="0"/>
      <c r="ACN2393" s="0"/>
      <c r="ACO2393" s="0"/>
      <c r="ACP2393" s="0"/>
      <c r="ACQ2393" s="0"/>
      <c r="ACR2393" s="0"/>
      <c r="ACS2393" s="0"/>
      <c r="ACT2393" s="0"/>
      <c r="ACU2393" s="0"/>
      <c r="ACV2393" s="0"/>
      <c r="ACW2393" s="0"/>
      <c r="ACX2393" s="0"/>
      <c r="ACY2393" s="0"/>
      <c r="ACZ2393" s="0"/>
      <c r="ADA2393" s="0"/>
      <c r="ADB2393" s="0"/>
      <c r="ADC2393" s="0"/>
      <c r="ADD2393" s="0"/>
      <c r="ADE2393" s="0"/>
      <c r="ADF2393" s="0"/>
      <c r="ADG2393" s="0"/>
      <c r="ADH2393" s="0"/>
      <c r="ADI2393" s="0"/>
      <c r="ADJ2393" s="0"/>
      <c r="ADK2393" s="0"/>
      <c r="ADL2393" s="0"/>
      <c r="ADM2393" s="0"/>
      <c r="ADN2393" s="0"/>
      <c r="ADO2393" s="0"/>
      <c r="ADP2393" s="0"/>
      <c r="ADQ2393" s="0"/>
      <c r="ADR2393" s="0"/>
      <c r="ADS2393" s="0"/>
      <c r="ADT2393" s="0"/>
      <c r="ADU2393" s="0"/>
      <c r="ADV2393" s="0"/>
      <c r="ADW2393" s="0"/>
      <c r="ADX2393" s="0"/>
      <c r="ADY2393" s="0"/>
      <c r="ADZ2393" s="0"/>
      <c r="AEA2393" s="0"/>
      <c r="AEB2393" s="0"/>
      <c r="AEC2393" s="0"/>
      <c r="AED2393" s="0"/>
      <c r="AEE2393" s="0"/>
      <c r="AEF2393" s="0"/>
      <c r="AEG2393" s="0"/>
      <c r="AEH2393" s="0"/>
      <c r="AEI2393" s="0"/>
      <c r="AEJ2393" s="0"/>
      <c r="AEK2393" s="0"/>
      <c r="AEL2393" s="0"/>
      <c r="AEM2393" s="0"/>
      <c r="AEN2393" s="0"/>
      <c r="AEO2393" s="0"/>
      <c r="AEP2393" s="0"/>
      <c r="AEQ2393" s="0"/>
      <c r="AER2393" s="0"/>
      <c r="AES2393" s="0"/>
      <c r="AET2393" s="0"/>
      <c r="AEU2393" s="0"/>
      <c r="AEV2393" s="0"/>
      <c r="AEW2393" s="0"/>
      <c r="AEX2393" s="0"/>
      <c r="AEY2393" s="0"/>
      <c r="AEZ2393" s="0"/>
      <c r="AFA2393" s="0"/>
      <c r="AFB2393" s="0"/>
      <c r="AFC2393" s="0"/>
      <c r="AFD2393" s="0"/>
      <c r="AFE2393" s="0"/>
      <c r="AFF2393" s="0"/>
      <c r="AFG2393" s="0"/>
      <c r="AFH2393" s="0"/>
      <c r="AFI2393" s="0"/>
      <c r="AFJ2393" s="0"/>
      <c r="AFK2393" s="0"/>
      <c r="AFL2393" s="0"/>
      <c r="AFM2393" s="0"/>
      <c r="AFN2393" s="0"/>
      <c r="AFO2393" s="0"/>
      <c r="AFP2393" s="0"/>
      <c r="AFQ2393" s="0"/>
      <c r="AFR2393" s="0"/>
      <c r="AFS2393" s="0"/>
      <c r="AFT2393" s="0"/>
      <c r="AFU2393" s="0"/>
      <c r="AFV2393" s="0"/>
      <c r="AFW2393" s="0"/>
      <c r="AFX2393" s="0"/>
      <c r="AFY2393" s="0"/>
      <c r="AFZ2393" s="0"/>
      <c r="AGA2393" s="0"/>
      <c r="AGB2393" s="0"/>
      <c r="AGC2393" s="0"/>
      <c r="AGD2393" s="0"/>
      <c r="AGE2393" s="0"/>
      <c r="AGF2393" s="0"/>
      <c r="AGG2393" s="0"/>
      <c r="AGH2393" s="0"/>
      <c r="AGI2393" s="0"/>
      <c r="AGJ2393" s="0"/>
      <c r="AGK2393" s="0"/>
      <c r="AGL2393" s="0"/>
      <c r="AGM2393" s="0"/>
      <c r="AGN2393" s="0"/>
      <c r="AGO2393" s="0"/>
      <c r="AGP2393" s="0"/>
      <c r="AGQ2393" s="0"/>
      <c r="AGR2393" s="0"/>
      <c r="AGS2393" s="0"/>
      <c r="AGT2393" s="0"/>
      <c r="AGU2393" s="0"/>
      <c r="AGV2393" s="0"/>
      <c r="AGW2393" s="0"/>
      <c r="AGX2393" s="0"/>
      <c r="AGY2393" s="0"/>
      <c r="AGZ2393" s="0"/>
      <c r="AHA2393" s="0"/>
      <c r="AHB2393" s="0"/>
      <c r="AHC2393" s="0"/>
      <c r="AHD2393" s="0"/>
      <c r="AHE2393" s="0"/>
      <c r="AHF2393" s="0"/>
      <c r="AHG2393" s="0"/>
      <c r="AHH2393" s="0"/>
      <c r="AHI2393" s="0"/>
      <c r="AHJ2393" s="0"/>
      <c r="AHK2393" s="0"/>
      <c r="AHL2393" s="0"/>
      <c r="AHM2393" s="0"/>
      <c r="AHN2393" s="0"/>
      <c r="AHO2393" s="0"/>
      <c r="AHP2393" s="0"/>
      <c r="AHQ2393" s="0"/>
      <c r="AHR2393" s="0"/>
      <c r="AHS2393" s="0"/>
      <c r="AHT2393" s="0"/>
      <c r="AHU2393" s="0"/>
      <c r="AHV2393" s="0"/>
      <c r="AHW2393" s="0"/>
      <c r="AHX2393" s="0"/>
      <c r="AHY2393" s="0"/>
      <c r="AHZ2393" s="0"/>
      <c r="AIA2393" s="0"/>
      <c r="AIB2393" s="0"/>
      <c r="AIC2393" s="0"/>
      <c r="AID2393" s="0"/>
      <c r="AIE2393" s="0"/>
      <c r="AIF2393" s="0"/>
      <c r="AIG2393" s="0"/>
      <c r="AIH2393" s="0"/>
      <c r="AII2393" s="0"/>
      <c r="AIJ2393" s="0"/>
      <c r="AIK2393" s="0"/>
      <c r="AIL2393" s="0"/>
      <c r="AIM2393" s="0"/>
      <c r="AIN2393" s="0"/>
      <c r="AIO2393" s="0"/>
      <c r="AIP2393" s="0"/>
      <c r="AIQ2393" s="0"/>
      <c r="AIR2393" s="0"/>
      <c r="AIS2393" s="0"/>
      <c r="AIT2393" s="0"/>
      <c r="AIU2393" s="0"/>
      <c r="AIV2393" s="0"/>
      <c r="AIW2393" s="0"/>
      <c r="AIX2393" s="0"/>
      <c r="AIY2393" s="0"/>
      <c r="AIZ2393" s="0"/>
      <c r="AJA2393" s="0"/>
      <c r="AJB2393" s="0"/>
      <c r="AJC2393" s="0"/>
      <c r="AJD2393" s="0"/>
      <c r="AJE2393" s="0"/>
      <c r="AJF2393" s="0"/>
      <c r="AJG2393" s="0"/>
      <c r="AJH2393" s="0"/>
      <c r="AJI2393" s="0"/>
      <c r="AJJ2393" s="0"/>
      <c r="AJK2393" s="0"/>
      <c r="AJL2393" s="0"/>
      <c r="AJM2393" s="0"/>
      <c r="AJN2393" s="0"/>
      <c r="AJO2393" s="0"/>
      <c r="AJP2393" s="0"/>
      <c r="AJQ2393" s="0"/>
      <c r="AJR2393" s="0"/>
      <c r="AJS2393" s="0"/>
      <c r="AJT2393" s="0"/>
      <c r="AJU2393" s="0"/>
      <c r="AJV2393" s="0"/>
      <c r="AJW2393" s="0"/>
      <c r="AJX2393" s="0"/>
      <c r="AJY2393" s="0"/>
      <c r="AJZ2393" s="0"/>
      <c r="AKA2393" s="0"/>
      <c r="AKB2393" s="0"/>
      <c r="AKC2393" s="0"/>
      <c r="AKD2393" s="0"/>
      <c r="AKE2393" s="0"/>
      <c r="AKF2393" s="0"/>
      <c r="AKG2393" s="0"/>
      <c r="AKH2393" s="0"/>
      <c r="AKI2393" s="0"/>
      <c r="AKJ2393" s="0"/>
      <c r="AKK2393" s="0"/>
      <c r="AKL2393" s="0"/>
      <c r="AKM2393" s="0"/>
      <c r="AKN2393" s="0"/>
      <c r="AKO2393" s="0"/>
      <c r="AKP2393" s="0"/>
      <c r="AKQ2393" s="0"/>
      <c r="AKR2393" s="0"/>
      <c r="AKS2393" s="0"/>
      <c r="AKT2393" s="0"/>
      <c r="AKU2393" s="0"/>
      <c r="AKV2393" s="0"/>
      <c r="AKW2393" s="0"/>
      <c r="AKX2393" s="0"/>
      <c r="AKY2393" s="0"/>
      <c r="AKZ2393" s="0"/>
      <c r="ALA2393" s="0"/>
      <c r="ALB2393" s="0"/>
      <c r="ALC2393" s="0"/>
      <c r="ALD2393" s="0"/>
      <c r="ALE2393" s="0"/>
      <c r="ALF2393" s="0"/>
      <c r="ALG2393" s="0"/>
      <c r="ALH2393" s="0"/>
      <c r="ALI2393" s="0"/>
      <c r="ALJ2393" s="0"/>
      <c r="ALK2393" s="0"/>
      <c r="ALL2393" s="0"/>
      <c r="ALM2393" s="0"/>
      <c r="ALN2393" s="0"/>
      <c r="ALO2393" s="0"/>
      <c r="ALP2393" s="0"/>
      <c r="ALQ2393" s="0"/>
      <c r="ALR2393" s="0"/>
      <c r="ALS2393" s="0"/>
      <c r="ALT2393" s="0"/>
      <c r="ALU2393" s="0"/>
      <c r="ALV2393" s="0"/>
      <c r="ALW2393" s="0"/>
      <c r="ALX2393" s="0"/>
      <c r="ALY2393" s="0"/>
      <c r="ALZ2393" s="0"/>
      <c r="AMA2393" s="0"/>
      <c r="AMB2393" s="0"/>
      <c r="AMC2393" s="0"/>
      <c r="AMD2393" s="0"/>
      <c r="AME2393" s="0"/>
      <c r="AMF2393" s="0"/>
      <c r="AMG2393" s="0"/>
      <c r="AMH2393" s="0"/>
      <c r="AMI2393" s="0"/>
      <c r="AMJ2393" s="0"/>
    </row>
    <row r="2394" customFormat="false" ht="13.8" hidden="false" customHeight="false" outlineLevel="0" collapsed="false">
      <c r="A2394" s="4" t="s">
        <v>245</v>
      </c>
      <c r="B2394" s="22" t="s">
        <v>2336</v>
      </c>
      <c r="C2394" s="28" t="s">
        <v>141</v>
      </c>
      <c r="D2394" s="28" t="s">
        <v>619</v>
      </c>
      <c r="E2394" s="28" t="s">
        <v>1424</v>
      </c>
      <c r="F2394" s="4" t="n">
        <v>1983</v>
      </c>
      <c r="G2394" s="7" t="s">
        <v>2337</v>
      </c>
      <c r="H2394" s="13"/>
      <c r="I2394" s="13"/>
      <c r="J2394" s="13"/>
      <c r="K2394" s="13"/>
      <c r="L2394" s="13"/>
      <c r="M2394" s="13"/>
      <c r="N2394" s="13"/>
      <c r="O2394" s="13"/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/>
      <c r="AH2394" s="13"/>
      <c r="AI2394" s="13"/>
      <c r="AJ2394" s="13"/>
      <c r="AK2394" s="13"/>
      <c r="AL2394" s="13"/>
      <c r="AM2394" s="13"/>
      <c r="AN2394" s="13"/>
      <c r="AO2394" s="13"/>
      <c r="AP2394" s="13"/>
      <c r="AQ2394" s="13"/>
      <c r="AR2394" s="13"/>
      <c r="AS2394" s="13"/>
      <c r="AT2394" s="13"/>
      <c r="AU2394" s="13"/>
      <c r="AV2394" s="0"/>
      <c r="AW2394" s="0"/>
      <c r="AX2394" s="0"/>
      <c r="AY2394" s="0"/>
      <c r="AZ2394" s="0"/>
      <c r="BA2394" s="0"/>
      <c r="BB2394" s="0"/>
      <c r="BC2394" s="0"/>
      <c r="BD2394" s="0"/>
      <c r="BE2394" s="0"/>
      <c r="BF2394" s="0"/>
      <c r="BG2394" s="0"/>
      <c r="BH2394" s="0"/>
      <c r="BI2394" s="0"/>
      <c r="BJ2394" s="0"/>
      <c r="BK2394" s="0"/>
      <c r="BL2394" s="0"/>
      <c r="BM2394" s="0"/>
      <c r="BN2394" s="0"/>
      <c r="BO2394" s="0"/>
      <c r="BP2394" s="0"/>
      <c r="BQ2394" s="0"/>
      <c r="BR2394" s="0"/>
      <c r="BS2394" s="0"/>
      <c r="BT2394" s="0"/>
      <c r="BU2394" s="0"/>
      <c r="BV2394" s="0"/>
      <c r="BW2394" s="0"/>
      <c r="BX2394" s="0"/>
      <c r="BY2394" s="0"/>
      <c r="BZ2394" s="0"/>
      <c r="CA2394" s="0"/>
      <c r="CB2394" s="0"/>
      <c r="CC2394" s="0"/>
      <c r="CD2394" s="0"/>
      <c r="CE2394" s="0"/>
      <c r="CF2394" s="0"/>
      <c r="CG2394" s="0"/>
      <c r="CH2394" s="0"/>
      <c r="CI2394" s="0"/>
      <c r="CJ2394" s="0"/>
      <c r="CK2394" s="0"/>
      <c r="CL2394" s="0"/>
      <c r="CM2394" s="0"/>
      <c r="CN2394" s="0"/>
      <c r="CO2394" s="0"/>
      <c r="CP2394" s="0"/>
      <c r="CQ2394" s="0"/>
      <c r="CR2394" s="0"/>
      <c r="CS2394" s="0"/>
      <c r="CT2394" s="0"/>
      <c r="CU2394" s="0"/>
      <c r="CV2394" s="0"/>
      <c r="CW2394" s="0"/>
      <c r="CX2394" s="0"/>
      <c r="CY2394" s="0"/>
      <c r="CZ2394" s="0"/>
      <c r="DA2394" s="0"/>
      <c r="DB2394" s="0"/>
      <c r="DC2394" s="0"/>
      <c r="DD2394" s="0"/>
      <c r="DE2394" s="0"/>
      <c r="DF2394" s="0"/>
      <c r="DG2394" s="0"/>
      <c r="DH2394" s="0"/>
      <c r="DI2394" s="0"/>
      <c r="DJ2394" s="0"/>
      <c r="DK2394" s="0"/>
      <c r="DL2394" s="0"/>
      <c r="DM2394" s="0"/>
      <c r="DN2394" s="0"/>
      <c r="DO2394" s="0"/>
      <c r="DP2394" s="0"/>
      <c r="DQ2394" s="0"/>
      <c r="DR2394" s="0"/>
      <c r="DS2394" s="0"/>
      <c r="DT2394" s="0"/>
      <c r="DU2394" s="0"/>
      <c r="DV2394" s="0"/>
      <c r="DW2394" s="0"/>
      <c r="DX2394" s="0"/>
      <c r="DY2394" s="0"/>
      <c r="DZ2394" s="0"/>
      <c r="EA2394" s="0"/>
      <c r="EB2394" s="0"/>
      <c r="EC2394" s="0"/>
      <c r="ED2394" s="0"/>
      <c r="EE2394" s="0"/>
      <c r="EF2394" s="0"/>
      <c r="EG2394" s="0"/>
      <c r="EH2394" s="0"/>
      <c r="EI2394" s="0"/>
      <c r="EJ2394" s="0"/>
      <c r="EK2394" s="0"/>
      <c r="EL2394" s="0"/>
      <c r="EM2394" s="0"/>
      <c r="EN2394" s="0"/>
      <c r="EO2394" s="0"/>
      <c r="EP2394" s="0"/>
      <c r="EQ2394" s="0"/>
      <c r="ER2394" s="0"/>
      <c r="ES2394" s="0"/>
      <c r="ET2394" s="0"/>
      <c r="EU2394" s="0"/>
      <c r="EV2394" s="0"/>
      <c r="EW2394" s="0"/>
      <c r="EX2394" s="0"/>
      <c r="EY2394" s="0"/>
      <c r="EZ2394" s="0"/>
      <c r="FA2394" s="0"/>
      <c r="FB2394" s="0"/>
      <c r="FC2394" s="0"/>
      <c r="FD2394" s="0"/>
      <c r="FE2394" s="0"/>
      <c r="FF2394" s="0"/>
      <c r="FG2394" s="0"/>
      <c r="FH2394" s="0"/>
      <c r="FI2394" s="0"/>
      <c r="FJ2394" s="0"/>
      <c r="FK2394" s="0"/>
      <c r="FL2394" s="0"/>
      <c r="FM2394" s="0"/>
      <c r="FN2394" s="0"/>
      <c r="FO2394" s="0"/>
      <c r="FP2394" s="0"/>
      <c r="FQ2394" s="0"/>
      <c r="FR2394" s="0"/>
      <c r="FS2394" s="0"/>
      <c r="FT2394" s="0"/>
      <c r="FU2394" s="0"/>
      <c r="FV2394" s="0"/>
      <c r="FW2394" s="0"/>
      <c r="FX2394" s="0"/>
      <c r="FY2394" s="0"/>
      <c r="FZ2394" s="0"/>
      <c r="GA2394" s="0"/>
      <c r="GB2394" s="0"/>
      <c r="GC2394" s="0"/>
      <c r="GD2394" s="0"/>
      <c r="GE2394" s="0"/>
      <c r="GF2394" s="0"/>
      <c r="GG2394" s="0"/>
      <c r="GH2394" s="0"/>
      <c r="GI2394" s="0"/>
      <c r="GJ2394" s="0"/>
      <c r="GK2394" s="0"/>
      <c r="GL2394" s="0"/>
      <c r="GM2394" s="0"/>
      <c r="GN2394" s="0"/>
      <c r="GO2394" s="0"/>
      <c r="GP2394" s="0"/>
      <c r="GQ2394" s="0"/>
      <c r="GR2394" s="0"/>
      <c r="GS2394" s="0"/>
      <c r="GT2394" s="0"/>
      <c r="GU2394" s="0"/>
      <c r="GV2394" s="0"/>
      <c r="GW2394" s="0"/>
      <c r="GX2394" s="0"/>
      <c r="GY2394" s="0"/>
      <c r="GZ2394" s="0"/>
      <c r="HA2394" s="0"/>
      <c r="HB2394" s="0"/>
      <c r="HC2394" s="0"/>
      <c r="HD2394" s="0"/>
      <c r="HE2394" s="0"/>
      <c r="HF2394" s="0"/>
      <c r="HG2394" s="0"/>
      <c r="HH2394" s="0"/>
      <c r="HI2394" s="0"/>
      <c r="HJ2394" s="0"/>
      <c r="HK2394" s="0"/>
      <c r="HL2394" s="0"/>
      <c r="HM2394" s="0"/>
      <c r="HN2394" s="0"/>
      <c r="HO2394" s="0"/>
      <c r="HP2394" s="0"/>
      <c r="HQ2394" s="0"/>
      <c r="HR2394" s="0"/>
      <c r="HS2394" s="0"/>
      <c r="HT2394" s="0"/>
      <c r="HU2394" s="0"/>
      <c r="HV2394" s="0"/>
      <c r="HW2394" s="0"/>
      <c r="HX2394" s="0"/>
      <c r="HY2394" s="0"/>
      <c r="HZ2394" s="0"/>
      <c r="IA2394" s="0"/>
      <c r="IB2394" s="0"/>
      <c r="IC2394" s="0"/>
      <c r="ID2394" s="0"/>
      <c r="IE2394" s="0"/>
      <c r="IF2394" s="0"/>
      <c r="IG2394" s="0"/>
      <c r="IH2394" s="0"/>
      <c r="II2394" s="0"/>
      <c r="IJ2394" s="0"/>
      <c r="IK2394" s="0"/>
      <c r="IL2394" s="0"/>
      <c r="IM2394" s="0"/>
      <c r="IN2394" s="0"/>
      <c r="IO2394" s="0"/>
      <c r="IP2394" s="0"/>
      <c r="IQ2394" s="0"/>
      <c r="IR2394" s="0"/>
      <c r="IS2394" s="0"/>
      <c r="IT2394" s="0"/>
      <c r="IU2394" s="0"/>
      <c r="IV2394" s="0"/>
      <c r="IW2394" s="0"/>
      <c r="IX2394" s="0"/>
      <c r="IY2394" s="0"/>
      <c r="IZ2394" s="0"/>
      <c r="JA2394" s="0"/>
      <c r="JB2394" s="0"/>
      <c r="JC2394" s="0"/>
      <c r="JD2394" s="0"/>
      <c r="JE2394" s="0"/>
      <c r="JF2394" s="0"/>
      <c r="JG2394" s="0"/>
      <c r="JH2394" s="0"/>
      <c r="JI2394" s="0"/>
      <c r="JJ2394" s="0"/>
      <c r="JK2394" s="0"/>
      <c r="JL2394" s="0"/>
      <c r="JM2394" s="0"/>
      <c r="JN2394" s="0"/>
      <c r="JO2394" s="0"/>
      <c r="JP2394" s="0"/>
      <c r="JQ2394" s="0"/>
      <c r="JR2394" s="0"/>
      <c r="JS2394" s="0"/>
      <c r="JT2394" s="0"/>
      <c r="JU2394" s="0"/>
      <c r="JV2394" s="0"/>
      <c r="JW2394" s="0"/>
      <c r="JX2394" s="0"/>
      <c r="JY2394" s="0"/>
      <c r="JZ2394" s="0"/>
      <c r="KA2394" s="0"/>
      <c r="KB2394" s="0"/>
      <c r="KC2394" s="0"/>
      <c r="KD2394" s="0"/>
      <c r="KE2394" s="0"/>
      <c r="KF2394" s="0"/>
      <c r="KG2394" s="0"/>
      <c r="KH2394" s="0"/>
      <c r="KI2394" s="0"/>
      <c r="KJ2394" s="0"/>
      <c r="KK2394" s="0"/>
      <c r="KL2394" s="0"/>
      <c r="KM2394" s="0"/>
      <c r="KN2394" s="0"/>
      <c r="KO2394" s="0"/>
      <c r="KP2394" s="0"/>
      <c r="KQ2394" s="0"/>
      <c r="KR2394" s="0"/>
      <c r="KS2394" s="0"/>
      <c r="KT2394" s="0"/>
      <c r="KU2394" s="0"/>
      <c r="KV2394" s="0"/>
      <c r="KW2394" s="0"/>
      <c r="KX2394" s="0"/>
      <c r="KY2394" s="0"/>
      <c r="KZ2394" s="0"/>
      <c r="LA2394" s="0"/>
      <c r="LB2394" s="0"/>
      <c r="LC2394" s="0"/>
      <c r="LD2394" s="0"/>
      <c r="LE2394" s="0"/>
      <c r="LF2394" s="0"/>
      <c r="LG2394" s="0"/>
      <c r="LH2394" s="0"/>
      <c r="LI2394" s="0"/>
      <c r="LJ2394" s="0"/>
      <c r="LK2394" s="0"/>
      <c r="LL2394" s="0"/>
      <c r="LM2394" s="0"/>
      <c r="LN2394" s="0"/>
      <c r="LO2394" s="0"/>
      <c r="LP2394" s="0"/>
      <c r="LQ2394" s="0"/>
      <c r="LR2394" s="0"/>
      <c r="LS2394" s="0"/>
      <c r="LT2394" s="0"/>
      <c r="LU2394" s="0"/>
      <c r="LV2394" s="0"/>
      <c r="LW2394" s="0"/>
      <c r="LX2394" s="0"/>
      <c r="LY2394" s="0"/>
      <c r="LZ2394" s="0"/>
      <c r="MA2394" s="0"/>
      <c r="MB2394" s="0"/>
      <c r="MC2394" s="0"/>
      <c r="MD2394" s="0"/>
      <c r="ME2394" s="0"/>
      <c r="MF2394" s="0"/>
      <c r="MG2394" s="0"/>
      <c r="MH2394" s="0"/>
      <c r="MI2394" s="0"/>
      <c r="MJ2394" s="0"/>
      <c r="MK2394" s="0"/>
      <c r="ML2394" s="0"/>
      <c r="MM2394" s="0"/>
      <c r="MN2394" s="0"/>
      <c r="MO2394" s="0"/>
      <c r="MP2394" s="0"/>
      <c r="MQ2394" s="0"/>
      <c r="MR2394" s="0"/>
      <c r="MS2394" s="0"/>
      <c r="MT2394" s="0"/>
      <c r="MU2394" s="0"/>
      <c r="MV2394" s="0"/>
      <c r="MW2394" s="0"/>
      <c r="MX2394" s="0"/>
      <c r="MY2394" s="0"/>
      <c r="MZ2394" s="0"/>
      <c r="NA2394" s="0"/>
      <c r="NB2394" s="0"/>
      <c r="NC2394" s="0"/>
      <c r="ND2394" s="0"/>
      <c r="NE2394" s="0"/>
      <c r="NF2394" s="0"/>
      <c r="NG2394" s="0"/>
      <c r="NH2394" s="0"/>
      <c r="NI2394" s="0"/>
      <c r="NJ2394" s="0"/>
      <c r="NK2394" s="0"/>
      <c r="NL2394" s="0"/>
      <c r="NM2394" s="0"/>
      <c r="NN2394" s="0"/>
      <c r="NO2394" s="0"/>
      <c r="NP2394" s="0"/>
      <c r="NQ2394" s="0"/>
      <c r="NR2394" s="0"/>
      <c r="NS2394" s="0"/>
      <c r="NT2394" s="0"/>
      <c r="NU2394" s="0"/>
      <c r="NV2394" s="0"/>
      <c r="NW2394" s="0"/>
      <c r="NX2394" s="0"/>
      <c r="NY2394" s="0"/>
      <c r="NZ2394" s="0"/>
      <c r="OA2394" s="0"/>
      <c r="OB2394" s="0"/>
      <c r="OC2394" s="0"/>
      <c r="OD2394" s="0"/>
      <c r="OE2394" s="0"/>
      <c r="OF2394" s="0"/>
      <c r="OG2394" s="0"/>
      <c r="OH2394" s="0"/>
      <c r="OI2394" s="0"/>
      <c r="OJ2394" s="0"/>
      <c r="OK2394" s="0"/>
      <c r="OL2394" s="0"/>
      <c r="OM2394" s="0"/>
      <c r="ON2394" s="0"/>
      <c r="OO2394" s="0"/>
      <c r="OP2394" s="0"/>
      <c r="OQ2394" s="0"/>
      <c r="OR2394" s="0"/>
      <c r="OS2394" s="0"/>
      <c r="OT2394" s="0"/>
      <c r="OU2394" s="0"/>
      <c r="OV2394" s="0"/>
      <c r="OW2394" s="0"/>
      <c r="OX2394" s="0"/>
      <c r="OY2394" s="0"/>
      <c r="OZ2394" s="0"/>
      <c r="PA2394" s="0"/>
      <c r="PB2394" s="0"/>
      <c r="PC2394" s="0"/>
      <c r="PD2394" s="0"/>
      <c r="PE2394" s="0"/>
      <c r="PF2394" s="0"/>
      <c r="PG2394" s="0"/>
      <c r="PH2394" s="0"/>
      <c r="PI2394" s="0"/>
      <c r="PJ2394" s="0"/>
      <c r="PK2394" s="0"/>
      <c r="PL2394" s="0"/>
      <c r="PM2394" s="0"/>
      <c r="PN2394" s="0"/>
      <c r="PO2394" s="0"/>
      <c r="PP2394" s="0"/>
      <c r="PQ2394" s="0"/>
      <c r="PR2394" s="0"/>
      <c r="PS2394" s="0"/>
      <c r="PT2394" s="0"/>
      <c r="PU2394" s="0"/>
      <c r="PV2394" s="0"/>
      <c r="PW2394" s="0"/>
      <c r="PX2394" s="0"/>
      <c r="PY2394" s="0"/>
      <c r="PZ2394" s="0"/>
      <c r="QA2394" s="0"/>
      <c r="QB2394" s="0"/>
      <c r="QC2394" s="0"/>
      <c r="QD2394" s="0"/>
      <c r="QE2394" s="0"/>
      <c r="QF2394" s="0"/>
      <c r="QG2394" s="0"/>
      <c r="QH2394" s="0"/>
      <c r="QI2394" s="0"/>
      <c r="QJ2394" s="0"/>
      <c r="QK2394" s="0"/>
      <c r="QL2394" s="0"/>
      <c r="QM2394" s="0"/>
      <c r="QN2394" s="0"/>
      <c r="QO2394" s="0"/>
      <c r="QP2394" s="0"/>
      <c r="QQ2394" s="0"/>
      <c r="QR2394" s="0"/>
      <c r="QS2394" s="0"/>
      <c r="QT2394" s="0"/>
      <c r="QU2394" s="0"/>
      <c r="QV2394" s="0"/>
      <c r="QW2394" s="0"/>
      <c r="QX2394" s="0"/>
      <c r="QY2394" s="0"/>
      <c r="QZ2394" s="0"/>
      <c r="RA2394" s="0"/>
      <c r="RB2394" s="0"/>
      <c r="RC2394" s="0"/>
      <c r="RD2394" s="0"/>
      <c r="RE2394" s="0"/>
      <c r="RF2394" s="0"/>
      <c r="RG2394" s="0"/>
      <c r="RH2394" s="0"/>
      <c r="RI2394" s="0"/>
      <c r="RJ2394" s="0"/>
      <c r="RK2394" s="0"/>
      <c r="RL2394" s="0"/>
      <c r="RM2394" s="0"/>
      <c r="RN2394" s="0"/>
      <c r="RO2394" s="0"/>
      <c r="RP2394" s="0"/>
      <c r="RQ2394" s="0"/>
      <c r="RR2394" s="0"/>
      <c r="RS2394" s="0"/>
      <c r="RT2394" s="0"/>
      <c r="RU2394" s="0"/>
      <c r="RV2394" s="0"/>
      <c r="RW2394" s="0"/>
      <c r="RX2394" s="0"/>
      <c r="RY2394" s="0"/>
      <c r="RZ2394" s="0"/>
      <c r="SA2394" s="0"/>
      <c r="SB2394" s="0"/>
      <c r="SC2394" s="0"/>
      <c r="SD2394" s="0"/>
      <c r="SE2394" s="0"/>
      <c r="SF2394" s="0"/>
      <c r="SG2394" s="0"/>
      <c r="SH2394" s="0"/>
      <c r="SI2394" s="0"/>
      <c r="SJ2394" s="0"/>
      <c r="SK2394" s="0"/>
      <c r="SL2394" s="0"/>
      <c r="SM2394" s="0"/>
      <c r="SN2394" s="0"/>
      <c r="SO2394" s="0"/>
      <c r="SP2394" s="0"/>
      <c r="SQ2394" s="0"/>
      <c r="SR2394" s="0"/>
      <c r="SS2394" s="0"/>
      <c r="ST2394" s="0"/>
      <c r="SU2394" s="0"/>
      <c r="SV2394" s="0"/>
      <c r="SW2394" s="0"/>
      <c r="SX2394" s="0"/>
      <c r="SY2394" s="0"/>
      <c r="SZ2394" s="0"/>
      <c r="TA2394" s="0"/>
      <c r="TB2394" s="0"/>
      <c r="TC2394" s="0"/>
      <c r="TD2394" s="0"/>
      <c r="TE2394" s="0"/>
      <c r="TF2394" s="0"/>
      <c r="TG2394" s="0"/>
      <c r="TH2394" s="0"/>
      <c r="TI2394" s="0"/>
      <c r="TJ2394" s="0"/>
      <c r="TK2394" s="0"/>
      <c r="TL2394" s="0"/>
      <c r="TM2394" s="0"/>
      <c r="TN2394" s="0"/>
      <c r="TO2394" s="0"/>
      <c r="TP2394" s="0"/>
      <c r="TQ2394" s="0"/>
      <c r="TR2394" s="0"/>
      <c r="TS2394" s="0"/>
      <c r="TT2394" s="0"/>
      <c r="TU2394" s="0"/>
      <c r="TV2394" s="0"/>
      <c r="TW2394" s="0"/>
      <c r="TX2394" s="0"/>
      <c r="TY2394" s="0"/>
      <c r="TZ2394" s="0"/>
      <c r="UA2394" s="0"/>
      <c r="UB2394" s="0"/>
      <c r="UC2394" s="0"/>
      <c r="UD2394" s="0"/>
      <c r="UE2394" s="0"/>
      <c r="UF2394" s="0"/>
      <c r="UG2394" s="0"/>
      <c r="UH2394" s="0"/>
      <c r="UI2394" s="0"/>
      <c r="UJ2394" s="0"/>
      <c r="UK2394" s="0"/>
      <c r="UL2394" s="0"/>
      <c r="UM2394" s="0"/>
      <c r="UN2394" s="0"/>
      <c r="UO2394" s="0"/>
      <c r="UP2394" s="0"/>
      <c r="UQ2394" s="0"/>
      <c r="UR2394" s="0"/>
      <c r="US2394" s="0"/>
      <c r="UT2394" s="0"/>
      <c r="UU2394" s="0"/>
      <c r="UV2394" s="0"/>
      <c r="UW2394" s="0"/>
      <c r="UX2394" s="0"/>
      <c r="UY2394" s="0"/>
      <c r="UZ2394" s="0"/>
      <c r="VA2394" s="0"/>
      <c r="VB2394" s="0"/>
      <c r="VC2394" s="0"/>
      <c r="VD2394" s="0"/>
      <c r="VE2394" s="0"/>
      <c r="VF2394" s="0"/>
      <c r="VG2394" s="0"/>
      <c r="VH2394" s="0"/>
      <c r="VI2394" s="0"/>
      <c r="VJ2394" s="0"/>
      <c r="VK2394" s="0"/>
      <c r="VL2394" s="0"/>
      <c r="VM2394" s="0"/>
      <c r="VN2394" s="0"/>
      <c r="VO2394" s="0"/>
      <c r="VP2394" s="0"/>
      <c r="VQ2394" s="0"/>
      <c r="VR2394" s="0"/>
      <c r="VS2394" s="0"/>
      <c r="VT2394" s="0"/>
      <c r="VU2394" s="0"/>
      <c r="VV2394" s="0"/>
      <c r="VW2394" s="0"/>
      <c r="VX2394" s="0"/>
      <c r="VY2394" s="0"/>
      <c r="VZ2394" s="0"/>
      <c r="WA2394" s="0"/>
      <c r="WB2394" s="0"/>
      <c r="WC2394" s="0"/>
      <c r="WD2394" s="0"/>
      <c r="WE2394" s="0"/>
      <c r="WF2394" s="0"/>
      <c r="WG2394" s="0"/>
      <c r="WH2394" s="0"/>
      <c r="WI2394" s="0"/>
      <c r="WJ2394" s="0"/>
      <c r="WK2394" s="0"/>
      <c r="WL2394" s="0"/>
      <c r="WM2394" s="0"/>
      <c r="WN2394" s="0"/>
      <c r="WO2394" s="0"/>
      <c r="WP2394" s="0"/>
      <c r="WQ2394" s="0"/>
      <c r="WR2394" s="0"/>
      <c r="WS2394" s="0"/>
      <c r="WT2394" s="0"/>
      <c r="WU2394" s="0"/>
      <c r="WV2394" s="0"/>
      <c r="WW2394" s="0"/>
      <c r="WX2394" s="0"/>
      <c r="WY2394" s="0"/>
      <c r="WZ2394" s="0"/>
      <c r="XA2394" s="0"/>
      <c r="XB2394" s="0"/>
      <c r="XC2394" s="0"/>
      <c r="XD2394" s="0"/>
      <c r="XE2394" s="0"/>
      <c r="XF2394" s="0"/>
      <c r="XG2394" s="0"/>
      <c r="XH2394" s="0"/>
      <c r="XI2394" s="0"/>
      <c r="XJ2394" s="0"/>
      <c r="XK2394" s="0"/>
      <c r="XL2394" s="0"/>
      <c r="XM2394" s="0"/>
      <c r="XN2394" s="0"/>
      <c r="XO2394" s="0"/>
      <c r="XP2394" s="0"/>
      <c r="XQ2394" s="0"/>
      <c r="XR2394" s="0"/>
      <c r="XS2394" s="0"/>
      <c r="XT2394" s="0"/>
      <c r="XU2394" s="0"/>
      <c r="XV2394" s="0"/>
      <c r="XW2394" s="0"/>
      <c r="XX2394" s="0"/>
      <c r="XY2394" s="0"/>
      <c r="XZ2394" s="0"/>
      <c r="YA2394" s="0"/>
      <c r="YB2394" s="0"/>
      <c r="YC2394" s="0"/>
      <c r="YD2394" s="0"/>
      <c r="YE2394" s="0"/>
      <c r="YF2394" s="0"/>
      <c r="YG2394" s="0"/>
      <c r="YH2394" s="0"/>
      <c r="YI2394" s="0"/>
      <c r="YJ2394" s="0"/>
      <c r="YK2394" s="0"/>
      <c r="YL2394" s="0"/>
      <c r="YM2394" s="0"/>
      <c r="YN2394" s="0"/>
      <c r="YO2394" s="0"/>
      <c r="YP2394" s="0"/>
      <c r="YQ2394" s="0"/>
      <c r="YR2394" s="0"/>
      <c r="YS2394" s="0"/>
      <c r="YT2394" s="0"/>
      <c r="YU2394" s="0"/>
      <c r="YV2394" s="0"/>
      <c r="YW2394" s="0"/>
      <c r="YX2394" s="0"/>
      <c r="YY2394" s="0"/>
      <c r="YZ2394" s="0"/>
      <c r="ZA2394" s="0"/>
      <c r="ZB2394" s="0"/>
      <c r="ZC2394" s="0"/>
      <c r="ZD2394" s="0"/>
      <c r="ZE2394" s="0"/>
      <c r="ZF2394" s="0"/>
      <c r="ZG2394" s="0"/>
      <c r="ZH2394" s="0"/>
      <c r="ZI2394" s="0"/>
      <c r="ZJ2394" s="0"/>
      <c r="ZK2394" s="0"/>
      <c r="ZL2394" s="0"/>
      <c r="ZM2394" s="0"/>
      <c r="ZN2394" s="0"/>
      <c r="ZO2394" s="0"/>
      <c r="ZP2394" s="0"/>
      <c r="ZQ2394" s="0"/>
      <c r="ZR2394" s="0"/>
      <c r="ZS2394" s="0"/>
      <c r="ZT2394" s="0"/>
      <c r="ZU2394" s="0"/>
      <c r="ZV2394" s="0"/>
      <c r="ZW2394" s="0"/>
      <c r="ZX2394" s="0"/>
      <c r="ZY2394" s="0"/>
      <c r="ZZ2394" s="0"/>
      <c r="AAA2394" s="0"/>
      <c r="AAB2394" s="0"/>
      <c r="AAC2394" s="0"/>
      <c r="AAD2394" s="0"/>
      <c r="AAE2394" s="0"/>
      <c r="AAF2394" s="0"/>
      <c r="AAG2394" s="0"/>
      <c r="AAH2394" s="0"/>
      <c r="AAI2394" s="0"/>
      <c r="AAJ2394" s="0"/>
      <c r="AAK2394" s="0"/>
      <c r="AAL2394" s="0"/>
      <c r="AAM2394" s="0"/>
      <c r="AAN2394" s="0"/>
      <c r="AAO2394" s="0"/>
      <c r="AAP2394" s="0"/>
      <c r="AAQ2394" s="0"/>
      <c r="AAR2394" s="0"/>
      <c r="AAS2394" s="0"/>
      <c r="AAT2394" s="0"/>
      <c r="AAU2394" s="0"/>
      <c r="AAV2394" s="0"/>
      <c r="AAW2394" s="0"/>
      <c r="AAX2394" s="0"/>
      <c r="AAY2394" s="0"/>
      <c r="AAZ2394" s="0"/>
      <c r="ABA2394" s="0"/>
      <c r="ABB2394" s="0"/>
      <c r="ABC2394" s="0"/>
      <c r="ABD2394" s="0"/>
      <c r="ABE2394" s="0"/>
      <c r="ABF2394" s="0"/>
      <c r="ABG2394" s="0"/>
      <c r="ABH2394" s="0"/>
      <c r="ABI2394" s="0"/>
      <c r="ABJ2394" s="0"/>
      <c r="ABK2394" s="0"/>
      <c r="ABL2394" s="0"/>
      <c r="ABM2394" s="0"/>
      <c r="ABN2394" s="0"/>
      <c r="ABO2394" s="0"/>
      <c r="ABP2394" s="0"/>
      <c r="ABQ2394" s="0"/>
      <c r="ABR2394" s="0"/>
      <c r="ABS2394" s="0"/>
      <c r="ABT2394" s="0"/>
      <c r="ABU2394" s="0"/>
      <c r="ABV2394" s="0"/>
      <c r="ABW2394" s="0"/>
      <c r="ABX2394" s="0"/>
      <c r="ABY2394" s="0"/>
      <c r="ABZ2394" s="0"/>
      <c r="ACA2394" s="0"/>
      <c r="ACB2394" s="0"/>
      <c r="ACC2394" s="0"/>
      <c r="ACD2394" s="0"/>
      <c r="ACE2394" s="0"/>
      <c r="ACF2394" s="0"/>
      <c r="ACG2394" s="0"/>
      <c r="ACH2394" s="0"/>
      <c r="ACI2394" s="0"/>
      <c r="ACJ2394" s="0"/>
      <c r="ACK2394" s="0"/>
      <c r="ACL2394" s="0"/>
      <c r="ACM2394" s="0"/>
      <c r="ACN2394" s="0"/>
      <c r="ACO2394" s="0"/>
      <c r="ACP2394" s="0"/>
      <c r="ACQ2394" s="0"/>
      <c r="ACR2394" s="0"/>
      <c r="ACS2394" s="0"/>
      <c r="ACT2394" s="0"/>
      <c r="ACU2394" s="0"/>
      <c r="ACV2394" s="0"/>
      <c r="ACW2394" s="0"/>
      <c r="ACX2394" s="0"/>
      <c r="ACY2394" s="0"/>
      <c r="ACZ2394" s="0"/>
      <c r="ADA2394" s="0"/>
      <c r="ADB2394" s="0"/>
      <c r="ADC2394" s="0"/>
      <c r="ADD2394" s="0"/>
      <c r="ADE2394" s="0"/>
      <c r="ADF2394" s="0"/>
      <c r="ADG2394" s="0"/>
      <c r="ADH2394" s="0"/>
      <c r="ADI2394" s="0"/>
      <c r="ADJ2394" s="0"/>
      <c r="ADK2394" s="0"/>
      <c r="ADL2394" s="0"/>
      <c r="ADM2394" s="0"/>
      <c r="ADN2394" s="0"/>
      <c r="ADO2394" s="0"/>
      <c r="ADP2394" s="0"/>
      <c r="ADQ2394" s="0"/>
      <c r="ADR2394" s="0"/>
      <c r="ADS2394" s="0"/>
      <c r="ADT2394" s="0"/>
      <c r="ADU2394" s="0"/>
      <c r="ADV2394" s="0"/>
      <c r="ADW2394" s="0"/>
      <c r="ADX2394" s="0"/>
      <c r="ADY2394" s="0"/>
      <c r="ADZ2394" s="0"/>
      <c r="AEA2394" s="0"/>
      <c r="AEB2394" s="0"/>
      <c r="AEC2394" s="0"/>
      <c r="AED2394" s="0"/>
      <c r="AEE2394" s="0"/>
      <c r="AEF2394" s="0"/>
      <c r="AEG2394" s="0"/>
      <c r="AEH2394" s="0"/>
      <c r="AEI2394" s="0"/>
      <c r="AEJ2394" s="0"/>
      <c r="AEK2394" s="0"/>
      <c r="AEL2394" s="0"/>
      <c r="AEM2394" s="0"/>
      <c r="AEN2394" s="0"/>
      <c r="AEO2394" s="0"/>
      <c r="AEP2394" s="0"/>
      <c r="AEQ2394" s="0"/>
      <c r="AER2394" s="0"/>
      <c r="AES2394" s="0"/>
      <c r="AET2394" s="0"/>
      <c r="AEU2394" s="0"/>
      <c r="AEV2394" s="0"/>
      <c r="AEW2394" s="0"/>
      <c r="AEX2394" s="0"/>
      <c r="AEY2394" s="0"/>
      <c r="AEZ2394" s="0"/>
      <c r="AFA2394" s="0"/>
      <c r="AFB2394" s="0"/>
      <c r="AFC2394" s="0"/>
      <c r="AFD2394" s="0"/>
      <c r="AFE2394" s="0"/>
      <c r="AFF2394" s="0"/>
      <c r="AFG2394" s="0"/>
      <c r="AFH2394" s="0"/>
      <c r="AFI2394" s="0"/>
      <c r="AFJ2394" s="0"/>
      <c r="AFK2394" s="0"/>
      <c r="AFL2394" s="0"/>
      <c r="AFM2394" s="0"/>
      <c r="AFN2394" s="0"/>
      <c r="AFO2394" s="0"/>
      <c r="AFP2394" s="0"/>
      <c r="AFQ2394" s="0"/>
      <c r="AFR2394" s="0"/>
      <c r="AFS2394" s="0"/>
      <c r="AFT2394" s="0"/>
      <c r="AFU2394" s="0"/>
      <c r="AFV2394" s="0"/>
      <c r="AFW2394" s="0"/>
      <c r="AFX2394" s="0"/>
      <c r="AFY2394" s="0"/>
      <c r="AFZ2394" s="0"/>
      <c r="AGA2394" s="0"/>
      <c r="AGB2394" s="0"/>
      <c r="AGC2394" s="0"/>
      <c r="AGD2394" s="0"/>
      <c r="AGE2394" s="0"/>
      <c r="AGF2394" s="0"/>
      <c r="AGG2394" s="0"/>
      <c r="AGH2394" s="0"/>
      <c r="AGI2394" s="0"/>
      <c r="AGJ2394" s="0"/>
      <c r="AGK2394" s="0"/>
      <c r="AGL2394" s="0"/>
      <c r="AGM2394" s="0"/>
      <c r="AGN2394" s="0"/>
      <c r="AGO2394" s="0"/>
      <c r="AGP2394" s="0"/>
      <c r="AGQ2394" s="0"/>
      <c r="AGR2394" s="0"/>
      <c r="AGS2394" s="0"/>
      <c r="AGT2394" s="0"/>
      <c r="AGU2394" s="0"/>
      <c r="AGV2394" s="0"/>
      <c r="AGW2394" s="0"/>
      <c r="AGX2394" s="0"/>
      <c r="AGY2394" s="0"/>
      <c r="AGZ2394" s="0"/>
      <c r="AHA2394" s="0"/>
      <c r="AHB2394" s="0"/>
      <c r="AHC2394" s="0"/>
      <c r="AHD2394" s="0"/>
      <c r="AHE2394" s="0"/>
      <c r="AHF2394" s="0"/>
      <c r="AHG2394" s="0"/>
      <c r="AHH2394" s="0"/>
      <c r="AHI2394" s="0"/>
      <c r="AHJ2394" s="0"/>
      <c r="AHK2394" s="0"/>
      <c r="AHL2394" s="0"/>
      <c r="AHM2394" s="0"/>
      <c r="AHN2394" s="0"/>
      <c r="AHO2394" s="0"/>
      <c r="AHP2394" s="0"/>
      <c r="AHQ2394" s="0"/>
      <c r="AHR2394" s="0"/>
      <c r="AHS2394" s="0"/>
      <c r="AHT2394" s="0"/>
      <c r="AHU2394" s="0"/>
      <c r="AHV2394" s="0"/>
      <c r="AHW2394" s="0"/>
      <c r="AHX2394" s="0"/>
      <c r="AHY2394" s="0"/>
      <c r="AHZ2394" s="0"/>
      <c r="AIA2394" s="0"/>
      <c r="AIB2394" s="0"/>
      <c r="AIC2394" s="0"/>
      <c r="AID2394" s="0"/>
      <c r="AIE2394" s="0"/>
      <c r="AIF2394" s="0"/>
      <c r="AIG2394" s="0"/>
      <c r="AIH2394" s="0"/>
      <c r="AII2394" s="0"/>
      <c r="AIJ2394" s="0"/>
      <c r="AIK2394" s="0"/>
      <c r="AIL2394" s="0"/>
      <c r="AIM2394" s="0"/>
      <c r="AIN2394" s="0"/>
      <c r="AIO2394" s="0"/>
      <c r="AIP2394" s="0"/>
      <c r="AIQ2394" s="0"/>
      <c r="AIR2394" s="0"/>
      <c r="AIS2394" s="0"/>
      <c r="AIT2394" s="0"/>
      <c r="AIU2394" s="0"/>
      <c r="AIV2394" s="0"/>
      <c r="AIW2394" s="0"/>
      <c r="AIX2394" s="0"/>
      <c r="AIY2394" s="0"/>
      <c r="AIZ2394" s="0"/>
      <c r="AJA2394" s="0"/>
      <c r="AJB2394" s="0"/>
      <c r="AJC2394" s="0"/>
      <c r="AJD2394" s="0"/>
      <c r="AJE2394" s="0"/>
      <c r="AJF2394" s="0"/>
      <c r="AJG2394" s="0"/>
      <c r="AJH2394" s="0"/>
      <c r="AJI2394" s="0"/>
      <c r="AJJ2394" s="0"/>
      <c r="AJK2394" s="0"/>
      <c r="AJL2394" s="0"/>
      <c r="AJM2394" s="0"/>
      <c r="AJN2394" s="0"/>
      <c r="AJO2394" s="0"/>
      <c r="AJP2394" s="0"/>
      <c r="AJQ2394" s="0"/>
      <c r="AJR2394" s="0"/>
      <c r="AJS2394" s="0"/>
      <c r="AJT2394" s="0"/>
      <c r="AJU2394" s="0"/>
      <c r="AJV2394" s="0"/>
      <c r="AJW2394" s="0"/>
      <c r="AJX2394" s="0"/>
      <c r="AJY2394" s="0"/>
      <c r="AJZ2394" s="0"/>
      <c r="AKA2394" s="0"/>
      <c r="AKB2394" s="0"/>
      <c r="AKC2394" s="0"/>
      <c r="AKD2394" s="0"/>
      <c r="AKE2394" s="0"/>
      <c r="AKF2394" s="0"/>
      <c r="AKG2394" s="0"/>
      <c r="AKH2394" s="0"/>
      <c r="AKI2394" s="0"/>
      <c r="AKJ2394" s="0"/>
      <c r="AKK2394" s="0"/>
      <c r="AKL2394" s="0"/>
      <c r="AKM2394" s="0"/>
      <c r="AKN2394" s="0"/>
      <c r="AKO2394" s="0"/>
      <c r="AKP2394" s="0"/>
      <c r="AKQ2394" s="0"/>
      <c r="AKR2394" s="0"/>
      <c r="AKS2394" s="0"/>
      <c r="AKT2394" s="0"/>
      <c r="AKU2394" s="0"/>
      <c r="AKV2394" s="0"/>
      <c r="AKW2394" s="0"/>
      <c r="AKX2394" s="0"/>
      <c r="AKY2394" s="0"/>
      <c r="AKZ2394" s="0"/>
      <c r="ALA2394" s="0"/>
      <c r="ALB2394" s="0"/>
      <c r="ALC2394" s="0"/>
      <c r="ALD2394" s="0"/>
      <c r="ALE2394" s="0"/>
      <c r="ALF2394" s="0"/>
      <c r="ALG2394" s="0"/>
      <c r="ALH2394" s="0"/>
      <c r="ALI2394" s="0"/>
      <c r="ALJ2394" s="0"/>
      <c r="ALK2394" s="0"/>
      <c r="ALL2394" s="0"/>
      <c r="ALM2394" s="0"/>
      <c r="ALN2394" s="0"/>
      <c r="ALO2394" s="0"/>
      <c r="ALP2394" s="0"/>
      <c r="ALQ2394" s="0"/>
      <c r="ALR2394" s="0"/>
      <c r="ALS2394" s="0"/>
      <c r="ALT2394" s="0"/>
      <c r="ALU2394" s="0"/>
      <c r="ALV2394" s="0"/>
      <c r="ALW2394" s="0"/>
      <c r="ALX2394" s="0"/>
      <c r="ALY2394" s="0"/>
      <c r="ALZ2394" s="0"/>
      <c r="AMA2394" s="0"/>
      <c r="AMB2394" s="0"/>
      <c r="AMC2394" s="0"/>
      <c r="AMD2394" s="0"/>
      <c r="AME2394" s="0"/>
      <c r="AMF2394" s="0"/>
      <c r="AMG2394" s="0"/>
      <c r="AMH2394" s="0"/>
      <c r="AMI2394" s="0"/>
      <c r="AMJ2394" s="0"/>
    </row>
    <row r="2395" customFormat="false" ht="13.8" hidden="false" customHeight="false" outlineLevel="0" collapsed="false">
      <c r="A2395" s="4" t="s">
        <v>52</v>
      </c>
      <c r="B2395" s="28" t="s">
        <v>2437</v>
      </c>
      <c r="C2395" s="28" t="s">
        <v>2438</v>
      </c>
      <c r="D2395" s="22"/>
      <c r="E2395" s="22" t="s">
        <v>1424</v>
      </c>
      <c r="F2395" s="4" t="n">
        <v>1985</v>
      </c>
      <c r="G2395" s="7" t="s">
        <v>2439</v>
      </c>
      <c r="H2395" s="13"/>
      <c r="I2395" s="13"/>
      <c r="J2395" s="13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3"/>
      <c r="AI2395" s="13"/>
      <c r="AJ2395" s="13"/>
      <c r="AK2395" s="13"/>
      <c r="AL2395" s="13"/>
      <c r="AM2395" s="13"/>
      <c r="AN2395" s="13"/>
      <c r="AO2395" s="13"/>
      <c r="AP2395" s="13"/>
      <c r="AQ2395" s="13"/>
      <c r="AR2395" s="13"/>
      <c r="AS2395" s="13"/>
      <c r="AT2395" s="13"/>
      <c r="AU2395" s="13"/>
      <c r="AV2395" s="0"/>
      <c r="AW2395" s="0"/>
      <c r="AX2395" s="0"/>
      <c r="AY2395" s="0"/>
      <c r="AZ2395" s="0"/>
      <c r="BA2395" s="0"/>
      <c r="BB2395" s="0"/>
      <c r="BC2395" s="0"/>
      <c r="BD2395" s="0"/>
      <c r="BE2395" s="0"/>
      <c r="BF2395" s="0"/>
      <c r="BG2395" s="0"/>
      <c r="BH2395" s="0"/>
      <c r="BI2395" s="0"/>
      <c r="BJ2395" s="0"/>
      <c r="BK2395" s="0"/>
      <c r="BL2395" s="0"/>
      <c r="BM2395" s="0"/>
      <c r="BN2395" s="0"/>
      <c r="BO2395" s="0"/>
      <c r="BP2395" s="0"/>
      <c r="BQ2395" s="0"/>
      <c r="BR2395" s="0"/>
      <c r="BS2395" s="0"/>
      <c r="BT2395" s="0"/>
      <c r="BU2395" s="0"/>
      <c r="BV2395" s="0"/>
      <c r="BW2395" s="0"/>
      <c r="BX2395" s="0"/>
      <c r="BY2395" s="0"/>
      <c r="BZ2395" s="0"/>
      <c r="CA2395" s="0"/>
      <c r="CB2395" s="0"/>
      <c r="CC2395" s="0"/>
      <c r="CD2395" s="0"/>
      <c r="CE2395" s="0"/>
      <c r="CF2395" s="0"/>
      <c r="CG2395" s="0"/>
      <c r="CH2395" s="0"/>
      <c r="CI2395" s="0"/>
      <c r="CJ2395" s="0"/>
      <c r="CK2395" s="0"/>
      <c r="CL2395" s="0"/>
      <c r="CM2395" s="0"/>
      <c r="CN2395" s="0"/>
      <c r="CO2395" s="0"/>
      <c r="CP2395" s="0"/>
      <c r="CQ2395" s="0"/>
      <c r="CR2395" s="0"/>
      <c r="CS2395" s="0"/>
      <c r="CT2395" s="0"/>
      <c r="CU2395" s="0"/>
      <c r="CV2395" s="0"/>
      <c r="CW2395" s="0"/>
      <c r="CX2395" s="0"/>
      <c r="CY2395" s="0"/>
      <c r="CZ2395" s="0"/>
      <c r="DA2395" s="0"/>
      <c r="DB2395" s="0"/>
      <c r="DC2395" s="0"/>
      <c r="DD2395" s="0"/>
      <c r="DE2395" s="0"/>
      <c r="DF2395" s="0"/>
      <c r="DG2395" s="0"/>
      <c r="DH2395" s="0"/>
      <c r="DI2395" s="0"/>
      <c r="DJ2395" s="0"/>
      <c r="DK2395" s="0"/>
      <c r="DL2395" s="0"/>
      <c r="DM2395" s="0"/>
      <c r="DN2395" s="0"/>
      <c r="DO2395" s="0"/>
      <c r="DP2395" s="0"/>
      <c r="DQ2395" s="0"/>
      <c r="DR2395" s="0"/>
      <c r="DS2395" s="0"/>
      <c r="DT2395" s="0"/>
      <c r="DU2395" s="0"/>
      <c r="DV2395" s="0"/>
      <c r="DW2395" s="0"/>
      <c r="DX2395" s="0"/>
      <c r="DY2395" s="0"/>
      <c r="DZ2395" s="0"/>
      <c r="EA2395" s="0"/>
      <c r="EB2395" s="0"/>
      <c r="EC2395" s="0"/>
      <c r="ED2395" s="0"/>
      <c r="EE2395" s="0"/>
      <c r="EF2395" s="0"/>
      <c r="EG2395" s="0"/>
      <c r="EH2395" s="0"/>
      <c r="EI2395" s="0"/>
      <c r="EJ2395" s="0"/>
      <c r="EK2395" s="0"/>
      <c r="EL2395" s="0"/>
      <c r="EM2395" s="0"/>
      <c r="EN2395" s="0"/>
      <c r="EO2395" s="0"/>
      <c r="EP2395" s="0"/>
      <c r="EQ2395" s="0"/>
      <c r="ER2395" s="0"/>
      <c r="ES2395" s="0"/>
      <c r="ET2395" s="0"/>
      <c r="EU2395" s="0"/>
      <c r="EV2395" s="0"/>
      <c r="EW2395" s="0"/>
      <c r="EX2395" s="0"/>
      <c r="EY2395" s="0"/>
      <c r="EZ2395" s="0"/>
      <c r="FA2395" s="0"/>
      <c r="FB2395" s="0"/>
      <c r="FC2395" s="0"/>
      <c r="FD2395" s="0"/>
      <c r="FE2395" s="0"/>
      <c r="FF2395" s="0"/>
      <c r="FG2395" s="0"/>
      <c r="FH2395" s="0"/>
      <c r="FI2395" s="0"/>
      <c r="FJ2395" s="0"/>
      <c r="FK2395" s="0"/>
      <c r="FL2395" s="0"/>
      <c r="FM2395" s="0"/>
      <c r="FN2395" s="0"/>
      <c r="FO2395" s="0"/>
      <c r="FP2395" s="0"/>
      <c r="FQ2395" s="0"/>
      <c r="FR2395" s="0"/>
      <c r="FS2395" s="0"/>
      <c r="FT2395" s="0"/>
      <c r="FU2395" s="0"/>
      <c r="FV2395" s="0"/>
      <c r="FW2395" s="0"/>
      <c r="FX2395" s="0"/>
      <c r="FY2395" s="0"/>
      <c r="FZ2395" s="0"/>
      <c r="GA2395" s="0"/>
      <c r="GB2395" s="0"/>
      <c r="GC2395" s="0"/>
      <c r="GD2395" s="0"/>
      <c r="GE2395" s="0"/>
      <c r="GF2395" s="0"/>
      <c r="GG2395" s="0"/>
      <c r="GH2395" s="0"/>
      <c r="GI2395" s="0"/>
      <c r="GJ2395" s="0"/>
      <c r="GK2395" s="0"/>
      <c r="GL2395" s="0"/>
      <c r="GM2395" s="0"/>
      <c r="GN2395" s="0"/>
      <c r="GO2395" s="0"/>
      <c r="GP2395" s="0"/>
      <c r="GQ2395" s="0"/>
      <c r="GR2395" s="0"/>
      <c r="GS2395" s="0"/>
      <c r="GT2395" s="0"/>
      <c r="GU2395" s="0"/>
      <c r="GV2395" s="0"/>
      <c r="GW2395" s="0"/>
      <c r="GX2395" s="0"/>
      <c r="GY2395" s="0"/>
      <c r="GZ2395" s="0"/>
      <c r="HA2395" s="0"/>
      <c r="HB2395" s="0"/>
      <c r="HC2395" s="0"/>
      <c r="HD2395" s="0"/>
      <c r="HE2395" s="0"/>
      <c r="HF2395" s="0"/>
      <c r="HG2395" s="0"/>
      <c r="HH2395" s="0"/>
      <c r="HI2395" s="0"/>
      <c r="HJ2395" s="0"/>
      <c r="HK2395" s="0"/>
      <c r="HL2395" s="0"/>
      <c r="HM2395" s="0"/>
      <c r="HN2395" s="0"/>
      <c r="HO2395" s="0"/>
      <c r="HP2395" s="0"/>
      <c r="HQ2395" s="0"/>
      <c r="HR2395" s="0"/>
      <c r="HS2395" s="0"/>
      <c r="HT2395" s="0"/>
      <c r="HU2395" s="0"/>
      <c r="HV2395" s="0"/>
      <c r="HW2395" s="0"/>
      <c r="HX2395" s="0"/>
      <c r="HY2395" s="0"/>
      <c r="HZ2395" s="0"/>
      <c r="IA2395" s="0"/>
      <c r="IB2395" s="0"/>
      <c r="IC2395" s="0"/>
      <c r="ID2395" s="0"/>
      <c r="IE2395" s="0"/>
      <c r="IF2395" s="0"/>
      <c r="IG2395" s="0"/>
      <c r="IH2395" s="0"/>
      <c r="II2395" s="0"/>
      <c r="IJ2395" s="0"/>
      <c r="IK2395" s="0"/>
      <c r="IL2395" s="0"/>
      <c r="IM2395" s="0"/>
      <c r="IN2395" s="0"/>
      <c r="IO2395" s="0"/>
      <c r="IP2395" s="0"/>
      <c r="IQ2395" s="0"/>
      <c r="IR2395" s="0"/>
      <c r="IS2395" s="0"/>
      <c r="IT2395" s="0"/>
      <c r="IU2395" s="0"/>
      <c r="IV2395" s="0"/>
      <c r="IW2395" s="0"/>
      <c r="IX2395" s="0"/>
      <c r="IY2395" s="0"/>
      <c r="IZ2395" s="0"/>
      <c r="JA2395" s="0"/>
      <c r="JB2395" s="0"/>
      <c r="JC2395" s="0"/>
      <c r="JD2395" s="0"/>
      <c r="JE2395" s="0"/>
      <c r="JF2395" s="0"/>
      <c r="JG2395" s="0"/>
      <c r="JH2395" s="0"/>
      <c r="JI2395" s="0"/>
      <c r="JJ2395" s="0"/>
      <c r="JK2395" s="0"/>
      <c r="JL2395" s="0"/>
      <c r="JM2395" s="0"/>
      <c r="JN2395" s="0"/>
      <c r="JO2395" s="0"/>
      <c r="JP2395" s="0"/>
      <c r="JQ2395" s="0"/>
      <c r="JR2395" s="0"/>
      <c r="JS2395" s="0"/>
      <c r="JT2395" s="0"/>
      <c r="JU2395" s="0"/>
      <c r="JV2395" s="0"/>
      <c r="JW2395" s="0"/>
      <c r="JX2395" s="0"/>
      <c r="JY2395" s="0"/>
      <c r="JZ2395" s="0"/>
      <c r="KA2395" s="0"/>
      <c r="KB2395" s="0"/>
      <c r="KC2395" s="0"/>
      <c r="KD2395" s="0"/>
      <c r="KE2395" s="0"/>
      <c r="KF2395" s="0"/>
      <c r="KG2395" s="0"/>
      <c r="KH2395" s="0"/>
      <c r="KI2395" s="0"/>
      <c r="KJ2395" s="0"/>
      <c r="KK2395" s="0"/>
      <c r="KL2395" s="0"/>
      <c r="KM2395" s="0"/>
      <c r="KN2395" s="0"/>
      <c r="KO2395" s="0"/>
      <c r="KP2395" s="0"/>
      <c r="KQ2395" s="0"/>
      <c r="KR2395" s="0"/>
      <c r="KS2395" s="0"/>
      <c r="KT2395" s="0"/>
      <c r="KU2395" s="0"/>
      <c r="KV2395" s="0"/>
      <c r="KW2395" s="0"/>
      <c r="KX2395" s="0"/>
      <c r="KY2395" s="0"/>
      <c r="KZ2395" s="0"/>
      <c r="LA2395" s="0"/>
      <c r="LB2395" s="0"/>
      <c r="LC2395" s="0"/>
      <c r="LD2395" s="0"/>
      <c r="LE2395" s="0"/>
      <c r="LF2395" s="0"/>
      <c r="LG2395" s="0"/>
      <c r="LH2395" s="0"/>
      <c r="LI2395" s="0"/>
      <c r="LJ2395" s="0"/>
      <c r="LK2395" s="0"/>
      <c r="LL2395" s="0"/>
      <c r="LM2395" s="0"/>
      <c r="LN2395" s="0"/>
      <c r="LO2395" s="0"/>
      <c r="LP2395" s="0"/>
      <c r="LQ2395" s="0"/>
      <c r="LR2395" s="0"/>
      <c r="LS2395" s="0"/>
      <c r="LT2395" s="0"/>
      <c r="LU2395" s="0"/>
      <c r="LV2395" s="0"/>
      <c r="LW2395" s="0"/>
      <c r="LX2395" s="0"/>
      <c r="LY2395" s="0"/>
      <c r="LZ2395" s="0"/>
      <c r="MA2395" s="0"/>
      <c r="MB2395" s="0"/>
      <c r="MC2395" s="0"/>
      <c r="MD2395" s="0"/>
      <c r="ME2395" s="0"/>
      <c r="MF2395" s="0"/>
      <c r="MG2395" s="0"/>
      <c r="MH2395" s="0"/>
      <c r="MI2395" s="0"/>
      <c r="MJ2395" s="0"/>
      <c r="MK2395" s="0"/>
      <c r="ML2395" s="0"/>
      <c r="MM2395" s="0"/>
      <c r="MN2395" s="0"/>
      <c r="MO2395" s="0"/>
      <c r="MP2395" s="0"/>
      <c r="MQ2395" s="0"/>
      <c r="MR2395" s="0"/>
      <c r="MS2395" s="0"/>
      <c r="MT2395" s="0"/>
      <c r="MU2395" s="0"/>
      <c r="MV2395" s="0"/>
      <c r="MW2395" s="0"/>
      <c r="MX2395" s="0"/>
      <c r="MY2395" s="0"/>
      <c r="MZ2395" s="0"/>
      <c r="NA2395" s="0"/>
      <c r="NB2395" s="0"/>
      <c r="NC2395" s="0"/>
      <c r="ND2395" s="0"/>
      <c r="NE2395" s="0"/>
      <c r="NF2395" s="0"/>
      <c r="NG2395" s="0"/>
      <c r="NH2395" s="0"/>
      <c r="NI2395" s="0"/>
      <c r="NJ2395" s="0"/>
      <c r="NK2395" s="0"/>
      <c r="NL2395" s="0"/>
      <c r="NM2395" s="0"/>
      <c r="NN2395" s="0"/>
      <c r="NO2395" s="0"/>
      <c r="NP2395" s="0"/>
      <c r="NQ2395" s="0"/>
      <c r="NR2395" s="0"/>
      <c r="NS2395" s="0"/>
      <c r="NT2395" s="0"/>
      <c r="NU2395" s="0"/>
      <c r="NV2395" s="0"/>
      <c r="NW2395" s="0"/>
      <c r="NX2395" s="0"/>
      <c r="NY2395" s="0"/>
      <c r="NZ2395" s="0"/>
      <c r="OA2395" s="0"/>
      <c r="OB2395" s="0"/>
      <c r="OC2395" s="0"/>
      <c r="OD2395" s="0"/>
      <c r="OE2395" s="0"/>
      <c r="OF2395" s="0"/>
      <c r="OG2395" s="0"/>
      <c r="OH2395" s="0"/>
      <c r="OI2395" s="0"/>
      <c r="OJ2395" s="0"/>
      <c r="OK2395" s="0"/>
      <c r="OL2395" s="0"/>
      <c r="OM2395" s="0"/>
      <c r="ON2395" s="0"/>
      <c r="OO2395" s="0"/>
      <c r="OP2395" s="0"/>
      <c r="OQ2395" s="0"/>
      <c r="OR2395" s="0"/>
      <c r="OS2395" s="0"/>
      <c r="OT2395" s="0"/>
      <c r="OU2395" s="0"/>
      <c r="OV2395" s="0"/>
      <c r="OW2395" s="0"/>
      <c r="OX2395" s="0"/>
      <c r="OY2395" s="0"/>
      <c r="OZ2395" s="0"/>
      <c r="PA2395" s="0"/>
      <c r="PB2395" s="0"/>
      <c r="PC2395" s="0"/>
      <c r="PD2395" s="0"/>
      <c r="PE2395" s="0"/>
      <c r="PF2395" s="0"/>
      <c r="PG2395" s="0"/>
      <c r="PH2395" s="0"/>
      <c r="PI2395" s="0"/>
      <c r="PJ2395" s="0"/>
      <c r="PK2395" s="0"/>
      <c r="PL2395" s="0"/>
      <c r="PM2395" s="0"/>
      <c r="PN2395" s="0"/>
      <c r="PO2395" s="0"/>
      <c r="PP2395" s="0"/>
      <c r="PQ2395" s="0"/>
      <c r="PR2395" s="0"/>
      <c r="PS2395" s="0"/>
      <c r="PT2395" s="0"/>
      <c r="PU2395" s="0"/>
      <c r="PV2395" s="0"/>
      <c r="PW2395" s="0"/>
      <c r="PX2395" s="0"/>
      <c r="PY2395" s="0"/>
      <c r="PZ2395" s="0"/>
      <c r="QA2395" s="0"/>
      <c r="QB2395" s="0"/>
      <c r="QC2395" s="0"/>
      <c r="QD2395" s="0"/>
      <c r="QE2395" s="0"/>
      <c r="QF2395" s="0"/>
      <c r="QG2395" s="0"/>
      <c r="QH2395" s="0"/>
      <c r="QI2395" s="0"/>
      <c r="QJ2395" s="0"/>
      <c r="QK2395" s="0"/>
      <c r="QL2395" s="0"/>
      <c r="QM2395" s="0"/>
      <c r="QN2395" s="0"/>
      <c r="QO2395" s="0"/>
      <c r="QP2395" s="0"/>
      <c r="QQ2395" s="0"/>
      <c r="QR2395" s="0"/>
      <c r="QS2395" s="0"/>
      <c r="QT2395" s="0"/>
      <c r="QU2395" s="0"/>
      <c r="QV2395" s="0"/>
      <c r="QW2395" s="0"/>
      <c r="QX2395" s="0"/>
      <c r="QY2395" s="0"/>
      <c r="QZ2395" s="0"/>
      <c r="RA2395" s="0"/>
      <c r="RB2395" s="0"/>
      <c r="RC2395" s="0"/>
      <c r="RD2395" s="0"/>
      <c r="RE2395" s="0"/>
      <c r="RF2395" s="0"/>
      <c r="RG2395" s="0"/>
      <c r="RH2395" s="0"/>
      <c r="RI2395" s="0"/>
      <c r="RJ2395" s="0"/>
      <c r="RK2395" s="0"/>
      <c r="RL2395" s="0"/>
      <c r="RM2395" s="0"/>
      <c r="RN2395" s="0"/>
      <c r="RO2395" s="0"/>
      <c r="RP2395" s="0"/>
      <c r="RQ2395" s="0"/>
      <c r="RR2395" s="0"/>
      <c r="RS2395" s="0"/>
      <c r="RT2395" s="0"/>
      <c r="RU2395" s="0"/>
      <c r="RV2395" s="0"/>
      <c r="RW2395" s="0"/>
      <c r="RX2395" s="0"/>
      <c r="RY2395" s="0"/>
      <c r="RZ2395" s="0"/>
      <c r="SA2395" s="0"/>
      <c r="SB2395" s="0"/>
      <c r="SC2395" s="0"/>
      <c r="SD2395" s="0"/>
      <c r="SE2395" s="0"/>
      <c r="SF2395" s="0"/>
      <c r="SG2395" s="0"/>
      <c r="SH2395" s="0"/>
      <c r="SI2395" s="0"/>
      <c r="SJ2395" s="0"/>
      <c r="SK2395" s="0"/>
      <c r="SL2395" s="0"/>
      <c r="SM2395" s="0"/>
      <c r="SN2395" s="0"/>
      <c r="SO2395" s="0"/>
      <c r="SP2395" s="0"/>
      <c r="SQ2395" s="0"/>
      <c r="SR2395" s="0"/>
      <c r="SS2395" s="0"/>
      <c r="ST2395" s="0"/>
      <c r="SU2395" s="0"/>
      <c r="SV2395" s="0"/>
      <c r="SW2395" s="0"/>
      <c r="SX2395" s="0"/>
      <c r="SY2395" s="0"/>
      <c r="SZ2395" s="0"/>
      <c r="TA2395" s="0"/>
      <c r="TB2395" s="0"/>
      <c r="TC2395" s="0"/>
      <c r="TD2395" s="0"/>
      <c r="TE2395" s="0"/>
      <c r="TF2395" s="0"/>
      <c r="TG2395" s="0"/>
      <c r="TH2395" s="0"/>
      <c r="TI2395" s="0"/>
      <c r="TJ2395" s="0"/>
      <c r="TK2395" s="0"/>
      <c r="TL2395" s="0"/>
      <c r="TM2395" s="0"/>
      <c r="TN2395" s="0"/>
      <c r="TO2395" s="0"/>
      <c r="TP2395" s="0"/>
      <c r="TQ2395" s="0"/>
      <c r="TR2395" s="0"/>
      <c r="TS2395" s="0"/>
      <c r="TT2395" s="0"/>
      <c r="TU2395" s="0"/>
      <c r="TV2395" s="0"/>
      <c r="TW2395" s="0"/>
      <c r="TX2395" s="0"/>
      <c r="TY2395" s="0"/>
      <c r="TZ2395" s="0"/>
      <c r="UA2395" s="0"/>
      <c r="UB2395" s="0"/>
      <c r="UC2395" s="0"/>
      <c r="UD2395" s="0"/>
      <c r="UE2395" s="0"/>
      <c r="UF2395" s="0"/>
      <c r="UG2395" s="0"/>
      <c r="UH2395" s="0"/>
      <c r="UI2395" s="0"/>
      <c r="UJ2395" s="0"/>
      <c r="UK2395" s="0"/>
      <c r="UL2395" s="0"/>
      <c r="UM2395" s="0"/>
      <c r="UN2395" s="0"/>
      <c r="UO2395" s="0"/>
      <c r="UP2395" s="0"/>
      <c r="UQ2395" s="0"/>
      <c r="UR2395" s="0"/>
      <c r="US2395" s="0"/>
      <c r="UT2395" s="0"/>
      <c r="UU2395" s="0"/>
      <c r="UV2395" s="0"/>
      <c r="UW2395" s="0"/>
      <c r="UX2395" s="0"/>
      <c r="UY2395" s="0"/>
      <c r="UZ2395" s="0"/>
      <c r="VA2395" s="0"/>
      <c r="VB2395" s="0"/>
      <c r="VC2395" s="0"/>
      <c r="VD2395" s="0"/>
      <c r="VE2395" s="0"/>
      <c r="VF2395" s="0"/>
      <c r="VG2395" s="0"/>
      <c r="VH2395" s="0"/>
      <c r="VI2395" s="0"/>
      <c r="VJ2395" s="0"/>
      <c r="VK2395" s="0"/>
      <c r="VL2395" s="0"/>
      <c r="VM2395" s="0"/>
      <c r="VN2395" s="0"/>
      <c r="VO2395" s="0"/>
      <c r="VP2395" s="0"/>
      <c r="VQ2395" s="0"/>
      <c r="VR2395" s="0"/>
      <c r="VS2395" s="0"/>
      <c r="VT2395" s="0"/>
      <c r="VU2395" s="0"/>
      <c r="VV2395" s="0"/>
      <c r="VW2395" s="0"/>
      <c r="VX2395" s="0"/>
      <c r="VY2395" s="0"/>
      <c r="VZ2395" s="0"/>
      <c r="WA2395" s="0"/>
      <c r="WB2395" s="0"/>
      <c r="WC2395" s="0"/>
      <c r="WD2395" s="0"/>
      <c r="WE2395" s="0"/>
      <c r="WF2395" s="0"/>
      <c r="WG2395" s="0"/>
      <c r="WH2395" s="0"/>
      <c r="WI2395" s="0"/>
      <c r="WJ2395" s="0"/>
      <c r="WK2395" s="0"/>
      <c r="WL2395" s="0"/>
      <c r="WM2395" s="0"/>
      <c r="WN2395" s="0"/>
      <c r="WO2395" s="0"/>
      <c r="WP2395" s="0"/>
      <c r="WQ2395" s="0"/>
      <c r="WR2395" s="0"/>
      <c r="WS2395" s="0"/>
      <c r="WT2395" s="0"/>
      <c r="WU2395" s="0"/>
      <c r="WV2395" s="0"/>
      <c r="WW2395" s="0"/>
      <c r="WX2395" s="0"/>
      <c r="WY2395" s="0"/>
      <c r="WZ2395" s="0"/>
      <c r="XA2395" s="0"/>
      <c r="XB2395" s="0"/>
      <c r="XC2395" s="0"/>
      <c r="XD2395" s="0"/>
      <c r="XE2395" s="0"/>
      <c r="XF2395" s="0"/>
      <c r="XG2395" s="0"/>
      <c r="XH2395" s="0"/>
      <c r="XI2395" s="0"/>
      <c r="XJ2395" s="0"/>
      <c r="XK2395" s="0"/>
      <c r="XL2395" s="0"/>
      <c r="XM2395" s="0"/>
      <c r="XN2395" s="0"/>
      <c r="XO2395" s="0"/>
      <c r="XP2395" s="0"/>
      <c r="XQ2395" s="0"/>
      <c r="XR2395" s="0"/>
      <c r="XS2395" s="0"/>
      <c r="XT2395" s="0"/>
      <c r="XU2395" s="0"/>
      <c r="XV2395" s="0"/>
      <c r="XW2395" s="0"/>
      <c r="XX2395" s="0"/>
      <c r="XY2395" s="0"/>
      <c r="XZ2395" s="0"/>
      <c r="YA2395" s="0"/>
      <c r="YB2395" s="0"/>
      <c r="YC2395" s="0"/>
      <c r="YD2395" s="0"/>
      <c r="YE2395" s="0"/>
      <c r="YF2395" s="0"/>
      <c r="YG2395" s="0"/>
      <c r="YH2395" s="0"/>
      <c r="YI2395" s="0"/>
      <c r="YJ2395" s="0"/>
      <c r="YK2395" s="0"/>
      <c r="YL2395" s="0"/>
      <c r="YM2395" s="0"/>
      <c r="YN2395" s="0"/>
      <c r="YO2395" s="0"/>
      <c r="YP2395" s="0"/>
      <c r="YQ2395" s="0"/>
      <c r="YR2395" s="0"/>
      <c r="YS2395" s="0"/>
      <c r="YT2395" s="0"/>
      <c r="YU2395" s="0"/>
      <c r="YV2395" s="0"/>
      <c r="YW2395" s="0"/>
      <c r="YX2395" s="0"/>
      <c r="YY2395" s="0"/>
      <c r="YZ2395" s="0"/>
      <c r="ZA2395" s="0"/>
      <c r="ZB2395" s="0"/>
      <c r="ZC2395" s="0"/>
      <c r="ZD2395" s="0"/>
      <c r="ZE2395" s="0"/>
      <c r="ZF2395" s="0"/>
      <c r="ZG2395" s="0"/>
      <c r="ZH2395" s="0"/>
      <c r="ZI2395" s="0"/>
      <c r="ZJ2395" s="0"/>
      <c r="ZK2395" s="0"/>
      <c r="ZL2395" s="0"/>
      <c r="ZM2395" s="0"/>
      <c r="ZN2395" s="0"/>
      <c r="ZO2395" s="0"/>
      <c r="ZP2395" s="0"/>
      <c r="ZQ2395" s="0"/>
      <c r="ZR2395" s="0"/>
      <c r="ZS2395" s="0"/>
      <c r="ZT2395" s="0"/>
      <c r="ZU2395" s="0"/>
      <c r="ZV2395" s="0"/>
      <c r="ZW2395" s="0"/>
      <c r="ZX2395" s="0"/>
      <c r="ZY2395" s="0"/>
      <c r="ZZ2395" s="0"/>
      <c r="AAA2395" s="0"/>
      <c r="AAB2395" s="0"/>
      <c r="AAC2395" s="0"/>
      <c r="AAD2395" s="0"/>
      <c r="AAE2395" s="0"/>
      <c r="AAF2395" s="0"/>
      <c r="AAG2395" s="0"/>
      <c r="AAH2395" s="0"/>
      <c r="AAI2395" s="0"/>
      <c r="AAJ2395" s="0"/>
      <c r="AAK2395" s="0"/>
      <c r="AAL2395" s="0"/>
      <c r="AAM2395" s="0"/>
      <c r="AAN2395" s="0"/>
      <c r="AAO2395" s="0"/>
      <c r="AAP2395" s="0"/>
      <c r="AAQ2395" s="0"/>
      <c r="AAR2395" s="0"/>
      <c r="AAS2395" s="0"/>
      <c r="AAT2395" s="0"/>
      <c r="AAU2395" s="0"/>
      <c r="AAV2395" s="0"/>
      <c r="AAW2395" s="0"/>
      <c r="AAX2395" s="0"/>
      <c r="AAY2395" s="0"/>
      <c r="AAZ2395" s="0"/>
      <c r="ABA2395" s="0"/>
      <c r="ABB2395" s="0"/>
      <c r="ABC2395" s="0"/>
      <c r="ABD2395" s="0"/>
      <c r="ABE2395" s="0"/>
      <c r="ABF2395" s="0"/>
      <c r="ABG2395" s="0"/>
      <c r="ABH2395" s="0"/>
      <c r="ABI2395" s="0"/>
      <c r="ABJ2395" s="0"/>
      <c r="ABK2395" s="0"/>
      <c r="ABL2395" s="0"/>
      <c r="ABM2395" s="0"/>
      <c r="ABN2395" s="0"/>
      <c r="ABO2395" s="0"/>
      <c r="ABP2395" s="0"/>
      <c r="ABQ2395" s="0"/>
      <c r="ABR2395" s="0"/>
      <c r="ABS2395" s="0"/>
      <c r="ABT2395" s="0"/>
      <c r="ABU2395" s="0"/>
      <c r="ABV2395" s="0"/>
      <c r="ABW2395" s="0"/>
      <c r="ABX2395" s="0"/>
      <c r="ABY2395" s="0"/>
      <c r="ABZ2395" s="0"/>
      <c r="ACA2395" s="0"/>
      <c r="ACB2395" s="0"/>
      <c r="ACC2395" s="0"/>
      <c r="ACD2395" s="0"/>
      <c r="ACE2395" s="0"/>
      <c r="ACF2395" s="0"/>
      <c r="ACG2395" s="0"/>
      <c r="ACH2395" s="0"/>
      <c r="ACI2395" s="0"/>
      <c r="ACJ2395" s="0"/>
      <c r="ACK2395" s="0"/>
      <c r="ACL2395" s="0"/>
      <c r="ACM2395" s="0"/>
      <c r="ACN2395" s="0"/>
      <c r="ACO2395" s="0"/>
      <c r="ACP2395" s="0"/>
      <c r="ACQ2395" s="0"/>
      <c r="ACR2395" s="0"/>
      <c r="ACS2395" s="0"/>
      <c r="ACT2395" s="0"/>
      <c r="ACU2395" s="0"/>
      <c r="ACV2395" s="0"/>
      <c r="ACW2395" s="0"/>
      <c r="ACX2395" s="0"/>
      <c r="ACY2395" s="0"/>
      <c r="ACZ2395" s="0"/>
      <c r="ADA2395" s="0"/>
      <c r="ADB2395" s="0"/>
      <c r="ADC2395" s="0"/>
      <c r="ADD2395" s="0"/>
      <c r="ADE2395" s="0"/>
      <c r="ADF2395" s="0"/>
      <c r="ADG2395" s="0"/>
      <c r="ADH2395" s="0"/>
      <c r="ADI2395" s="0"/>
      <c r="ADJ2395" s="0"/>
      <c r="ADK2395" s="0"/>
      <c r="ADL2395" s="0"/>
      <c r="ADM2395" s="0"/>
      <c r="ADN2395" s="0"/>
      <c r="ADO2395" s="0"/>
      <c r="ADP2395" s="0"/>
      <c r="ADQ2395" s="0"/>
      <c r="ADR2395" s="0"/>
      <c r="ADS2395" s="0"/>
      <c r="ADT2395" s="0"/>
      <c r="ADU2395" s="0"/>
      <c r="ADV2395" s="0"/>
      <c r="ADW2395" s="0"/>
      <c r="ADX2395" s="0"/>
      <c r="ADY2395" s="0"/>
      <c r="ADZ2395" s="0"/>
      <c r="AEA2395" s="0"/>
      <c r="AEB2395" s="0"/>
      <c r="AEC2395" s="0"/>
      <c r="AED2395" s="0"/>
      <c r="AEE2395" s="0"/>
      <c r="AEF2395" s="0"/>
      <c r="AEG2395" s="0"/>
      <c r="AEH2395" s="0"/>
      <c r="AEI2395" s="0"/>
      <c r="AEJ2395" s="0"/>
      <c r="AEK2395" s="0"/>
      <c r="AEL2395" s="0"/>
      <c r="AEM2395" s="0"/>
      <c r="AEN2395" s="0"/>
      <c r="AEO2395" s="0"/>
      <c r="AEP2395" s="0"/>
      <c r="AEQ2395" s="0"/>
      <c r="AER2395" s="0"/>
      <c r="AES2395" s="0"/>
      <c r="AET2395" s="0"/>
      <c r="AEU2395" s="0"/>
      <c r="AEV2395" s="0"/>
      <c r="AEW2395" s="0"/>
      <c r="AEX2395" s="0"/>
      <c r="AEY2395" s="0"/>
      <c r="AEZ2395" s="0"/>
      <c r="AFA2395" s="0"/>
      <c r="AFB2395" s="0"/>
      <c r="AFC2395" s="0"/>
      <c r="AFD2395" s="0"/>
      <c r="AFE2395" s="0"/>
      <c r="AFF2395" s="0"/>
      <c r="AFG2395" s="0"/>
      <c r="AFH2395" s="0"/>
      <c r="AFI2395" s="0"/>
      <c r="AFJ2395" s="0"/>
      <c r="AFK2395" s="0"/>
      <c r="AFL2395" s="0"/>
      <c r="AFM2395" s="0"/>
      <c r="AFN2395" s="0"/>
      <c r="AFO2395" s="0"/>
      <c r="AFP2395" s="0"/>
      <c r="AFQ2395" s="0"/>
      <c r="AFR2395" s="0"/>
      <c r="AFS2395" s="0"/>
      <c r="AFT2395" s="0"/>
      <c r="AFU2395" s="0"/>
      <c r="AFV2395" s="0"/>
      <c r="AFW2395" s="0"/>
      <c r="AFX2395" s="0"/>
      <c r="AFY2395" s="0"/>
      <c r="AFZ2395" s="0"/>
      <c r="AGA2395" s="0"/>
      <c r="AGB2395" s="0"/>
      <c r="AGC2395" s="0"/>
      <c r="AGD2395" s="0"/>
      <c r="AGE2395" s="0"/>
      <c r="AGF2395" s="0"/>
      <c r="AGG2395" s="0"/>
      <c r="AGH2395" s="0"/>
      <c r="AGI2395" s="0"/>
      <c r="AGJ2395" s="0"/>
      <c r="AGK2395" s="0"/>
      <c r="AGL2395" s="0"/>
      <c r="AGM2395" s="0"/>
      <c r="AGN2395" s="0"/>
      <c r="AGO2395" s="0"/>
      <c r="AGP2395" s="0"/>
      <c r="AGQ2395" s="0"/>
      <c r="AGR2395" s="0"/>
      <c r="AGS2395" s="0"/>
      <c r="AGT2395" s="0"/>
      <c r="AGU2395" s="0"/>
      <c r="AGV2395" s="0"/>
      <c r="AGW2395" s="0"/>
      <c r="AGX2395" s="0"/>
      <c r="AGY2395" s="0"/>
      <c r="AGZ2395" s="0"/>
      <c r="AHA2395" s="0"/>
      <c r="AHB2395" s="0"/>
      <c r="AHC2395" s="0"/>
      <c r="AHD2395" s="0"/>
      <c r="AHE2395" s="0"/>
      <c r="AHF2395" s="0"/>
      <c r="AHG2395" s="0"/>
      <c r="AHH2395" s="0"/>
      <c r="AHI2395" s="0"/>
      <c r="AHJ2395" s="0"/>
      <c r="AHK2395" s="0"/>
      <c r="AHL2395" s="0"/>
      <c r="AHM2395" s="0"/>
      <c r="AHN2395" s="0"/>
      <c r="AHO2395" s="0"/>
      <c r="AHP2395" s="0"/>
      <c r="AHQ2395" s="0"/>
      <c r="AHR2395" s="0"/>
      <c r="AHS2395" s="0"/>
      <c r="AHT2395" s="0"/>
      <c r="AHU2395" s="0"/>
      <c r="AHV2395" s="0"/>
      <c r="AHW2395" s="0"/>
      <c r="AHX2395" s="0"/>
      <c r="AHY2395" s="0"/>
      <c r="AHZ2395" s="0"/>
      <c r="AIA2395" s="0"/>
      <c r="AIB2395" s="0"/>
      <c r="AIC2395" s="0"/>
      <c r="AID2395" s="0"/>
      <c r="AIE2395" s="0"/>
      <c r="AIF2395" s="0"/>
      <c r="AIG2395" s="0"/>
      <c r="AIH2395" s="0"/>
      <c r="AII2395" s="0"/>
      <c r="AIJ2395" s="0"/>
      <c r="AIK2395" s="0"/>
      <c r="AIL2395" s="0"/>
      <c r="AIM2395" s="0"/>
      <c r="AIN2395" s="0"/>
      <c r="AIO2395" s="0"/>
      <c r="AIP2395" s="0"/>
      <c r="AIQ2395" s="0"/>
      <c r="AIR2395" s="0"/>
      <c r="AIS2395" s="0"/>
      <c r="AIT2395" s="0"/>
      <c r="AIU2395" s="0"/>
      <c r="AIV2395" s="0"/>
      <c r="AIW2395" s="0"/>
      <c r="AIX2395" s="0"/>
      <c r="AIY2395" s="0"/>
      <c r="AIZ2395" s="0"/>
      <c r="AJA2395" s="0"/>
      <c r="AJB2395" s="0"/>
      <c r="AJC2395" s="0"/>
      <c r="AJD2395" s="0"/>
      <c r="AJE2395" s="0"/>
      <c r="AJF2395" s="0"/>
      <c r="AJG2395" s="0"/>
      <c r="AJH2395" s="0"/>
      <c r="AJI2395" s="0"/>
      <c r="AJJ2395" s="0"/>
      <c r="AJK2395" s="0"/>
      <c r="AJL2395" s="0"/>
      <c r="AJM2395" s="0"/>
      <c r="AJN2395" s="0"/>
      <c r="AJO2395" s="0"/>
      <c r="AJP2395" s="0"/>
      <c r="AJQ2395" s="0"/>
      <c r="AJR2395" s="0"/>
      <c r="AJS2395" s="0"/>
      <c r="AJT2395" s="0"/>
      <c r="AJU2395" s="0"/>
      <c r="AJV2395" s="0"/>
      <c r="AJW2395" s="0"/>
      <c r="AJX2395" s="0"/>
      <c r="AJY2395" s="0"/>
      <c r="AJZ2395" s="0"/>
      <c r="AKA2395" s="0"/>
      <c r="AKB2395" s="0"/>
      <c r="AKC2395" s="0"/>
      <c r="AKD2395" s="0"/>
      <c r="AKE2395" s="0"/>
      <c r="AKF2395" s="0"/>
      <c r="AKG2395" s="0"/>
      <c r="AKH2395" s="0"/>
      <c r="AKI2395" s="0"/>
      <c r="AKJ2395" s="0"/>
      <c r="AKK2395" s="0"/>
      <c r="AKL2395" s="0"/>
      <c r="AKM2395" s="0"/>
      <c r="AKN2395" s="0"/>
      <c r="AKO2395" s="0"/>
      <c r="AKP2395" s="0"/>
      <c r="AKQ2395" s="0"/>
      <c r="AKR2395" s="0"/>
      <c r="AKS2395" s="0"/>
      <c r="AKT2395" s="0"/>
      <c r="AKU2395" s="0"/>
      <c r="AKV2395" s="0"/>
      <c r="AKW2395" s="0"/>
      <c r="AKX2395" s="0"/>
      <c r="AKY2395" s="0"/>
      <c r="AKZ2395" s="0"/>
      <c r="ALA2395" s="0"/>
      <c r="ALB2395" s="0"/>
      <c r="ALC2395" s="0"/>
      <c r="ALD2395" s="0"/>
      <c r="ALE2395" s="0"/>
      <c r="ALF2395" s="0"/>
      <c r="ALG2395" s="0"/>
      <c r="ALH2395" s="0"/>
      <c r="ALI2395" s="0"/>
      <c r="ALJ2395" s="0"/>
      <c r="ALK2395" s="0"/>
      <c r="ALL2395" s="0"/>
      <c r="ALM2395" s="0"/>
      <c r="ALN2395" s="0"/>
      <c r="ALO2395" s="0"/>
      <c r="ALP2395" s="0"/>
      <c r="ALQ2395" s="0"/>
      <c r="ALR2395" s="0"/>
      <c r="ALS2395" s="0"/>
      <c r="ALT2395" s="0"/>
      <c r="ALU2395" s="0"/>
      <c r="ALV2395" s="0"/>
      <c r="ALW2395" s="0"/>
      <c r="ALX2395" s="0"/>
      <c r="ALY2395" s="0"/>
      <c r="ALZ2395" s="0"/>
      <c r="AMA2395" s="0"/>
      <c r="AMB2395" s="0"/>
      <c r="AMC2395" s="0"/>
      <c r="AMD2395" s="0"/>
      <c r="AME2395" s="0"/>
      <c r="AMF2395" s="0"/>
      <c r="AMG2395" s="0"/>
      <c r="AMH2395" s="0"/>
      <c r="AMI2395" s="0"/>
      <c r="AMJ2395" s="0"/>
    </row>
    <row r="2434" customFormat="false" ht="13.2" hidden="false" customHeight="true" outlineLevel="0" collapsed="false"/>
    <row r="2436" customFormat="false" ht="14.4" hidden="false" customHeight="true" outlineLevel="0" collapsed="false"/>
    <row r="2452" customFormat="false" ht="13.2" hidden="false" customHeight="true" outlineLevel="0" collapsed="false"/>
    <row r="2453" customFormat="false" ht="12" hidden="false" customHeight="true" outlineLevel="0" collapsed="false"/>
    <row r="2456" customFormat="false" ht="13.2" hidden="false" customHeight="true" outlineLevel="0" collapsed="false"/>
    <row r="2463" customFormat="false" ht="15" hidden="false" customHeight="false" outlineLevel="0" collapsed="false"/>
    <row r="2464" customFormat="false" ht="15" hidden="false" customHeight="false" outlineLevel="0" collapsed="false"/>
    <row r="2465" customFormat="false" ht="15" hidden="false" customHeight="false" outlineLevel="0" collapsed="false"/>
    <row r="2466" customFormat="false" ht="15" hidden="false" customHeight="false" outlineLevel="0" collapsed="false"/>
    <row r="2467" customFormat="false" ht="15" hidden="false" customHeight="false" outlineLevel="0" collapsed="false"/>
    <row r="2468" customFormat="false" ht="15" hidden="false" customHeight="false" outlineLevel="0" collapsed="false"/>
    <row r="2469" customFormat="false" ht="15" hidden="false" customHeight="false" outlineLevel="0" collapsed="false"/>
    <row r="2470" customFormat="false" ht="15" hidden="false" customHeight="false" outlineLevel="0" collapsed="false"/>
    <row r="2471" customFormat="false" ht="15" hidden="false" customHeight="false" outlineLevel="0" collapsed="false"/>
    <row r="2472" customFormat="false" ht="15" hidden="false" customHeight="false" outlineLevel="0" collapsed="false"/>
    <row r="2473" customFormat="false" ht="15" hidden="false" customHeight="false" outlineLevel="0" collapsed="false"/>
    <row r="2474" customFormat="false" ht="15" hidden="false" customHeight="false" outlineLevel="0" collapsed="false"/>
    <row r="2475" customFormat="false" ht="15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480</TotalTime>
  <Application>LibreOffice/7.0.6.2$Windows_X86_64 LibreOffice_project/144abb84a525d8e30c9dbbefa69cbbf2d8d4ae3b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2016-01-12T21:35:02Z</dcterms:created>
  <dc:creator>Robert Edmonds</dc:creator>
  <dc:description/>
  <dc:language>en-US</dc:language>
  <cp:lastModifiedBy/>
  <cp:lastPrinted>2019-05-15T16:24:16Z</cp:lastPrinted>
  <dcterms:modified xsi:type="dcterms:W3CDTF">2021-08-12T13:26:15Z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