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5520" tabRatio="500" activeTab="4"/>
  </bookViews>
  <sheets>
    <sheet name="All_values" sheetId="2" r:id="rId1"/>
    <sheet name="Hippo" sheetId="3" r:id="rId2"/>
    <sheet name="NCL" sheetId="4" r:id="rId3"/>
    <sheet name="Striatum" sheetId="5" r:id="rId4"/>
    <sheet name="Amygdala " sheetId="6" r:id="rId5"/>
    <sheet name="Septum" sheetId="7" r:id="rId6"/>
    <sheet name="Sheet1" sheetId="8" r:id="rId7"/>
  </sheets>
  <definedNames>
    <definedName name="data_1" localSheetId="0">All_values!$D$2:$G$29</definedName>
    <definedName name="list" localSheetId="0">All_values!#REF!</definedName>
    <definedName name="list_1" localSheetId="0">All_values!$A$2:$A$28</definedName>
    <definedName name="list_2" localSheetId="0">All_values!#REF!</definedName>
    <definedName name="list_3" localSheetId="0">All_values!$A$2:$A$29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4" i="4" l="1"/>
  <c r="G17" i="7"/>
  <c r="F17" i="7"/>
  <c r="E17" i="7"/>
  <c r="G16" i="7"/>
  <c r="F16" i="7"/>
  <c r="E16" i="7"/>
  <c r="D17" i="7"/>
  <c r="D16" i="7"/>
  <c r="J16" i="7"/>
  <c r="J10" i="7"/>
  <c r="J11" i="7"/>
  <c r="J9" i="7"/>
  <c r="J10" i="6"/>
  <c r="J11" i="6"/>
  <c r="J9" i="6"/>
  <c r="J10" i="5"/>
  <c r="J11" i="5"/>
  <c r="J9" i="5"/>
  <c r="J10" i="4"/>
  <c r="J11" i="4"/>
  <c r="J9" i="4"/>
  <c r="J10" i="3"/>
  <c r="J11" i="3"/>
  <c r="J9" i="3"/>
  <c r="E14" i="4"/>
  <c r="F14" i="4"/>
  <c r="G14" i="4"/>
  <c r="D14" i="4"/>
  <c r="E16" i="3"/>
  <c r="F16" i="3"/>
  <c r="G16" i="3"/>
  <c r="D16" i="3"/>
</calcChain>
</file>

<file path=xl/connections.xml><?xml version="1.0" encoding="utf-8"?>
<connections xmlns="http://schemas.openxmlformats.org/spreadsheetml/2006/main">
  <connection id="1" name="data" type="6" refreshedVersion="0" background="1" saveData="1">
    <textPr fileType="mac" sourceFile="Macintosh HD:Users:wildlife:Desktop:Crow_utah:Results_VOI:data" space="1" consecutive="1">
      <textFields count="4">
        <textField/>
        <textField/>
        <textField/>
        <textField/>
      </textFields>
    </textPr>
  </connection>
  <connection id="2" name="data1" type="6" refreshedVersion="0" background="1" saveData="1">
    <textPr fileType="mac" sourceFile="Macintosh HD:Users:wildlife:Desktop:Crow_utah:Results_VOI:data" space="1" consecutive="1">
      <textFields count="4">
        <textField/>
        <textField/>
        <textField/>
        <textField/>
      </textFields>
    </textPr>
  </connection>
  <connection id="3" name="list" type="6" refreshedVersion="0" background="1" saveData="1">
    <textPr fileType="mac" sourceFile="Macintosh HD:Users:wildlife:Desktop:Crow_utah:Results_VOI:list" space="1" consecutive="1">
      <textFields>
        <textField/>
      </textFields>
    </textPr>
  </connection>
  <connection id="4" name="list1" type="6" refreshedVersion="0" background="1" saveData="1">
    <textPr fileType="mac" sourceFile="Macintosh HD:Users:wildlife:Desktop:Crow_utah:Results_VOI:list" space="1" consecutive="1">
      <textFields>
        <textField/>
      </textFields>
    </textPr>
  </connection>
  <connection id="5" name="list2" type="6" refreshedVersion="0" background="1" saveData="1">
    <textPr fileType="mac" sourceFile="Macintosh HD:Users:wildlife:Desktop:Crow_utah:Results_VOI:list" space="1" consecutive="1">
      <textFields>
        <textField/>
      </textFields>
    </textPr>
  </connection>
  <connection id="6" name="list3" type="6" refreshedVersion="0" background="1" saveData="1">
    <textPr fileType="mac" sourceFile="Macintosh HD:Users:wildlife:Desktop:Crow_utah:Results_VOI:list" space="1" consecutive="1">
      <textFields>
        <textField/>
      </textFields>
    </textPr>
  </connection>
</connections>
</file>

<file path=xl/sharedStrings.xml><?xml version="1.0" encoding="utf-8"?>
<sst xmlns="http://schemas.openxmlformats.org/spreadsheetml/2006/main" count="201" uniqueCount="63">
  <si>
    <t>20140721_Green14_begging_calls_060518VOI.dat</t>
  </si>
  <si>
    <t>20140721_Yellow14_dead_sparrow_060518VOI.dat</t>
  </si>
  <si>
    <t>20140723_Gray14_begging_calls_060518VOI.dat</t>
  </si>
  <si>
    <t>20140723_LtBlue14_dead_crow_060518VOI.dat</t>
  </si>
  <si>
    <t>20140723_Orange14_scolding_calls_060518VOI.dat</t>
  </si>
  <si>
    <t>20140725_Green14_dead_sparrow_060518VOI.dat</t>
  </si>
  <si>
    <t>20140725_PowderBlue14_scolding_calls_060518VOI.dat</t>
  </si>
  <si>
    <t>20140725_White14_dead_sparrow_060518VOI.dat</t>
  </si>
  <si>
    <t>20140728_LtBlue14_scolding_calls_060518VOI.dat</t>
  </si>
  <si>
    <t>20140728_Orange14_dead_crow_060518VOI.dat</t>
  </si>
  <si>
    <t>20140728_Yellow14_begging_calls_060518VOI.dat</t>
  </si>
  <si>
    <t>20140730_Gray14_scolding_calls_060518VOI.dat</t>
  </si>
  <si>
    <t>20140730_PowderBlue14_begging_calls_060518VOI.dat</t>
  </si>
  <si>
    <t>20140801_Green14_scolding_calls_060518VOI.dat</t>
  </si>
  <si>
    <t>20140801_Orange14_begging_calls_060518VOI.dat</t>
  </si>
  <si>
    <t>20140801_Yellow14_dead_crow_060518VOI.dat</t>
  </si>
  <si>
    <t>20140804_Gray14_dead_sparrow_060518VOI.dat</t>
  </si>
  <si>
    <t>20140804_LtBlue14_dead_sparrow_060518VOI.dat</t>
  </si>
  <si>
    <t>20140804_PowderBlue14_dead_crow_060518VOI.dat</t>
  </si>
  <si>
    <t>20140806_Green14_dead_crow_060518VOI.dat</t>
  </si>
  <si>
    <t>20140806_White14_begging_calls_060518VOI.dat</t>
  </si>
  <si>
    <t>20140806_Yellow14_scolding_calls_060518VOI.dat</t>
  </si>
  <si>
    <t>20140808_Gray14_dead_crow_060518VOI.dat</t>
  </si>
  <si>
    <t>20140808_LtBlue14_begging_calls_060518VOI.dat</t>
  </si>
  <si>
    <t>20140808_Orange14_dead_sparrow_060518VOI.dat</t>
  </si>
  <si>
    <t>20140811_PowderBlue14_dead_sparrow_060518VOI.dat</t>
  </si>
  <si>
    <t>20140811_White14_scolding_calls_060518VOI.dat</t>
  </si>
  <si>
    <t>NCL</t>
  </si>
  <si>
    <t>Hippo</t>
  </si>
  <si>
    <t>Striatum</t>
  </si>
  <si>
    <t xml:space="preserve">Amygdala </t>
  </si>
  <si>
    <t>20140730_White14_dead_crow_060518VOI.dat</t>
  </si>
  <si>
    <t>ID</t>
  </si>
  <si>
    <t>Individual</t>
  </si>
  <si>
    <t>Scary_exp_pre_sparrow</t>
  </si>
  <si>
    <t>Scray_exp_pre_beg</t>
  </si>
  <si>
    <t xml:space="preserve">Begging </t>
  </si>
  <si>
    <t xml:space="preserve">Dead crow </t>
  </si>
  <si>
    <t>Dead sparrow</t>
  </si>
  <si>
    <t>Scolding</t>
  </si>
  <si>
    <t>Green</t>
  </si>
  <si>
    <t>Yellow</t>
  </si>
  <si>
    <t>Gray</t>
  </si>
  <si>
    <t>LtBlue</t>
  </si>
  <si>
    <t>Orange</t>
  </si>
  <si>
    <t>PowderBlue</t>
  </si>
  <si>
    <t>White</t>
  </si>
  <si>
    <t>Stim</t>
  </si>
  <si>
    <t>Begging</t>
  </si>
  <si>
    <t>Scold</t>
  </si>
  <si>
    <t>Dead crow</t>
  </si>
  <si>
    <t>PowederBlue</t>
  </si>
  <si>
    <t>Amygdala</t>
  </si>
  <si>
    <t>Average</t>
  </si>
  <si>
    <t>average</t>
  </si>
  <si>
    <t>BlueER</t>
  </si>
  <si>
    <t>GreenER</t>
  </si>
  <si>
    <t>YellowER</t>
  </si>
  <si>
    <t>Empty room</t>
  </si>
  <si>
    <t>GNV</t>
  </si>
  <si>
    <t>N_emptyroom</t>
  </si>
  <si>
    <t>Empty_room</t>
  </si>
  <si>
    <t>Septum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</si>
</sst>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3" fillId="0" borderId="0" xfId="0" applyFont="1"/>
  </cellXfs>
  <cellStyles count="1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connections" Target="connections.xml"/><Relationship Id="rId10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_1" connectionId="4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data_1" connectionId="2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list_3" connectionId="5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Relationship Id="rId3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pane ySplit="1" topLeftCell="A2" activePane="bottomLeft" state="frozen"/>
      <selection pane="bottomLeft" activeCell="G23" sqref="G23"/>
    </sheetView>
  </sheetViews>
  <sheetFormatPr baseColWidth="10" defaultRowHeight="15" x14ac:dyDescent="0"/>
  <cols>
    <col min="1" max="1" width="49.6640625" customWidth="1"/>
    <col min="2" max="3" width="21.5" customWidth="1"/>
    <col min="4" max="4" width="10.5" customWidth="1"/>
    <col min="5" max="5" width="11.6640625" customWidth="1"/>
  </cols>
  <sheetData>
    <row r="1" spans="1:8">
      <c r="A1" t="s">
        <v>32</v>
      </c>
      <c r="B1" t="s">
        <v>33</v>
      </c>
      <c r="C1" t="s">
        <v>47</v>
      </c>
      <c r="D1" t="s">
        <v>27</v>
      </c>
      <c r="E1" t="s">
        <v>28</v>
      </c>
      <c r="F1" t="s">
        <v>29</v>
      </c>
      <c r="G1" t="s">
        <v>30</v>
      </c>
      <c r="H1" t="s">
        <v>62</v>
      </c>
    </row>
    <row r="2" spans="1:8" s="1" customFormat="1">
      <c r="A2" s="1" t="s">
        <v>2</v>
      </c>
      <c r="B2" s="1" t="s">
        <v>42</v>
      </c>
      <c r="C2" s="1" t="s">
        <v>48</v>
      </c>
      <c r="D2" s="1">
        <v>1187.716553</v>
      </c>
      <c r="E2">
        <v>920.027466</v>
      </c>
      <c r="F2" s="1">
        <v>1270.6026609999999</v>
      </c>
      <c r="G2" s="1">
        <v>1018.232849</v>
      </c>
      <c r="H2">
        <v>1220.8905030000001</v>
      </c>
    </row>
    <row r="3" spans="1:8" s="1" customFormat="1">
      <c r="A3" s="2" t="s">
        <v>0</v>
      </c>
      <c r="B3" s="2" t="s">
        <v>40</v>
      </c>
      <c r="C3" s="2" t="s">
        <v>48</v>
      </c>
      <c r="D3" s="2">
        <v>1200.1770019999999</v>
      </c>
      <c r="E3">
        <v>1007.292603</v>
      </c>
      <c r="F3" s="2">
        <v>1206.2890620000001</v>
      </c>
      <c r="G3" s="2">
        <v>927.97174099999995</v>
      </c>
      <c r="H3">
        <v>1128.061768</v>
      </c>
    </row>
    <row r="4" spans="1:8" s="1" customFormat="1">
      <c r="A4" s="3" t="s">
        <v>23</v>
      </c>
      <c r="B4" s="3" t="s">
        <v>43</v>
      </c>
      <c r="C4" s="3" t="s">
        <v>48</v>
      </c>
      <c r="D4" s="3">
        <v>1101.190552</v>
      </c>
      <c r="E4">
        <v>779.85156199999994</v>
      </c>
      <c r="F4" s="3">
        <v>1347.6236570000001</v>
      </c>
      <c r="G4" s="3">
        <v>1136.6285399999999</v>
      </c>
      <c r="H4">
        <v>1294.5299070000001</v>
      </c>
    </row>
    <row r="5" spans="1:8" s="1" customFormat="1">
      <c r="A5" s="4" t="s">
        <v>14</v>
      </c>
      <c r="B5" s="4" t="s">
        <v>44</v>
      </c>
      <c r="C5" s="4" t="s">
        <v>48</v>
      </c>
      <c r="D5" s="4">
        <v>1136.8101810000001</v>
      </c>
      <c r="E5">
        <v>927.91906700000004</v>
      </c>
      <c r="F5" s="4">
        <v>1313.0794679999999</v>
      </c>
      <c r="G5" s="4">
        <v>1093.5462649999999</v>
      </c>
      <c r="H5">
        <v>1282.6611330000001</v>
      </c>
    </row>
    <row r="6" spans="1:8" s="2" customFormat="1">
      <c r="A6" s="5" t="s">
        <v>12</v>
      </c>
      <c r="B6" s="5" t="s">
        <v>45</v>
      </c>
      <c r="C6" s="5" t="s">
        <v>48</v>
      </c>
      <c r="D6" s="5">
        <v>1208.5399170000001</v>
      </c>
      <c r="E6">
        <v>931.20165999999995</v>
      </c>
      <c r="F6" s="5">
        <v>1299.744019</v>
      </c>
      <c r="G6" s="5">
        <v>1009.317688</v>
      </c>
      <c r="H6">
        <v>1183.149658</v>
      </c>
    </row>
    <row r="7" spans="1:8" s="2" customFormat="1">
      <c r="A7" s="6" t="s">
        <v>20</v>
      </c>
      <c r="B7" s="6" t="s">
        <v>46</v>
      </c>
      <c r="C7" s="6" t="s">
        <v>48</v>
      </c>
      <c r="D7" s="6">
        <v>1036.743408</v>
      </c>
      <c r="E7">
        <v>874.18395999999996</v>
      </c>
      <c r="F7" s="6">
        <v>1208.488159</v>
      </c>
      <c r="G7" s="6">
        <v>1017.955505</v>
      </c>
      <c r="H7">
        <v>1185.6915280000001</v>
      </c>
    </row>
    <row r="8" spans="1:8" s="2" customFormat="1">
      <c r="A8" s="7" t="s">
        <v>10</v>
      </c>
      <c r="B8" s="7" t="s">
        <v>41</v>
      </c>
      <c r="C8" s="7" t="s">
        <v>48</v>
      </c>
      <c r="D8" s="7">
        <v>1154.2463379999999</v>
      </c>
      <c r="E8">
        <v>944.532104</v>
      </c>
      <c r="F8" s="7">
        <v>1277.432251</v>
      </c>
      <c r="G8" s="7">
        <v>876.70117200000004</v>
      </c>
      <c r="H8">
        <v>1208.0672609999999</v>
      </c>
    </row>
    <row r="9" spans="1:8" s="2" customFormat="1">
      <c r="A9" s="1" t="s">
        <v>22</v>
      </c>
      <c r="B9" s="1" t="s">
        <v>42</v>
      </c>
      <c r="C9" s="1" t="s">
        <v>50</v>
      </c>
      <c r="D9" s="1">
        <v>1069.233643</v>
      </c>
      <c r="E9">
        <v>962.660034</v>
      </c>
      <c r="F9" s="1">
        <v>1321.4210210000001</v>
      </c>
      <c r="G9" s="1">
        <v>1088.1525879999999</v>
      </c>
      <c r="H9">
        <v>1232.095337</v>
      </c>
    </row>
    <row r="10" spans="1:8" s="3" customFormat="1">
      <c r="A10" s="2" t="s">
        <v>19</v>
      </c>
      <c r="B10" s="2" t="s">
        <v>40</v>
      </c>
      <c r="C10" s="2" t="s">
        <v>50</v>
      </c>
      <c r="D10" s="2">
        <v>1143.471313</v>
      </c>
      <c r="E10">
        <v>1035.6895750000001</v>
      </c>
      <c r="F10" s="2">
        <v>1296.1573490000001</v>
      </c>
      <c r="G10" s="2">
        <v>1017.731995</v>
      </c>
      <c r="H10">
        <v>1189.392578</v>
      </c>
    </row>
    <row r="11" spans="1:8" s="3" customFormat="1">
      <c r="A11" s="3" t="s">
        <v>3</v>
      </c>
      <c r="B11" s="3" t="s">
        <v>43</v>
      </c>
      <c r="C11" s="3" t="s">
        <v>50</v>
      </c>
      <c r="D11" s="3">
        <v>1256.2360839999999</v>
      </c>
      <c r="E11">
        <v>772.32904099999996</v>
      </c>
      <c r="F11" s="3">
        <v>1278.098999</v>
      </c>
      <c r="G11" s="3">
        <v>1057.0737300000001</v>
      </c>
      <c r="H11">
        <v>1200.3450929999999</v>
      </c>
    </row>
    <row r="12" spans="1:8" s="3" customFormat="1">
      <c r="A12" s="4" t="s">
        <v>9</v>
      </c>
      <c r="B12" s="4" t="s">
        <v>44</v>
      </c>
      <c r="C12" s="4" t="s">
        <v>50</v>
      </c>
      <c r="D12" s="4">
        <v>1162.9520259999999</v>
      </c>
      <c r="E12">
        <v>878.45159899999999</v>
      </c>
      <c r="F12" s="4">
        <v>1457.46875</v>
      </c>
      <c r="G12" s="4">
        <v>1091.169189</v>
      </c>
      <c r="H12">
        <v>1300.119385</v>
      </c>
    </row>
    <row r="13" spans="1:8" s="3" customFormat="1">
      <c r="A13" s="5" t="s">
        <v>18</v>
      </c>
      <c r="B13" s="5" t="s">
        <v>45</v>
      </c>
      <c r="C13" s="5" t="s">
        <v>50</v>
      </c>
      <c r="D13" s="5">
        <v>1140.358643</v>
      </c>
      <c r="E13">
        <v>976.07507299999997</v>
      </c>
      <c r="F13" s="5">
        <v>1354.7229</v>
      </c>
      <c r="G13" s="5">
        <v>1059.7524410000001</v>
      </c>
      <c r="H13">
        <v>1236.2620850000001</v>
      </c>
    </row>
    <row r="14" spans="1:8" s="4" customFormat="1">
      <c r="A14" s="6" t="s">
        <v>31</v>
      </c>
      <c r="B14" s="6" t="s">
        <v>46</v>
      </c>
      <c r="C14" s="6" t="s">
        <v>50</v>
      </c>
      <c r="D14" s="6">
        <v>1104.5882570000001</v>
      </c>
      <c r="E14">
        <v>814.64923099999999</v>
      </c>
      <c r="F14" s="6">
        <v>1308.1748050000001</v>
      </c>
      <c r="G14" s="6">
        <v>971.48699999999997</v>
      </c>
      <c r="H14">
        <v>1248.122192</v>
      </c>
    </row>
    <row r="15" spans="1:8" s="4" customFormat="1">
      <c r="A15" s="7" t="s">
        <v>15</v>
      </c>
      <c r="B15" s="7" t="s">
        <v>41</v>
      </c>
      <c r="C15" s="7" t="s">
        <v>50</v>
      </c>
      <c r="D15" s="7">
        <v>1157.5554199999999</v>
      </c>
      <c r="E15">
        <v>895.95642099999998</v>
      </c>
      <c r="F15" s="7">
        <v>1308.0787350000001</v>
      </c>
      <c r="G15" s="7">
        <v>936.97961399999997</v>
      </c>
      <c r="H15">
        <v>1122.6571039999999</v>
      </c>
    </row>
    <row r="16" spans="1:8" s="4" customFormat="1">
      <c r="A16" s="1" t="s">
        <v>16</v>
      </c>
      <c r="B16" s="1" t="s">
        <v>42</v>
      </c>
      <c r="C16" s="1" t="s">
        <v>38</v>
      </c>
      <c r="D16" s="1">
        <v>937.82220500000005</v>
      </c>
      <c r="E16">
        <v>1034.023682</v>
      </c>
      <c r="F16" s="1">
        <v>1207.2595209999999</v>
      </c>
      <c r="G16" s="1">
        <v>1033.3548579999999</v>
      </c>
      <c r="H16">
        <v>1198.1553960000001</v>
      </c>
    </row>
    <row r="17" spans="1:8" s="4" customFormat="1">
      <c r="A17" s="2" t="s">
        <v>5</v>
      </c>
      <c r="B17" s="2" t="s">
        <v>40</v>
      </c>
      <c r="C17" s="2" t="s">
        <v>38</v>
      </c>
      <c r="D17" s="2">
        <v>1047.5386960000001</v>
      </c>
      <c r="E17">
        <v>1010.0308230000001</v>
      </c>
      <c r="F17" s="2">
        <v>1203.802124</v>
      </c>
      <c r="G17" s="2">
        <v>989.87457300000005</v>
      </c>
      <c r="H17">
        <v>1135.0516359999999</v>
      </c>
    </row>
    <row r="18" spans="1:8" s="5" customFormat="1">
      <c r="A18" s="3" t="s">
        <v>17</v>
      </c>
      <c r="B18" s="3" t="s">
        <v>43</v>
      </c>
      <c r="C18" s="3" t="s">
        <v>38</v>
      </c>
      <c r="D18" s="3">
        <v>1026.068237</v>
      </c>
      <c r="E18">
        <v>987.38635299999999</v>
      </c>
      <c r="F18" s="3">
        <v>1347.826538</v>
      </c>
      <c r="G18" s="3">
        <v>1035.7380370000001</v>
      </c>
      <c r="H18">
        <v>1247.0969239999999</v>
      </c>
    </row>
    <row r="19" spans="1:8" s="5" customFormat="1">
      <c r="A19" s="4" t="s">
        <v>24</v>
      </c>
      <c r="B19" s="4" t="s">
        <v>44</v>
      </c>
      <c r="C19" s="4" t="s">
        <v>38</v>
      </c>
      <c r="D19" s="4">
        <v>999.95636000000002</v>
      </c>
      <c r="E19">
        <v>1021.269226</v>
      </c>
      <c r="F19" s="4">
        <v>1404.5253909999999</v>
      </c>
      <c r="G19" s="4">
        <v>1070.0111079999999</v>
      </c>
      <c r="H19">
        <v>1225.8073730000001</v>
      </c>
    </row>
    <row r="20" spans="1:8" s="5" customFormat="1">
      <c r="A20" s="5" t="s">
        <v>25</v>
      </c>
      <c r="B20" s="5" t="s">
        <v>45</v>
      </c>
      <c r="C20" s="5" t="s">
        <v>38</v>
      </c>
      <c r="D20" s="5">
        <v>979.32360800000004</v>
      </c>
      <c r="E20">
        <v>1031.1763920000001</v>
      </c>
      <c r="F20" s="5">
        <v>1160.224365</v>
      </c>
      <c r="G20" s="5">
        <v>1115.3782960000001</v>
      </c>
      <c r="H20">
        <v>1122.4273679999999</v>
      </c>
    </row>
    <row r="21" spans="1:8" s="5" customFormat="1">
      <c r="A21" s="6" t="s">
        <v>7</v>
      </c>
      <c r="B21" s="6" t="s">
        <v>46</v>
      </c>
      <c r="C21" s="6" t="s">
        <v>38</v>
      </c>
      <c r="D21" s="6">
        <v>1043.297241</v>
      </c>
      <c r="E21">
        <v>1005.445496</v>
      </c>
      <c r="F21" s="6">
        <v>1235.9888920000001</v>
      </c>
      <c r="G21" s="6">
        <v>1037.648193</v>
      </c>
      <c r="H21">
        <v>1172.4979249999999</v>
      </c>
    </row>
    <row r="22" spans="1:8" s="6" customFormat="1">
      <c r="A22" s="7" t="s">
        <v>1</v>
      </c>
      <c r="B22" s="7" t="s">
        <v>41</v>
      </c>
      <c r="C22" s="7" t="s">
        <v>38</v>
      </c>
      <c r="D22" s="7">
        <v>985.82843000000003</v>
      </c>
      <c r="E22">
        <v>1070.8912350000001</v>
      </c>
      <c r="F22" s="7">
        <v>1369.480225</v>
      </c>
      <c r="G22" s="7">
        <v>1086.7696530000001</v>
      </c>
      <c r="H22">
        <v>1279.594116</v>
      </c>
    </row>
    <row r="23" spans="1:8" s="6" customFormat="1">
      <c r="A23"/>
      <c r="B23" t="s">
        <v>55</v>
      </c>
      <c r="C23" s="7" t="s">
        <v>61</v>
      </c>
      <c r="D23">
        <v>1145.611429554916</v>
      </c>
      <c r="E23">
        <v>1132.0140573065723</v>
      </c>
      <c r="F23">
        <v>1374.508438836431</v>
      </c>
      <c r="G23">
        <v>1122.6428803345445</v>
      </c>
      <c r="H23">
        <v>1247.3636537271875</v>
      </c>
    </row>
    <row r="24" spans="1:8" s="6" customFormat="1">
      <c r="A24"/>
      <c r="B24" t="s">
        <v>56</v>
      </c>
      <c r="C24" s="7" t="s">
        <v>61</v>
      </c>
      <c r="D24">
        <v>1148.8424033824881</v>
      </c>
      <c r="E24">
        <v>1100.2672222770057</v>
      </c>
      <c r="F24">
        <v>1294.5670917682767</v>
      </c>
      <c r="G24">
        <v>1160.6290461024876</v>
      </c>
      <c r="H24">
        <v>1242.6569084324667</v>
      </c>
    </row>
    <row r="25" spans="1:8" s="6" customFormat="1">
      <c r="A25"/>
      <c r="B25" t="s">
        <v>57</v>
      </c>
      <c r="C25" s="7" t="s">
        <v>61</v>
      </c>
      <c r="D25">
        <v>1171.1564480490072</v>
      </c>
      <c r="E25">
        <v>1008.4776900770631</v>
      </c>
      <c r="F25">
        <v>1317.6297530383445</v>
      </c>
      <c r="G25">
        <v>1167.6556861695228</v>
      </c>
      <c r="H25">
        <v>1227.4573812671256</v>
      </c>
    </row>
    <row r="26" spans="1:8" s="7" customFormat="1">
      <c r="A26" s="1" t="s">
        <v>11</v>
      </c>
      <c r="B26" s="1" t="s">
        <v>42</v>
      </c>
      <c r="C26" s="1" t="s">
        <v>49</v>
      </c>
      <c r="D26" s="1">
        <v>1168.4201660000001</v>
      </c>
      <c r="E26">
        <v>884.50811799999997</v>
      </c>
      <c r="F26" s="1">
        <v>1347.2248540000001</v>
      </c>
      <c r="G26" s="1">
        <v>1010.733521</v>
      </c>
      <c r="H26">
        <v>1227.93335</v>
      </c>
    </row>
    <row r="27" spans="1:8" s="7" customFormat="1">
      <c r="A27" s="2" t="s">
        <v>13</v>
      </c>
      <c r="B27" s="2" t="s">
        <v>40</v>
      </c>
      <c r="C27" s="2" t="s">
        <v>49</v>
      </c>
      <c r="D27" s="2">
        <v>1144.1999510000001</v>
      </c>
      <c r="E27">
        <v>989.25958300000002</v>
      </c>
      <c r="F27" s="2">
        <v>1301.876953</v>
      </c>
      <c r="G27" s="2">
        <v>1015.288879</v>
      </c>
      <c r="H27">
        <v>1276.6949460000001</v>
      </c>
    </row>
    <row r="28" spans="1:8" s="7" customFormat="1">
      <c r="A28" s="3" t="s">
        <v>8</v>
      </c>
      <c r="B28" s="3" t="s">
        <v>43</v>
      </c>
      <c r="C28" s="3" t="s">
        <v>49</v>
      </c>
      <c r="D28" s="3">
        <v>1231.029663</v>
      </c>
      <c r="E28">
        <v>803.78619400000002</v>
      </c>
      <c r="F28" s="3">
        <v>1277.7937010000001</v>
      </c>
      <c r="G28" s="3">
        <v>1060.221802</v>
      </c>
      <c r="H28">
        <v>1205.606812</v>
      </c>
    </row>
    <row r="29" spans="1:8" s="7" customFormat="1">
      <c r="A29" s="4" t="s">
        <v>4</v>
      </c>
      <c r="B29" s="4" t="s">
        <v>44</v>
      </c>
      <c r="C29" s="4" t="s">
        <v>49</v>
      </c>
      <c r="D29" s="4">
        <v>1193.009644</v>
      </c>
      <c r="E29">
        <v>831.28277600000001</v>
      </c>
      <c r="F29" s="4">
        <v>1441.6669919999999</v>
      </c>
      <c r="G29" s="4">
        <v>1089.086182</v>
      </c>
      <c r="H29">
        <v>1209.91272</v>
      </c>
    </row>
    <row r="30" spans="1:8">
      <c r="A30" s="5" t="s">
        <v>6</v>
      </c>
      <c r="B30" s="5" t="s">
        <v>45</v>
      </c>
      <c r="C30" s="5" t="s">
        <v>49</v>
      </c>
      <c r="D30" s="5">
        <v>1215.4639890000001</v>
      </c>
      <c r="E30">
        <v>886.45904499999995</v>
      </c>
      <c r="F30" s="5">
        <v>1283.986206</v>
      </c>
      <c r="G30" s="5">
        <v>969.00647000000004</v>
      </c>
      <c r="H30">
        <v>1167.2202150000001</v>
      </c>
    </row>
    <row r="31" spans="1:8">
      <c r="A31" s="6" t="s">
        <v>26</v>
      </c>
      <c r="B31" s="6" t="s">
        <v>46</v>
      </c>
      <c r="C31" s="6" t="s">
        <v>49</v>
      </c>
      <c r="D31" s="6">
        <v>1118.9666749999999</v>
      </c>
      <c r="E31">
        <v>851.14831500000003</v>
      </c>
      <c r="F31" s="6">
        <v>1278.6439210000001</v>
      </c>
      <c r="G31" s="6">
        <v>1028.993164</v>
      </c>
      <c r="H31">
        <v>1211.588745</v>
      </c>
    </row>
    <row r="32" spans="1:8">
      <c r="A32" s="7" t="s">
        <v>21</v>
      </c>
      <c r="B32" s="7" t="s">
        <v>41</v>
      </c>
      <c r="C32" s="7" t="s">
        <v>49</v>
      </c>
      <c r="D32" s="7">
        <v>1171.8236079999999</v>
      </c>
      <c r="E32">
        <v>821.32183799999996</v>
      </c>
      <c r="F32" s="7">
        <v>1353.2539059999999</v>
      </c>
      <c r="G32" s="7">
        <v>974.63543700000002</v>
      </c>
      <c r="H32">
        <v>1223.366577</v>
      </c>
    </row>
  </sheetData>
  <sortState ref="A2:H32">
    <sortCondition ref="C2:C3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J9" sqref="J9:J11"/>
    </sheetView>
  </sheetViews>
  <sheetFormatPr baseColWidth="10" defaultRowHeight="15" x14ac:dyDescent="0"/>
  <sheetData>
    <row r="1" spans="1:10">
      <c r="A1" t="s">
        <v>33</v>
      </c>
      <c r="B1" s="8" t="s">
        <v>34</v>
      </c>
      <c r="C1" s="8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58</v>
      </c>
      <c r="I1" t="s">
        <v>59</v>
      </c>
      <c r="J1" t="s">
        <v>60</v>
      </c>
    </row>
    <row r="2" spans="1:10">
      <c r="A2" t="s">
        <v>42</v>
      </c>
      <c r="B2" s="8">
        <v>1</v>
      </c>
      <c r="C2" s="8">
        <v>0</v>
      </c>
      <c r="D2">
        <v>920.027466</v>
      </c>
      <c r="E2">
        <v>962.660034</v>
      </c>
      <c r="F2">
        <v>1034.023682</v>
      </c>
      <c r="G2">
        <v>884.50811799999997</v>
      </c>
    </row>
    <row r="3" spans="1:10">
      <c r="A3" t="s">
        <v>40</v>
      </c>
      <c r="B3" s="8">
        <v>0</v>
      </c>
      <c r="C3" s="8">
        <v>0</v>
      </c>
      <c r="D3">
        <v>1007.292603</v>
      </c>
      <c r="E3">
        <v>1035.6895750000001</v>
      </c>
      <c r="F3">
        <v>1010.0308230000001</v>
      </c>
      <c r="G3">
        <v>989.25958300000002</v>
      </c>
    </row>
    <row r="4" spans="1:10">
      <c r="A4" t="s">
        <v>43</v>
      </c>
      <c r="B4" s="8">
        <v>2</v>
      </c>
      <c r="C4" s="8">
        <v>2</v>
      </c>
      <c r="D4">
        <v>779.85156199999994</v>
      </c>
      <c r="E4">
        <v>772.32904099999996</v>
      </c>
      <c r="F4">
        <v>987.38635299999999</v>
      </c>
      <c r="G4">
        <v>803.78619400000002</v>
      </c>
    </row>
    <row r="5" spans="1:10">
      <c r="A5" t="s">
        <v>44</v>
      </c>
      <c r="B5" s="8">
        <v>2</v>
      </c>
      <c r="C5" s="8">
        <v>2</v>
      </c>
      <c r="D5">
        <v>927.91906700000004</v>
      </c>
      <c r="E5">
        <v>878.45159899999999</v>
      </c>
      <c r="F5">
        <v>1021.269226</v>
      </c>
      <c r="G5">
        <v>831.28277600000001</v>
      </c>
    </row>
    <row r="6" spans="1:10">
      <c r="A6" t="s">
        <v>45</v>
      </c>
      <c r="B6" s="8">
        <v>2</v>
      </c>
      <c r="C6" s="8">
        <v>1</v>
      </c>
      <c r="D6">
        <v>931.20165999999995</v>
      </c>
      <c r="E6">
        <v>976.07507299999997</v>
      </c>
      <c r="F6">
        <v>1031.1763920000001</v>
      </c>
      <c r="G6">
        <v>886.45904499999995</v>
      </c>
    </row>
    <row r="7" spans="1:10">
      <c r="A7" t="s">
        <v>46</v>
      </c>
      <c r="B7" s="8">
        <v>0</v>
      </c>
      <c r="C7" s="8">
        <v>1</v>
      </c>
      <c r="D7">
        <v>874.18395999999996</v>
      </c>
      <c r="E7">
        <v>814.64923099999999</v>
      </c>
      <c r="F7">
        <v>1005.445496</v>
      </c>
      <c r="G7">
        <v>851.14831500000003</v>
      </c>
    </row>
    <row r="8" spans="1:10">
      <c r="A8" t="s">
        <v>41</v>
      </c>
      <c r="B8" s="8">
        <v>0</v>
      </c>
      <c r="C8" s="8">
        <v>0</v>
      </c>
      <c r="D8">
        <v>944.532104</v>
      </c>
      <c r="E8">
        <v>895.95642099999998</v>
      </c>
      <c r="F8">
        <v>1070.8912350000001</v>
      </c>
      <c r="G8">
        <v>821.32183799999996</v>
      </c>
    </row>
    <row r="9" spans="1:10">
      <c r="A9" t="s">
        <v>55</v>
      </c>
      <c r="H9">
        <v>59726.777344000002</v>
      </c>
      <c r="I9">
        <v>52761.515599999999</v>
      </c>
      <c r="J9">
        <f>(H9/I9)*1000</f>
        <v>1132.0140573065723</v>
      </c>
    </row>
    <row r="10" spans="1:10">
      <c r="A10" t="s">
        <v>56</v>
      </c>
      <c r="H10">
        <v>130705.617188</v>
      </c>
      <c r="I10">
        <v>118794.42969999999</v>
      </c>
      <c r="J10">
        <f t="shared" ref="J10:J11" si="0">(H10/I10)*1000</f>
        <v>1100.2672222770057</v>
      </c>
    </row>
    <row r="11" spans="1:10">
      <c r="A11" t="s">
        <v>57</v>
      </c>
      <c r="H11">
        <v>99786.054688000004</v>
      </c>
      <c r="I11">
        <v>98947.210900000005</v>
      </c>
      <c r="J11">
        <f t="shared" si="0"/>
        <v>1008.4776900770631</v>
      </c>
    </row>
    <row r="16" spans="1:10">
      <c r="A16" t="s">
        <v>53</v>
      </c>
      <c r="D16">
        <f>AVERAGE(D2:D8)</f>
        <v>912.14406028571432</v>
      </c>
      <c r="E16">
        <f>AVERAGE(E2:E8)</f>
        <v>905.11585342857143</v>
      </c>
      <c r="F16">
        <f>AVERAGE(F2:F8)</f>
        <v>1022.8890295714285</v>
      </c>
      <c r="G16">
        <f>AVERAGE(G2:G8)</f>
        <v>866.82369557142852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J15" sqref="J15"/>
    </sheetView>
  </sheetViews>
  <sheetFormatPr baseColWidth="10" defaultRowHeight="15" x14ac:dyDescent="0"/>
  <sheetData>
    <row r="1" spans="1:10">
      <c r="A1" t="s">
        <v>33</v>
      </c>
      <c r="B1" s="8" t="s">
        <v>34</v>
      </c>
      <c r="C1" s="8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58</v>
      </c>
      <c r="I1" t="s">
        <v>59</v>
      </c>
      <c r="J1" t="s">
        <v>60</v>
      </c>
    </row>
    <row r="2" spans="1:10">
      <c r="A2" t="s">
        <v>42</v>
      </c>
      <c r="B2" s="8">
        <v>1</v>
      </c>
      <c r="C2" s="8">
        <v>0</v>
      </c>
      <c r="D2" s="1">
        <v>1187.716553</v>
      </c>
      <c r="E2" s="1">
        <v>1069.233643</v>
      </c>
      <c r="F2" s="1">
        <v>937.82220500000005</v>
      </c>
      <c r="G2" s="1">
        <v>1168.4201660000001</v>
      </c>
    </row>
    <row r="3" spans="1:10">
      <c r="A3" t="s">
        <v>40</v>
      </c>
      <c r="B3" s="8">
        <v>0</v>
      </c>
      <c r="C3" s="8">
        <v>0</v>
      </c>
      <c r="D3" s="2">
        <v>1200.1770019999999</v>
      </c>
      <c r="E3" s="2">
        <v>1143.471313</v>
      </c>
      <c r="F3" s="2">
        <v>1047.5386960000001</v>
      </c>
      <c r="G3" s="2">
        <v>1144.1999510000001</v>
      </c>
    </row>
    <row r="4" spans="1:10">
      <c r="A4" t="s">
        <v>43</v>
      </c>
      <c r="B4" s="8">
        <v>2</v>
      </c>
      <c r="C4" s="8">
        <v>2</v>
      </c>
      <c r="D4" s="3">
        <v>1101.190552</v>
      </c>
      <c r="E4" s="3">
        <v>1256.2360839999999</v>
      </c>
      <c r="F4" s="3">
        <v>1026.068237</v>
      </c>
      <c r="G4" s="3">
        <v>1231.029663</v>
      </c>
    </row>
    <row r="5" spans="1:10">
      <c r="A5" t="s">
        <v>44</v>
      </c>
      <c r="B5" s="8">
        <v>2</v>
      </c>
      <c r="C5" s="8">
        <v>2</v>
      </c>
      <c r="D5" s="4">
        <v>1136.8101810000001</v>
      </c>
      <c r="E5" s="4">
        <v>1162.9520259999999</v>
      </c>
      <c r="F5" s="4">
        <v>999.95636000000002</v>
      </c>
      <c r="G5" s="4">
        <v>1193.009644</v>
      </c>
    </row>
    <row r="6" spans="1:10">
      <c r="A6" t="s">
        <v>51</v>
      </c>
      <c r="B6" s="8">
        <v>2</v>
      </c>
      <c r="C6" s="8">
        <v>1</v>
      </c>
      <c r="D6" s="5">
        <v>1208.5399170000001</v>
      </c>
      <c r="E6" s="5">
        <v>1140.358643</v>
      </c>
      <c r="F6" s="5">
        <v>979.32360800000004</v>
      </c>
      <c r="G6" s="5">
        <v>1215.4639890000001</v>
      </c>
    </row>
    <row r="7" spans="1:10">
      <c r="A7" t="s">
        <v>46</v>
      </c>
      <c r="B7" s="8">
        <v>0</v>
      </c>
      <c r="C7" s="8">
        <v>1</v>
      </c>
      <c r="D7" s="6">
        <v>1036.743408</v>
      </c>
      <c r="E7" s="6">
        <v>1104.5882570000001</v>
      </c>
      <c r="F7" s="6">
        <v>1043.297241</v>
      </c>
      <c r="G7" s="6">
        <v>1118.9666749999999</v>
      </c>
    </row>
    <row r="8" spans="1:10">
      <c r="A8" t="s">
        <v>41</v>
      </c>
      <c r="B8" s="8">
        <v>0</v>
      </c>
      <c r="C8" s="8">
        <v>0</v>
      </c>
      <c r="D8" s="7">
        <v>1154.2463379999999</v>
      </c>
      <c r="E8" s="7">
        <v>1157.5554199999999</v>
      </c>
      <c r="F8" s="7">
        <v>985.82843000000003</v>
      </c>
      <c r="G8" s="7">
        <v>1171.8236079999999</v>
      </c>
    </row>
    <row r="9" spans="1:10">
      <c r="A9" t="s">
        <v>55</v>
      </c>
      <c r="H9">
        <v>60444.195312000003</v>
      </c>
      <c r="I9">
        <v>52761.515599999999</v>
      </c>
      <c r="J9">
        <f>H9/I9*1000</f>
        <v>1145.611429554916</v>
      </c>
    </row>
    <row r="10" spans="1:10">
      <c r="A10" t="s">
        <v>56</v>
      </c>
      <c r="H10">
        <v>136476.078125</v>
      </c>
      <c r="I10">
        <v>118794.42969999999</v>
      </c>
      <c r="J10">
        <f t="shared" ref="J10:J11" si="0">H10/I10*1000</f>
        <v>1148.8424033824881</v>
      </c>
    </row>
    <row r="11" spans="1:10">
      <c r="A11" t="s">
        <v>57</v>
      </c>
      <c r="H11">
        <v>115882.664062</v>
      </c>
      <c r="I11">
        <v>98947.210900000005</v>
      </c>
      <c r="J11">
        <f t="shared" si="0"/>
        <v>1171.1564480490072</v>
      </c>
    </row>
    <row r="14" spans="1:10">
      <c r="A14" t="s">
        <v>53</v>
      </c>
      <c r="D14">
        <f>AVERAGE(D2:D8)</f>
        <v>1146.4891358571429</v>
      </c>
      <c r="E14">
        <f>AVERAGE(E2:E8)</f>
        <v>1147.7707694285714</v>
      </c>
      <c r="F14">
        <f>AVERAGE(F2:F8)</f>
        <v>1002.8335395714286</v>
      </c>
      <c r="G14">
        <f>AVERAGE(G2:G8)</f>
        <v>1177.5590994285715</v>
      </c>
      <c r="J14">
        <f>AVERAGE(J9:J11)</f>
        <v>1155.2034269954704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H9" sqref="H9"/>
    </sheetView>
  </sheetViews>
  <sheetFormatPr baseColWidth="10" defaultRowHeight="15" x14ac:dyDescent="0"/>
  <sheetData>
    <row r="1" spans="1:10">
      <c r="A1" t="s">
        <v>33</v>
      </c>
      <c r="B1" s="8" t="s">
        <v>34</v>
      </c>
      <c r="C1" s="8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58</v>
      </c>
      <c r="I1" t="s">
        <v>59</v>
      </c>
      <c r="J1" t="s">
        <v>60</v>
      </c>
    </row>
    <row r="2" spans="1:10">
      <c r="A2" t="s">
        <v>42</v>
      </c>
      <c r="B2" s="8">
        <v>1</v>
      </c>
      <c r="C2" s="8">
        <v>0</v>
      </c>
      <c r="D2">
        <v>1270.6026609999999</v>
      </c>
      <c r="E2">
        <v>1321.4210210000001</v>
      </c>
      <c r="F2">
        <v>1207.2595209999999</v>
      </c>
      <c r="G2">
        <v>1347.2248540000001</v>
      </c>
    </row>
    <row r="3" spans="1:10">
      <c r="A3" t="s">
        <v>40</v>
      </c>
      <c r="B3" s="8">
        <v>0</v>
      </c>
      <c r="C3" s="8">
        <v>0</v>
      </c>
      <c r="D3" s="2">
        <v>1206.2890620000001</v>
      </c>
      <c r="E3" s="2">
        <v>1296.1573490000001</v>
      </c>
      <c r="F3" s="2">
        <v>1203.802124</v>
      </c>
      <c r="G3" s="2">
        <v>1301.876953</v>
      </c>
    </row>
    <row r="4" spans="1:10">
      <c r="A4" t="s">
        <v>43</v>
      </c>
      <c r="B4" s="8">
        <v>2</v>
      </c>
      <c r="C4" s="8">
        <v>2</v>
      </c>
      <c r="D4" s="3">
        <v>1347.6236570000001</v>
      </c>
      <c r="E4" s="3">
        <v>1278.098999</v>
      </c>
      <c r="F4" s="3">
        <v>1347.826538</v>
      </c>
      <c r="G4" s="3">
        <v>1277.7937010000001</v>
      </c>
    </row>
    <row r="5" spans="1:10">
      <c r="A5" t="s">
        <v>44</v>
      </c>
      <c r="B5" s="8">
        <v>2</v>
      </c>
      <c r="C5" s="8">
        <v>2</v>
      </c>
      <c r="D5" s="4">
        <v>1313.0794679999999</v>
      </c>
      <c r="E5" s="4">
        <v>1457.46875</v>
      </c>
      <c r="F5" s="4">
        <v>1404.5253909999999</v>
      </c>
      <c r="G5" s="4">
        <v>1441.6669919999999</v>
      </c>
    </row>
    <row r="6" spans="1:10">
      <c r="A6" t="s">
        <v>45</v>
      </c>
      <c r="B6" s="8">
        <v>2</v>
      </c>
      <c r="C6" s="8">
        <v>1</v>
      </c>
      <c r="D6" s="5">
        <v>1299.744019</v>
      </c>
      <c r="E6" s="5">
        <v>1354.7229</v>
      </c>
      <c r="F6" s="5">
        <v>1160.224365</v>
      </c>
      <c r="G6" s="5">
        <v>1283.986206</v>
      </c>
    </row>
    <row r="7" spans="1:10">
      <c r="A7" t="s">
        <v>46</v>
      </c>
      <c r="B7" s="8">
        <v>0</v>
      </c>
      <c r="C7" s="8">
        <v>1</v>
      </c>
      <c r="D7" s="6">
        <v>1208.488159</v>
      </c>
      <c r="E7" s="6">
        <v>1308.1748050000001</v>
      </c>
      <c r="F7" s="6">
        <v>1235.9888920000001</v>
      </c>
      <c r="G7" s="6">
        <v>1278.6439210000001</v>
      </c>
    </row>
    <row r="8" spans="1:10">
      <c r="A8" t="s">
        <v>41</v>
      </c>
      <c r="B8" s="8">
        <v>0</v>
      </c>
      <c r="C8" s="8">
        <v>0</v>
      </c>
      <c r="D8" s="7">
        <v>1277.432251</v>
      </c>
      <c r="E8" s="7">
        <v>1308.0787350000001</v>
      </c>
      <c r="F8" s="7">
        <v>1369.480225</v>
      </c>
      <c r="G8" s="7">
        <v>1353.2539059999999</v>
      </c>
    </row>
    <row r="9" spans="1:10">
      <c r="A9" t="s">
        <v>55</v>
      </c>
      <c r="H9">
        <v>72521.148438000004</v>
      </c>
      <c r="I9">
        <v>52761.515599999999</v>
      </c>
      <c r="J9">
        <f>H9/I9*1000</f>
        <v>1374.508438836431</v>
      </c>
    </row>
    <row r="10" spans="1:10">
      <c r="A10" t="s">
        <v>56</v>
      </c>
      <c r="H10">
        <v>153787.359375</v>
      </c>
      <c r="I10">
        <v>118794.42969999999</v>
      </c>
      <c r="J10">
        <f t="shared" ref="J10:J11" si="0">H10/I10*1000</f>
        <v>1294.5670917682767</v>
      </c>
    </row>
    <row r="11" spans="1:10">
      <c r="A11" t="s">
        <v>57</v>
      </c>
      <c r="H11">
        <v>130375.789062</v>
      </c>
      <c r="I11">
        <v>98947.210900000005</v>
      </c>
      <c r="J11">
        <f t="shared" si="0"/>
        <v>1317.6297530383445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9" sqref="J9:J11"/>
    </sheetView>
  </sheetViews>
  <sheetFormatPr baseColWidth="10" defaultRowHeight="15" x14ac:dyDescent="0"/>
  <sheetData>
    <row r="1" spans="1:10">
      <c r="A1" t="s">
        <v>33</v>
      </c>
      <c r="B1" s="8" t="s">
        <v>34</v>
      </c>
      <c r="C1" s="8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58</v>
      </c>
      <c r="I1" t="s">
        <v>59</v>
      </c>
      <c r="J1" t="s">
        <v>60</v>
      </c>
    </row>
    <row r="2" spans="1:10">
      <c r="A2" t="s">
        <v>42</v>
      </c>
      <c r="B2" s="8">
        <v>1</v>
      </c>
      <c r="C2" s="8">
        <v>0</v>
      </c>
      <c r="D2">
        <v>1018.232849</v>
      </c>
      <c r="E2">
        <v>1088.1525879999999</v>
      </c>
      <c r="F2">
        <v>1033.3548579999999</v>
      </c>
      <c r="G2">
        <v>1010.733521</v>
      </c>
    </row>
    <row r="3" spans="1:10">
      <c r="A3" t="s">
        <v>40</v>
      </c>
      <c r="B3" s="8">
        <v>0</v>
      </c>
      <c r="C3" s="8">
        <v>0</v>
      </c>
      <c r="D3" s="2">
        <v>927.97174099999995</v>
      </c>
      <c r="E3" s="2">
        <v>1017.731995</v>
      </c>
      <c r="F3" s="2">
        <v>989.87457300000005</v>
      </c>
      <c r="G3" s="2">
        <v>1015.288879</v>
      </c>
    </row>
    <row r="4" spans="1:10">
      <c r="A4" t="s">
        <v>43</v>
      </c>
      <c r="B4" s="8">
        <v>2</v>
      </c>
      <c r="C4" s="8">
        <v>2</v>
      </c>
      <c r="D4" s="3">
        <v>1136.6285399999999</v>
      </c>
      <c r="E4" s="3">
        <v>1057.0737300000001</v>
      </c>
      <c r="F4" s="3">
        <v>1035.7380370000001</v>
      </c>
      <c r="G4" s="3">
        <v>1060.221802</v>
      </c>
    </row>
    <row r="5" spans="1:10">
      <c r="A5" t="s">
        <v>44</v>
      </c>
      <c r="B5" s="8">
        <v>2</v>
      </c>
      <c r="C5" s="8">
        <v>2</v>
      </c>
      <c r="D5" s="4">
        <v>1093.5462649999999</v>
      </c>
      <c r="E5" s="4">
        <v>1091.169189</v>
      </c>
      <c r="F5" s="4">
        <v>1070.0111079999999</v>
      </c>
      <c r="G5" s="4">
        <v>1089.086182</v>
      </c>
    </row>
    <row r="6" spans="1:10">
      <c r="A6" t="s">
        <v>52</v>
      </c>
      <c r="B6" s="8">
        <v>2</v>
      </c>
      <c r="C6" s="8">
        <v>1</v>
      </c>
      <c r="D6" s="5">
        <v>1009.317688</v>
      </c>
      <c r="E6" s="5">
        <v>1059.7524410000001</v>
      </c>
      <c r="F6" s="5">
        <v>1115.3782960000001</v>
      </c>
      <c r="G6" s="5">
        <v>969.00647000000004</v>
      </c>
    </row>
    <row r="7" spans="1:10">
      <c r="A7" t="s">
        <v>46</v>
      </c>
      <c r="B7" s="8">
        <v>0</v>
      </c>
      <c r="C7" s="8">
        <v>1</v>
      </c>
      <c r="D7" s="6">
        <v>1017.955505</v>
      </c>
      <c r="E7" s="6">
        <v>971.48699999999997</v>
      </c>
      <c r="F7" s="6">
        <v>1037.648193</v>
      </c>
      <c r="G7" s="6">
        <v>1028.993164</v>
      </c>
    </row>
    <row r="8" spans="1:10">
      <c r="A8" t="s">
        <v>41</v>
      </c>
      <c r="B8" s="8">
        <v>0</v>
      </c>
      <c r="C8" s="8">
        <v>0</v>
      </c>
      <c r="D8" s="7">
        <v>876.70117200000004</v>
      </c>
      <c r="E8" s="7">
        <v>936.97961399999997</v>
      </c>
      <c r="F8" s="7">
        <v>1086.7696530000001</v>
      </c>
      <c r="G8" s="7">
        <v>974.63543700000002</v>
      </c>
    </row>
    <row r="9" spans="1:10">
      <c r="A9" t="s">
        <v>55</v>
      </c>
      <c r="H9">
        <v>59232.339844000002</v>
      </c>
      <c r="I9">
        <v>52761.515599999999</v>
      </c>
      <c r="J9">
        <f>H9/I9*1000</f>
        <v>1122.6428803345445</v>
      </c>
    </row>
    <row r="10" spans="1:10">
      <c r="A10" t="s">
        <v>56</v>
      </c>
      <c r="H10">
        <v>137876.265625</v>
      </c>
      <c r="I10">
        <v>118794.42969999999</v>
      </c>
      <c r="J10">
        <f t="shared" ref="J10:J11" si="0">H10/I10*1000</f>
        <v>1160.6290461024876</v>
      </c>
    </row>
    <row r="11" spans="1:10">
      <c r="A11" t="s">
        <v>57</v>
      </c>
      <c r="H11">
        <v>115536.273438</v>
      </c>
      <c r="I11">
        <v>98947.210900000005</v>
      </c>
      <c r="J11">
        <f t="shared" si="0"/>
        <v>1167.6556861695228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9" sqref="J9"/>
    </sheetView>
  </sheetViews>
  <sheetFormatPr baseColWidth="10" defaultRowHeight="15" x14ac:dyDescent="0"/>
  <sheetData>
    <row r="1" spans="1:10">
      <c r="A1" t="s">
        <v>33</v>
      </c>
      <c r="B1" s="8" t="s">
        <v>34</v>
      </c>
      <c r="C1" s="8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58</v>
      </c>
      <c r="I1" t="s">
        <v>59</v>
      </c>
      <c r="J1" t="s">
        <v>60</v>
      </c>
    </row>
    <row r="2" spans="1:10">
      <c r="A2" t="s">
        <v>42</v>
      </c>
      <c r="B2" s="8">
        <v>1</v>
      </c>
      <c r="C2" s="8">
        <v>0</v>
      </c>
      <c r="D2">
        <v>1220.8905030000001</v>
      </c>
      <c r="E2">
        <v>1232.095337</v>
      </c>
      <c r="F2">
        <v>1198.1553960000001</v>
      </c>
      <c r="G2">
        <v>1227.93335</v>
      </c>
    </row>
    <row r="3" spans="1:10">
      <c r="A3" t="s">
        <v>40</v>
      </c>
      <c r="B3" s="8">
        <v>0</v>
      </c>
      <c r="C3" s="8">
        <v>0</v>
      </c>
      <c r="D3">
        <v>1128.061768</v>
      </c>
      <c r="E3">
        <v>1189.392578</v>
      </c>
      <c r="F3">
        <v>1135.0516359999999</v>
      </c>
      <c r="G3">
        <v>1276.6949460000001</v>
      </c>
    </row>
    <row r="4" spans="1:10">
      <c r="A4" t="s">
        <v>43</v>
      </c>
      <c r="B4" s="8">
        <v>2</v>
      </c>
      <c r="C4" s="8">
        <v>2</v>
      </c>
      <c r="D4">
        <v>1294.5299070000001</v>
      </c>
      <c r="E4">
        <v>1200.3450929999999</v>
      </c>
      <c r="F4">
        <v>1247.0969239999999</v>
      </c>
      <c r="G4">
        <v>1205.606812</v>
      </c>
    </row>
    <row r="5" spans="1:10">
      <c r="A5" t="s">
        <v>44</v>
      </c>
      <c r="B5" s="8">
        <v>2</v>
      </c>
      <c r="C5" s="8">
        <v>2</v>
      </c>
      <c r="D5">
        <v>1282.6611330000001</v>
      </c>
      <c r="E5">
        <v>1300.119385</v>
      </c>
      <c r="F5">
        <v>1225.8073730000001</v>
      </c>
      <c r="G5">
        <v>1209.91272</v>
      </c>
    </row>
    <row r="6" spans="1:10">
      <c r="A6" t="s">
        <v>45</v>
      </c>
      <c r="B6" s="8">
        <v>2</v>
      </c>
      <c r="C6" s="8">
        <v>1</v>
      </c>
      <c r="D6">
        <v>1183.149658</v>
      </c>
      <c r="E6">
        <v>1236.2620850000001</v>
      </c>
      <c r="F6">
        <v>1122.4273679999999</v>
      </c>
      <c r="G6">
        <v>1167.2202150000001</v>
      </c>
    </row>
    <row r="7" spans="1:10">
      <c r="A7" t="s">
        <v>46</v>
      </c>
      <c r="B7" s="8">
        <v>0</v>
      </c>
      <c r="C7" s="8">
        <v>1</v>
      </c>
      <c r="D7">
        <v>1185.6915280000001</v>
      </c>
      <c r="E7">
        <v>1248.122192</v>
      </c>
      <c r="F7">
        <v>1172.4979249999999</v>
      </c>
      <c r="G7">
        <v>1211.588745</v>
      </c>
    </row>
    <row r="8" spans="1:10">
      <c r="A8" t="s">
        <v>41</v>
      </c>
      <c r="B8" s="8">
        <v>0</v>
      </c>
      <c r="C8" s="8">
        <v>0</v>
      </c>
      <c r="D8">
        <v>1208.0672609999999</v>
      </c>
      <c r="E8">
        <v>1122.6571039999999</v>
      </c>
      <c r="F8">
        <v>1279.594116</v>
      </c>
      <c r="G8">
        <v>1223.366577</v>
      </c>
    </row>
    <row r="9" spans="1:10">
      <c r="A9" t="s">
        <v>55</v>
      </c>
      <c r="H9">
        <v>65812.796875</v>
      </c>
      <c r="I9">
        <v>52761.515599999999</v>
      </c>
      <c r="J9">
        <f>H9/I9*1000</f>
        <v>1247.3636537271875</v>
      </c>
    </row>
    <row r="10" spans="1:10">
      <c r="A10" t="s">
        <v>56</v>
      </c>
      <c r="H10">
        <v>147620.71875</v>
      </c>
      <c r="I10">
        <v>118794.42969999999</v>
      </c>
      <c r="J10">
        <f t="shared" ref="J10:J11" si="0">H10/I10*1000</f>
        <v>1242.6569084324667</v>
      </c>
    </row>
    <row r="11" spans="1:10">
      <c r="A11" t="s">
        <v>57</v>
      </c>
      <c r="H11">
        <v>121453.484375</v>
      </c>
      <c r="I11">
        <v>98947.210900000005</v>
      </c>
      <c r="J11">
        <f t="shared" si="0"/>
        <v>1227.4573812671256</v>
      </c>
    </row>
    <row r="16" spans="1:10">
      <c r="A16" t="s">
        <v>54</v>
      </c>
      <c r="D16">
        <f>SUM(D2:D8)/7</f>
        <v>1214.7216797142858</v>
      </c>
      <c r="E16">
        <f t="shared" ref="E16:G16" si="1">SUM(E2:E8)/7</f>
        <v>1218.4276819999998</v>
      </c>
      <c r="F16">
        <f t="shared" si="1"/>
        <v>1197.2329625714285</v>
      </c>
      <c r="G16">
        <f t="shared" si="1"/>
        <v>1217.4747664285715</v>
      </c>
      <c r="J16">
        <f>AVERAGE(J9:J11)</f>
        <v>1239.1593144755932</v>
      </c>
    </row>
    <row r="17" spans="4:7">
      <c r="D17">
        <f>AVERAGE(D2:D8)</f>
        <v>1214.7216797142858</v>
      </c>
      <c r="E17">
        <f t="shared" ref="E17:G17" si="2">AVERAGE(E2:E8)</f>
        <v>1218.4276819999998</v>
      </c>
      <c r="F17">
        <f t="shared" si="2"/>
        <v>1197.2329625714285</v>
      </c>
      <c r="G17">
        <f t="shared" si="2"/>
        <v>1217.4747664285715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All_values</vt:lpstr>
      <vt:lpstr>Hippo</vt:lpstr>
      <vt:lpstr>NCL</vt:lpstr>
      <vt:lpstr>Striatum</vt:lpstr>
      <vt:lpstr>Amygdala </vt:lpstr>
      <vt:lpstr>Septum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Marzluff Lab</dc:creator>
  <cp:lastModifiedBy>Kaeli Swift</cp:lastModifiedBy>
  <dcterms:created xsi:type="dcterms:W3CDTF">2018-06-05T23:25:28Z</dcterms:created>
  <dcterms:modified xsi:type="dcterms:W3CDTF">2019-02-05T01:27:39Z</dcterms:modified>
</cp:coreProperties>
</file>