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560" yWindow="560" windowWidth="22480" windowHeight="12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E4" i="1" l="1"/>
  <c r="AE6" i="1"/>
  <c r="AE8" i="1"/>
  <c r="AE10" i="1"/>
  <c r="AE17" i="1"/>
  <c r="AE19" i="1"/>
  <c r="AE21" i="1"/>
  <c r="AE30" i="1"/>
  <c r="AE32" i="1"/>
  <c r="AE36" i="1"/>
  <c r="AC4" i="1"/>
  <c r="AC6" i="1"/>
  <c r="AC8" i="1"/>
  <c r="AC10" i="1"/>
  <c r="AC17" i="1"/>
  <c r="AC19" i="1"/>
  <c r="AC21" i="1"/>
  <c r="AC30" i="1"/>
  <c r="AC32" i="1"/>
  <c r="AC36" i="1"/>
  <c r="AA4" i="1"/>
  <c r="AA6" i="1"/>
  <c r="AA8" i="1"/>
  <c r="AA10" i="1"/>
  <c r="AA17" i="1"/>
  <c r="AA19" i="1"/>
  <c r="AA21" i="1"/>
  <c r="AA23" i="1"/>
  <c r="AA30" i="1"/>
  <c r="AA32" i="1"/>
  <c r="AA36" i="1"/>
  <c r="Y4" i="1"/>
  <c r="Y8" i="1"/>
  <c r="Y10" i="1"/>
  <c r="Y19" i="1"/>
  <c r="Y21" i="1"/>
  <c r="Y30" i="1"/>
  <c r="Y36" i="1"/>
  <c r="W4" i="1"/>
  <c r="W6" i="1"/>
  <c r="W8" i="1"/>
  <c r="W10" i="1"/>
  <c r="W17" i="1"/>
  <c r="W19" i="1"/>
  <c r="W21" i="1"/>
  <c r="W23" i="1"/>
  <c r="W30" i="1"/>
  <c r="W32" i="1"/>
  <c r="W36" i="1"/>
  <c r="U4" i="1"/>
  <c r="U6" i="1"/>
  <c r="U8" i="1"/>
  <c r="U10" i="1"/>
  <c r="U17" i="1"/>
  <c r="U19" i="1"/>
  <c r="U21" i="1"/>
  <c r="U23" i="1"/>
  <c r="U30" i="1"/>
  <c r="U32" i="1"/>
  <c r="U36" i="1"/>
  <c r="S4" i="1"/>
  <c r="S6" i="1"/>
  <c r="S10" i="1"/>
  <c r="S17" i="1"/>
  <c r="S21" i="1"/>
  <c r="S30" i="1"/>
  <c r="S32" i="1"/>
  <c r="S36" i="1"/>
  <c r="Q4" i="1"/>
  <c r="Q6" i="1"/>
  <c r="Q10" i="1"/>
  <c r="Q17" i="1"/>
  <c r="Q19" i="1"/>
  <c r="Q21" i="1"/>
  <c r="Q23" i="1"/>
  <c r="Q30" i="1"/>
  <c r="Q36" i="1"/>
  <c r="O4" i="1"/>
  <c r="O6" i="1"/>
  <c r="O8" i="1"/>
  <c r="O10" i="1"/>
  <c r="O17" i="1"/>
  <c r="O19" i="1"/>
  <c r="O21" i="1"/>
  <c r="O23" i="1"/>
  <c r="O32" i="1"/>
  <c r="O36" i="1"/>
  <c r="M4" i="1"/>
  <c r="M6" i="1"/>
  <c r="M8" i="1"/>
  <c r="M10" i="1"/>
  <c r="M17" i="1"/>
  <c r="M19" i="1"/>
  <c r="M21" i="1"/>
  <c r="M23" i="1"/>
  <c r="M30" i="1"/>
  <c r="M32" i="1"/>
  <c r="M36" i="1"/>
  <c r="K4" i="1"/>
  <c r="K6" i="1"/>
  <c r="K8" i="1"/>
  <c r="K10" i="1"/>
  <c r="K17" i="1"/>
  <c r="K19" i="1"/>
  <c r="K21" i="1"/>
  <c r="K23" i="1"/>
  <c r="K30" i="1"/>
  <c r="K32" i="1"/>
  <c r="K36" i="1"/>
  <c r="I4" i="1"/>
  <c r="I6" i="1"/>
  <c r="I8" i="1"/>
  <c r="I19" i="1"/>
  <c r="I21" i="1"/>
  <c r="I23" i="1"/>
  <c r="I32" i="1"/>
  <c r="I36" i="1"/>
  <c r="G4" i="1"/>
  <c r="G6" i="1"/>
  <c r="G8" i="1"/>
  <c r="G10" i="1"/>
  <c r="G17" i="1"/>
  <c r="G21" i="1"/>
  <c r="G23" i="1"/>
  <c r="G30" i="1"/>
  <c r="G32" i="1"/>
  <c r="G36" i="1"/>
  <c r="E4" i="1"/>
  <c r="E6" i="1"/>
  <c r="E8" i="1"/>
  <c r="E10" i="1"/>
  <c r="E17" i="1"/>
  <c r="E19" i="1"/>
  <c r="E21" i="1"/>
  <c r="E23" i="1"/>
  <c r="E30" i="1"/>
  <c r="E32" i="1"/>
  <c r="E36" i="1"/>
  <c r="C4" i="1"/>
  <c r="C6" i="1"/>
  <c r="C8" i="1"/>
  <c r="C10" i="1"/>
  <c r="C17" i="1"/>
  <c r="C19" i="1"/>
  <c r="C23" i="1"/>
  <c r="C30" i="1"/>
  <c r="C36" i="1"/>
  <c r="AD33" i="1"/>
  <c r="AD24" i="1"/>
  <c r="AD11" i="1"/>
  <c r="AD35" i="1"/>
  <c r="AB33" i="1"/>
  <c r="AB11" i="1"/>
  <c r="AB35" i="1"/>
  <c r="Z33" i="1"/>
  <c r="Z11" i="1"/>
  <c r="Z35" i="1"/>
  <c r="X33" i="1"/>
  <c r="X24" i="1"/>
  <c r="X11" i="1"/>
  <c r="X35" i="1"/>
  <c r="V33" i="1"/>
  <c r="V24" i="1"/>
  <c r="V11" i="1"/>
  <c r="V35" i="1"/>
  <c r="T33" i="1"/>
  <c r="T24" i="1"/>
  <c r="T11" i="1"/>
  <c r="T35" i="1"/>
  <c r="R33" i="1"/>
  <c r="R24" i="1"/>
  <c r="R11" i="1"/>
  <c r="R35" i="1"/>
  <c r="P35" i="1"/>
  <c r="N35" i="1"/>
  <c r="L35" i="1"/>
  <c r="J35" i="1"/>
  <c r="H35" i="1"/>
  <c r="F35" i="1"/>
  <c r="D35" i="1"/>
  <c r="B33" i="1"/>
  <c r="B24" i="1"/>
  <c r="B11" i="1"/>
  <c r="B35" i="1"/>
  <c r="AE34" i="1"/>
  <c r="AC34" i="1"/>
  <c r="AA34" i="1"/>
  <c r="Y34" i="1"/>
  <c r="W34" i="1"/>
  <c r="U34" i="1"/>
  <c r="S34" i="1"/>
  <c r="Q34" i="1"/>
  <c r="O34" i="1"/>
  <c r="M34" i="1"/>
  <c r="K34" i="1"/>
  <c r="I34" i="1"/>
  <c r="H34" i="1"/>
  <c r="G34" i="1"/>
  <c r="E34" i="1"/>
  <c r="AF31" i="1"/>
  <c r="AF32" i="1"/>
  <c r="AG32" i="1"/>
  <c r="AF29" i="1"/>
  <c r="AF30" i="1"/>
  <c r="AG30" i="1"/>
  <c r="AE25" i="1"/>
  <c r="AC25" i="1"/>
  <c r="AA25" i="1"/>
  <c r="Y25" i="1"/>
  <c r="W25" i="1"/>
  <c r="U25" i="1"/>
  <c r="S25" i="1"/>
  <c r="Q25" i="1"/>
  <c r="O25" i="1"/>
  <c r="M25" i="1"/>
  <c r="K25" i="1"/>
  <c r="I25" i="1"/>
  <c r="G25" i="1"/>
  <c r="E25" i="1"/>
  <c r="C25" i="1"/>
  <c r="AF22" i="1"/>
  <c r="AF23" i="1"/>
  <c r="AG23" i="1"/>
  <c r="AF20" i="1"/>
  <c r="AF21" i="1"/>
  <c r="AG21" i="1"/>
  <c r="AF18" i="1"/>
  <c r="AF19" i="1"/>
  <c r="AG19" i="1"/>
  <c r="AF16" i="1"/>
  <c r="AF17" i="1"/>
  <c r="AG17" i="1"/>
  <c r="AE12" i="1"/>
  <c r="AC12" i="1"/>
  <c r="AA12" i="1"/>
  <c r="Y12" i="1"/>
  <c r="W12" i="1"/>
  <c r="U12" i="1"/>
  <c r="S12" i="1"/>
  <c r="Q12" i="1"/>
  <c r="O12" i="1"/>
  <c r="M12" i="1"/>
  <c r="K12" i="1"/>
  <c r="I12" i="1"/>
  <c r="G12" i="1"/>
  <c r="E12" i="1"/>
  <c r="C12" i="1"/>
  <c r="AF9" i="1"/>
  <c r="AF10" i="1"/>
  <c r="AG10" i="1"/>
  <c r="AF7" i="1"/>
  <c r="AF8" i="1"/>
  <c r="AG8" i="1"/>
  <c r="AF5" i="1"/>
  <c r="AF6" i="1"/>
  <c r="AG6" i="1"/>
  <c r="AF3" i="1"/>
  <c r="AF4" i="1"/>
  <c r="AG4" i="1"/>
</calcChain>
</file>

<file path=xl/comments1.xml><?xml version="1.0" encoding="utf-8"?>
<comments xmlns="http://schemas.openxmlformats.org/spreadsheetml/2006/main">
  <authors>
    <author/>
    <author>Julie Weicheld</author>
    <author>Julia Weicheld</author>
  </authors>
  <commentList>
    <comment ref="B2" authorId="0">
      <text>
        <r>
          <rPr>
            <sz val="10"/>
            <rFont val="Arial"/>
            <family val="2"/>
          </rPr>
          <t xml:space="preserve">Count of female mosquitoes only
*Estimated # Mosquitoes Collected
</t>
        </r>
      </text>
    </comment>
    <comment ref="C2" authorId="1">
      <text>
        <r>
          <rPr>
            <b/>
            <sz val="9"/>
            <color indexed="81"/>
            <rFont val="Arial"/>
          </rPr>
          <t>Avg of two traps catch at each site</t>
        </r>
        <r>
          <rPr>
            <sz val="9"/>
            <color indexed="81"/>
            <rFont val="Arial"/>
          </rPr>
          <t xml:space="preserve">
</t>
        </r>
      </text>
    </comment>
    <comment ref="I3" authorId="2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Data collected twice this week, collected wed  and redone on Friday</t>
        </r>
      </text>
    </comment>
    <comment ref="T3" authorId="2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Data from Friday 8/22</t>
        </r>
      </text>
    </comment>
    <comment ref="T9" authorId="2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Data from Fri 8/22</t>
        </r>
      </text>
    </comment>
    <comment ref="C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E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G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I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K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M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O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Q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S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U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W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Y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AA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AC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AE12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B20" authorId="1">
      <text>
        <r>
          <rPr>
            <b/>
            <sz val="9"/>
            <color indexed="81"/>
            <rFont val="Arial"/>
          </rPr>
          <t>Yellow=battery dead etc., excluded from analysis</t>
        </r>
        <r>
          <rPr>
            <sz val="9"/>
            <color indexed="81"/>
            <rFont val="Arial"/>
          </rPr>
          <t xml:space="preserve">
</t>
        </r>
      </text>
    </comment>
    <comment ref="V20" authorId="2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questionable</t>
        </r>
      </text>
    </comment>
    <comment ref="E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G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I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K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M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O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Q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S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U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W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X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Y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AA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AC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  <comment ref="AE25" authorId="1">
      <text>
        <r>
          <rPr>
            <b/>
            <sz val="9"/>
            <color indexed="81"/>
            <rFont val="Arial"/>
          </rPr>
          <t>Avg of site avg counts</t>
        </r>
        <r>
          <rPr>
            <sz val="9"/>
            <color indexed="81"/>
            <rFont val="Arial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<sst xmlns="http://schemas.openxmlformats.org/spreadsheetml/2006/main" count="99" uniqueCount="59">
  <si>
    <t>Date collected</t>
  </si>
  <si>
    <t>Thurs</t>
  </si>
  <si>
    <t>Wed</t>
  </si>
  <si>
    <t>Fri</t>
  </si>
  <si>
    <t>8/20,8/22/2014</t>
  </si>
  <si>
    <t>North Seattle</t>
  </si>
  <si>
    <t>Week 1   Counts</t>
    <phoneticPr fontId="0" type="noConversion"/>
  </si>
  <si>
    <t>Week 1 Avg Counts</t>
    <phoneticPr fontId="0" type="noConversion"/>
  </si>
  <si>
    <t>Week 2 Counts</t>
    <phoneticPr fontId="0" type="noConversion"/>
  </si>
  <si>
    <t>Week 2 Avg Counts</t>
    <phoneticPr fontId="0" type="noConversion"/>
  </si>
  <si>
    <t>Week 3 Counts</t>
    <phoneticPr fontId="0" type="noConversion"/>
  </si>
  <si>
    <t>Week 3 Avg Counts</t>
    <phoneticPr fontId="0" type="noConversion"/>
  </si>
  <si>
    <t>Week 4 Counts</t>
    <phoneticPr fontId="0" type="noConversion"/>
  </si>
  <si>
    <t>Week 4 Avg Counts</t>
    <phoneticPr fontId="0" type="noConversion"/>
  </si>
  <si>
    <t>Week 5 Counts</t>
    <phoneticPr fontId="0" type="noConversion"/>
  </si>
  <si>
    <t>Week 5 Avg Counts</t>
    <phoneticPr fontId="0" type="noConversion"/>
  </si>
  <si>
    <t>Week 6 Counts</t>
    <phoneticPr fontId="0" type="noConversion"/>
  </si>
  <si>
    <t>Week 6 Avg Counts</t>
    <phoneticPr fontId="0" type="noConversion"/>
  </si>
  <si>
    <t>Week 7 Counts</t>
    <phoneticPr fontId="0" type="noConversion"/>
  </si>
  <si>
    <t>Week 7 Avg Counts</t>
    <phoneticPr fontId="0" type="noConversion"/>
  </si>
  <si>
    <t>Week 8 Counts</t>
    <phoneticPr fontId="0" type="noConversion"/>
  </si>
  <si>
    <t>Week 8 Avg Counts</t>
    <phoneticPr fontId="0" type="noConversion"/>
  </si>
  <si>
    <t>Week 9 Counts</t>
    <phoneticPr fontId="0" type="noConversion"/>
  </si>
  <si>
    <t>Week 9 Avg Counts</t>
    <phoneticPr fontId="0" type="noConversion"/>
  </si>
  <si>
    <t>Week 10 Counts</t>
    <phoneticPr fontId="0" type="noConversion"/>
  </si>
  <si>
    <t>Week 10 Avg Counts</t>
    <phoneticPr fontId="0" type="noConversion"/>
  </si>
  <si>
    <t>Week 11 Counts</t>
    <phoneticPr fontId="0" type="noConversion"/>
  </si>
  <si>
    <t>Week 11 Avg Counts</t>
    <phoneticPr fontId="0" type="noConversion"/>
  </si>
  <si>
    <t>Week 12 Counts</t>
    <phoneticPr fontId="0" type="noConversion"/>
  </si>
  <si>
    <t>Week 12 Avg Counts</t>
    <phoneticPr fontId="0" type="noConversion"/>
  </si>
  <si>
    <t>Week 13 Counts</t>
    <phoneticPr fontId="0" type="noConversion"/>
  </si>
  <si>
    <t>Week 13 Avg Counts</t>
    <phoneticPr fontId="0" type="noConversion"/>
  </si>
  <si>
    <t>Week 14 Counts</t>
  </si>
  <si>
    <t>Week 14 Avg Counts</t>
  </si>
  <si>
    <t>Week 15 Counts</t>
  </si>
  <si>
    <t>Week 15 Avg Counts</t>
  </si>
  <si>
    <t>Trap Total(All weeks)</t>
  </si>
  <si>
    <t>Site Total (All Weeks)</t>
  </si>
  <si>
    <t>Lake City Pond (LC)</t>
  </si>
  <si>
    <t>Magnuson Park (MP)</t>
  </si>
  <si>
    <t>Matthews Beach (MB)</t>
  </si>
  <si>
    <t>NA</t>
    <phoneticPr fontId="0" type="noConversion"/>
  </si>
  <si>
    <t>Union Bay (UB)</t>
  </si>
  <si>
    <t>Total</t>
    <phoneticPr fontId="0" type="noConversion"/>
  </si>
  <si>
    <t>Avg</t>
    <phoneticPr fontId="0" type="noConversion"/>
  </si>
  <si>
    <t>Date Collected</t>
  </si>
  <si>
    <t xml:space="preserve">West Seattle </t>
  </si>
  <si>
    <t>Arbour Heights (AH)</t>
  </si>
  <si>
    <t>NA</t>
  </si>
  <si>
    <t>Delridge Community Center (DCC)</t>
  </si>
  <si>
    <t>Lincoln Park (LP)</t>
  </si>
  <si>
    <t>Webster Street Pond (WP)</t>
  </si>
  <si>
    <t>Tues</t>
  </si>
  <si>
    <t>tues</t>
  </si>
  <si>
    <t xml:space="preserve">Kent </t>
  </si>
  <si>
    <t>Clark Lake Park (CL)</t>
  </si>
  <si>
    <t>Lake Meridian (LM)</t>
  </si>
  <si>
    <t>Week Total</t>
    <phoneticPr fontId="0" type="noConversion"/>
  </si>
  <si>
    <t>Week Avg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</si>
</sst>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Arial"/>
    </font>
    <font>
      <sz val="9"/>
      <color indexed="81"/>
      <name val="Arial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rgb="FFC1F29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10"/>
      </patternFill>
    </fill>
    <fill>
      <patternFill patternType="solid">
        <fgColor indexed="44"/>
        <bgColor indexed="13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22"/>
        <bgColor indexed="42"/>
      </patternFill>
    </fill>
    <fill>
      <patternFill patternType="solid">
        <fgColor indexed="22"/>
        <bgColor indexed="10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3"/>
        <bgColor indexed="26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14" fontId="0" fillId="0" borderId="2" xfId="0" applyNumberFormat="1" applyBorder="1"/>
    <xf numFmtId="0" fontId="2" fillId="0" borderId="2" xfId="0" applyFont="1" applyBorder="1"/>
    <xf numFmtId="0" fontId="0" fillId="0" borderId="2" xfId="0" applyBorder="1"/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wrapText="1"/>
    </xf>
    <xf numFmtId="0" fontId="0" fillId="3" borderId="3" xfId="0" applyFill="1" applyBorder="1"/>
    <xf numFmtId="0" fontId="0" fillId="4" borderId="3" xfId="0" applyFill="1" applyBorder="1"/>
    <xf numFmtId="0" fontId="0" fillId="3" borderId="3" xfId="0" applyFill="1" applyBorder="1"/>
    <xf numFmtId="0" fontId="0" fillId="5" borderId="3" xfId="0" applyFill="1" applyBorder="1"/>
    <xf numFmtId="0" fontId="0" fillId="6" borderId="3" xfId="0" applyFill="1" applyBorder="1"/>
    <xf numFmtId="0" fontId="2" fillId="7" borderId="3" xfId="0" applyFont="1" applyFill="1" applyBorder="1" applyAlignment="1">
      <alignment horizontal="center" wrapText="1"/>
    </xf>
    <xf numFmtId="0" fontId="2" fillId="8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/>
    </xf>
    <xf numFmtId="0" fontId="0" fillId="9" borderId="3" xfId="0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2" fillId="10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horizontal="center" wrapText="1"/>
    </xf>
    <xf numFmtId="0" fontId="0" fillId="12" borderId="3" xfId="0" applyFill="1" applyBorder="1"/>
    <xf numFmtId="0" fontId="0" fillId="13" borderId="3" xfId="0" applyFill="1" applyBorder="1"/>
    <xf numFmtId="0" fontId="0" fillId="12" borderId="3" xfId="0" applyFill="1" applyBorder="1"/>
    <xf numFmtId="0" fontId="2" fillId="10" borderId="3" xfId="0" applyFont="1" applyFill="1" applyBorder="1" applyAlignment="1">
      <alignment horizontal="center" wrapText="1"/>
    </xf>
    <xf numFmtId="0" fontId="2" fillId="14" borderId="3" xfId="0" applyFont="1" applyFill="1" applyBorder="1" applyAlignment="1">
      <alignment horizontal="center" wrapText="1"/>
    </xf>
    <xf numFmtId="0" fontId="2" fillId="12" borderId="3" xfId="0" applyFont="1" applyFill="1" applyBorder="1" applyAlignment="1">
      <alignment vertical="center"/>
    </xf>
    <xf numFmtId="0" fontId="2" fillId="12" borderId="3" xfId="0" applyFont="1" applyFill="1" applyBorder="1" applyAlignment="1">
      <alignment horizontal="center"/>
    </xf>
    <xf numFmtId="0" fontId="2" fillId="15" borderId="3" xfId="0" applyFont="1" applyFill="1" applyBorder="1" applyAlignment="1">
      <alignment vertical="center" wrapText="1"/>
    </xf>
    <xf numFmtId="0" fontId="2" fillId="15" borderId="3" xfId="0" applyFont="1" applyFill="1" applyBorder="1" applyAlignment="1">
      <alignment horizontal="center" wrapText="1"/>
    </xf>
    <xf numFmtId="0" fontId="0" fillId="16" borderId="3" xfId="0" applyFill="1" applyBorder="1"/>
    <xf numFmtId="0" fontId="0" fillId="17" borderId="3" xfId="0" applyFill="1" applyBorder="1"/>
    <xf numFmtId="0" fontId="0" fillId="16" borderId="3" xfId="0" applyFill="1" applyBorder="1"/>
    <xf numFmtId="0" fontId="2" fillId="18" borderId="3" xfId="0" applyFont="1" applyFill="1" applyBorder="1" applyAlignment="1">
      <alignment horizontal="center" wrapText="1"/>
    </xf>
    <xf numFmtId="0" fontId="2" fillId="16" borderId="3" xfId="0" applyFont="1" applyFill="1" applyBorder="1" applyAlignment="1">
      <alignment horizontal="center"/>
    </xf>
    <xf numFmtId="0" fontId="2" fillId="16" borderId="4" xfId="0" applyFont="1" applyFill="1" applyBorder="1" applyAlignment="1">
      <alignment vertical="center"/>
    </xf>
    <xf numFmtId="0" fontId="0" fillId="16" borderId="4" xfId="0" applyFill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36"/>
  <sheetViews>
    <sheetView tabSelected="1" workbookViewId="0">
      <selection activeCell="D4" sqref="D4"/>
    </sheetView>
  </sheetViews>
  <sheetFormatPr baseColWidth="10" defaultRowHeight="15" x14ac:dyDescent="0"/>
  <sheetData>
    <row r="1" spans="1:33">
      <c r="A1" s="1" t="s">
        <v>0</v>
      </c>
      <c r="B1" s="2">
        <v>41809</v>
      </c>
      <c r="C1" s="3" t="s">
        <v>1</v>
      </c>
      <c r="D1" s="2">
        <v>41815</v>
      </c>
      <c r="E1" s="3" t="s">
        <v>2</v>
      </c>
      <c r="F1" s="2">
        <v>41457</v>
      </c>
      <c r="G1" s="3" t="s">
        <v>2</v>
      </c>
      <c r="H1" s="2">
        <v>41831</v>
      </c>
      <c r="I1" s="3" t="s">
        <v>3</v>
      </c>
      <c r="J1" s="2">
        <v>41837</v>
      </c>
      <c r="K1" s="3" t="s">
        <v>1</v>
      </c>
      <c r="L1" s="2">
        <v>41843</v>
      </c>
      <c r="M1" s="3" t="s">
        <v>2</v>
      </c>
      <c r="N1" s="2">
        <v>41850</v>
      </c>
      <c r="O1" s="3" t="s">
        <v>2</v>
      </c>
      <c r="P1" s="2">
        <v>41857</v>
      </c>
      <c r="Q1" s="3" t="s">
        <v>2</v>
      </c>
      <c r="R1" s="2">
        <v>41864</v>
      </c>
      <c r="S1" s="3" t="s">
        <v>2</v>
      </c>
      <c r="T1" s="3" t="s">
        <v>4</v>
      </c>
      <c r="U1" s="3" t="s">
        <v>2</v>
      </c>
      <c r="V1" s="2">
        <v>41878</v>
      </c>
      <c r="W1" s="3" t="s">
        <v>3</v>
      </c>
      <c r="X1" s="2">
        <v>41886</v>
      </c>
      <c r="Y1" s="3" t="s">
        <v>1</v>
      </c>
      <c r="Z1" s="2">
        <v>41892</v>
      </c>
      <c r="AA1" s="3" t="s">
        <v>2</v>
      </c>
      <c r="AB1" s="4"/>
      <c r="AC1" s="4"/>
      <c r="AD1" s="4"/>
      <c r="AE1" s="4"/>
      <c r="AF1" s="4"/>
      <c r="AG1" s="4"/>
    </row>
    <row r="2" spans="1:33" ht="45">
      <c r="A2" s="5" t="s">
        <v>5</v>
      </c>
      <c r="B2" s="6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11</v>
      </c>
      <c r="H2" s="7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17</v>
      </c>
      <c r="N2" s="7" t="s">
        <v>18</v>
      </c>
      <c r="O2" s="7" t="s">
        <v>19</v>
      </c>
      <c r="P2" s="7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7" t="s">
        <v>25</v>
      </c>
      <c r="V2" s="7" t="s">
        <v>26</v>
      </c>
      <c r="W2" s="7" t="s">
        <v>27</v>
      </c>
      <c r="X2" s="7" t="s">
        <v>28</v>
      </c>
      <c r="Y2" s="7" t="s">
        <v>29</v>
      </c>
      <c r="Z2" s="7" t="s">
        <v>30</v>
      </c>
      <c r="AA2" s="7" t="s">
        <v>31</v>
      </c>
      <c r="AB2" s="8" t="s">
        <v>32</v>
      </c>
      <c r="AC2" s="8" t="s">
        <v>33</v>
      </c>
      <c r="AD2" s="8" t="s">
        <v>34</v>
      </c>
      <c r="AE2" s="8" t="s">
        <v>35</v>
      </c>
      <c r="AF2" s="7" t="s">
        <v>36</v>
      </c>
      <c r="AG2" s="7" t="s">
        <v>37</v>
      </c>
    </row>
    <row r="3" spans="1:33">
      <c r="A3" s="9" t="s">
        <v>38</v>
      </c>
      <c r="B3" s="10">
        <v>23</v>
      </c>
      <c r="C3" s="11"/>
      <c r="D3" s="11">
        <v>10</v>
      </c>
      <c r="E3" s="11"/>
      <c r="F3" s="11">
        <v>7</v>
      </c>
      <c r="G3" s="11"/>
      <c r="H3" s="12">
        <v>1</v>
      </c>
      <c r="I3" s="12"/>
      <c r="J3" s="11">
        <v>0</v>
      </c>
      <c r="K3" s="11"/>
      <c r="L3" s="11">
        <v>14</v>
      </c>
      <c r="M3" s="11"/>
      <c r="N3" s="11">
        <v>21</v>
      </c>
      <c r="O3" s="11"/>
      <c r="P3" s="11">
        <v>8</v>
      </c>
      <c r="Q3" s="11"/>
      <c r="R3" s="11">
        <v>22</v>
      </c>
      <c r="S3" s="11"/>
      <c r="T3" s="12">
        <v>11</v>
      </c>
      <c r="U3" s="12"/>
      <c r="V3" s="11">
        <v>11</v>
      </c>
      <c r="W3" s="11"/>
      <c r="X3" s="11">
        <v>3</v>
      </c>
      <c r="Y3" s="11"/>
      <c r="Z3" s="11">
        <v>0</v>
      </c>
      <c r="AA3" s="11"/>
      <c r="AB3" s="11">
        <v>4</v>
      </c>
      <c r="AC3" s="11"/>
      <c r="AD3" s="11">
        <v>2</v>
      </c>
      <c r="AE3" s="11"/>
      <c r="AF3" s="11">
        <f>SUM(B3,D3,F3,H3,J3,L3,N3,P3,R3,T3,V3,X3,Z3,AB3,AD3)</f>
        <v>137</v>
      </c>
      <c r="AG3" s="11"/>
    </row>
    <row r="4" spans="1:33">
      <c r="A4" s="13"/>
      <c r="B4" s="10">
        <v>2</v>
      </c>
      <c r="C4" s="11">
        <f>AVERAGE(B3:B4)</f>
        <v>12.5</v>
      </c>
      <c r="D4" s="11">
        <v>3</v>
      </c>
      <c r="E4" s="11">
        <f>AVERAGE(D3:D4)</f>
        <v>6.5</v>
      </c>
      <c r="F4" s="11">
        <v>14</v>
      </c>
      <c r="G4" s="11">
        <f>AVERAGE(F3:F4)</f>
        <v>10.5</v>
      </c>
      <c r="H4" s="12">
        <v>82</v>
      </c>
      <c r="I4" s="12">
        <f>AVERAGE(H3:H4)</f>
        <v>41.5</v>
      </c>
      <c r="J4" s="11">
        <v>55</v>
      </c>
      <c r="K4" s="11">
        <f>AVERAGE(J3:J4)</f>
        <v>27.5</v>
      </c>
      <c r="L4" s="11">
        <v>4</v>
      </c>
      <c r="M4" s="11">
        <f>AVERAGE(L3:L4)</f>
        <v>9</v>
      </c>
      <c r="N4" s="11">
        <v>16</v>
      </c>
      <c r="O4" s="11">
        <f>AVERAGE(N3:N4)</f>
        <v>18.5</v>
      </c>
      <c r="P4" s="11">
        <v>15</v>
      </c>
      <c r="Q4" s="11">
        <f>AVERAGE(P3:P4)</f>
        <v>11.5</v>
      </c>
      <c r="R4" s="11">
        <v>15</v>
      </c>
      <c r="S4" s="11">
        <f>AVERAGE(R3:R4)</f>
        <v>18.5</v>
      </c>
      <c r="T4" s="12">
        <v>18</v>
      </c>
      <c r="U4" s="12">
        <f>AVERAGE(T3:T4)</f>
        <v>14.5</v>
      </c>
      <c r="V4" s="11">
        <v>18</v>
      </c>
      <c r="W4" s="11">
        <f>AVERAGE(V3:V4)</f>
        <v>14.5</v>
      </c>
      <c r="X4" s="11">
        <v>2</v>
      </c>
      <c r="Y4" s="11">
        <f>AVERAGE(X3:X4)</f>
        <v>2.5</v>
      </c>
      <c r="Z4" s="11">
        <v>5</v>
      </c>
      <c r="AA4" s="11">
        <f>AVERAGE(Z3:Z4)</f>
        <v>2.5</v>
      </c>
      <c r="AB4" s="11">
        <v>6</v>
      </c>
      <c r="AC4" s="11">
        <f>AVERAGE(AB3:AB4)</f>
        <v>5</v>
      </c>
      <c r="AD4" s="11">
        <v>1</v>
      </c>
      <c r="AE4" s="11">
        <f>AVERAGE(AD3:AD4)</f>
        <v>1.5</v>
      </c>
      <c r="AF4" s="11">
        <f t="shared" ref="AF4:AF10" si="0">SUM(B4,D4,F4,H4,J4,L4,N4,P4,R4,T4,V4,X4,Z4,AB4,AD4)</f>
        <v>256</v>
      </c>
      <c r="AG4" s="11">
        <f>SUM(AF3:AF4)</f>
        <v>393</v>
      </c>
    </row>
    <row r="5" spans="1:33">
      <c r="A5" s="9" t="s">
        <v>39</v>
      </c>
      <c r="B5" s="10">
        <v>2</v>
      </c>
      <c r="C5" s="11"/>
      <c r="D5" s="11">
        <v>5</v>
      </c>
      <c r="E5" s="11"/>
      <c r="F5" s="11">
        <v>7</v>
      </c>
      <c r="G5" s="11"/>
      <c r="H5" s="12">
        <v>2</v>
      </c>
      <c r="I5" s="12"/>
      <c r="J5" s="11">
        <v>3</v>
      </c>
      <c r="K5" s="11"/>
      <c r="L5" s="11">
        <v>3</v>
      </c>
      <c r="M5" s="11"/>
      <c r="N5" s="11">
        <v>3</v>
      </c>
      <c r="O5" s="11"/>
      <c r="P5" s="11">
        <v>42</v>
      </c>
      <c r="Q5" s="11"/>
      <c r="R5" s="11">
        <v>20</v>
      </c>
      <c r="S5" s="11"/>
      <c r="T5" s="11">
        <v>0</v>
      </c>
      <c r="U5" s="11"/>
      <c r="V5" s="11">
        <v>2</v>
      </c>
      <c r="W5" s="11"/>
      <c r="X5" s="14">
        <v>0</v>
      </c>
      <c r="Y5" s="11"/>
      <c r="Z5" s="11">
        <v>0</v>
      </c>
      <c r="AA5" s="11"/>
      <c r="AB5" s="11">
        <v>3</v>
      </c>
      <c r="AC5" s="11"/>
      <c r="AD5" s="11">
        <v>0</v>
      </c>
      <c r="AE5" s="11"/>
      <c r="AF5" s="11">
        <f t="shared" si="0"/>
        <v>92</v>
      </c>
      <c r="AG5" s="11"/>
    </row>
    <row r="6" spans="1:33">
      <c r="A6" s="13"/>
      <c r="B6" s="10">
        <v>7</v>
      </c>
      <c r="C6" s="11">
        <f>AVERAGE(B5:B6)</f>
        <v>4.5</v>
      </c>
      <c r="D6" s="11">
        <v>7</v>
      </c>
      <c r="E6" s="11">
        <f>AVERAGE(D5:D6)</f>
        <v>6</v>
      </c>
      <c r="F6" s="11">
        <v>16</v>
      </c>
      <c r="G6" s="11">
        <f>AVERAGE(F5:F6)</f>
        <v>11.5</v>
      </c>
      <c r="H6" s="12">
        <v>6</v>
      </c>
      <c r="I6" s="12">
        <f>AVERAGE(H5:H6)</f>
        <v>4</v>
      </c>
      <c r="J6" s="11">
        <v>18</v>
      </c>
      <c r="K6" s="11">
        <f>AVERAGE(J5:J6)</f>
        <v>10.5</v>
      </c>
      <c r="L6" s="11">
        <v>14</v>
      </c>
      <c r="M6" s="11">
        <f>AVERAGE(L5:L6)</f>
        <v>8.5</v>
      </c>
      <c r="N6" s="11">
        <v>32</v>
      </c>
      <c r="O6" s="11">
        <f>AVERAGE(N5:N6)</f>
        <v>17.5</v>
      </c>
      <c r="P6" s="11">
        <v>5</v>
      </c>
      <c r="Q6" s="11">
        <f>AVERAGE(P5:P6)</f>
        <v>23.5</v>
      </c>
      <c r="R6" s="11">
        <v>1</v>
      </c>
      <c r="S6" s="11">
        <f>AVERAGE(R5:R6)</f>
        <v>10.5</v>
      </c>
      <c r="T6" s="11">
        <v>9</v>
      </c>
      <c r="U6" s="11">
        <f>AVERAGE(T5:T6)</f>
        <v>4.5</v>
      </c>
      <c r="V6" s="11">
        <v>32</v>
      </c>
      <c r="W6" s="11">
        <f>AVERAGE(V5:V6)</f>
        <v>17</v>
      </c>
      <c r="X6" s="11">
        <v>6</v>
      </c>
      <c r="Y6" s="11">
        <v>6</v>
      </c>
      <c r="Z6" s="11">
        <v>13</v>
      </c>
      <c r="AA6" s="11">
        <f>AVERAGE(Z5:Z6)</f>
        <v>6.5</v>
      </c>
      <c r="AB6" s="11">
        <v>4</v>
      </c>
      <c r="AC6" s="11">
        <f>AVERAGE(AB5:AB6)</f>
        <v>3.5</v>
      </c>
      <c r="AD6" s="11">
        <v>1</v>
      </c>
      <c r="AE6" s="11">
        <f>AVERAGE(AD5:AD6)</f>
        <v>0.5</v>
      </c>
      <c r="AF6" s="11">
        <f t="shared" si="0"/>
        <v>171</v>
      </c>
      <c r="AG6" s="11">
        <f>SUM(AF5:AF6)</f>
        <v>263</v>
      </c>
    </row>
    <row r="7" spans="1:33">
      <c r="A7" s="9" t="s">
        <v>40</v>
      </c>
      <c r="B7" s="10">
        <v>0</v>
      </c>
      <c r="C7" s="11"/>
      <c r="D7" s="11">
        <v>0</v>
      </c>
      <c r="E7" s="11"/>
      <c r="F7" s="11">
        <v>0</v>
      </c>
      <c r="G7" s="11"/>
      <c r="H7" s="12">
        <v>1</v>
      </c>
      <c r="I7" s="12"/>
      <c r="J7" s="11">
        <v>0</v>
      </c>
      <c r="K7" s="11"/>
      <c r="L7" s="11">
        <v>0</v>
      </c>
      <c r="M7" s="11"/>
      <c r="N7" s="11">
        <v>0</v>
      </c>
      <c r="O7" s="11"/>
      <c r="P7" s="15">
        <v>0</v>
      </c>
      <c r="Q7" s="11"/>
      <c r="R7" s="11" t="s">
        <v>41</v>
      </c>
      <c r="S7" s="11"/>
      <c r="T7" s="11">
        <v>0</v>
      </c>
      <c r="U7" s="11"/>
      <c r="V7" s="11">
        <v>2</v>
      </c>
      <c r="W7" s="11"/>
      <c r="X7" s="11">
        <v>0</v>
      </c>
      <c r="Y7" s="11"/>
      <c r="Z7" s="11">
        <v>0</v>
      </c>
      <c r="AA7" s="11"/>
      <c r="AB7" s="11">
        <v>0</v>
      </c>
      <c r="AC7" s="11"/>
      <c r="AD7" s="11">
        <v>0</v>
      </c>
      <c r="AE7" s="11"/>
      <c r="AF7" s="11">
        <f t="shared" si="0"/>
        <v>3</v>
      </c>
      <c r="AG7" s="11"/>
    </row>
    <row r="8" spans="1:33">
      <c r="A8" s="13"/>
      <c r="B8" s="16">
        <v>0</v>
      </c>
      <c r="C8" s="11">
        <f>AVERAGE(B7:B8)</f>
        <v>0</v>
      </c>
      <c r="D8" s="11">
        <v>0</v>
      </c>
      <c r="E8" s="11">
        <f>AVERAGE(D7:D8)</f>
        <v>0</v>
      </c>
      <c r="F8" s="11">
        <v>5</v>
      </c>
      <c r="G8" s="11">
        <f>AVERAGE(F7:F8)</f>
        <v>2.5</v>
      </c>
      <c r="H8" s="12">
        <v>4</v>
      </c>
      <c r="I8" s="12">
        <f>AVERAGE(H7:H8)</f>
        <v>2.5</v>
      </c>
      <c r="J8" s="11">
        <v>1</v>
      </c>
      <c r="K8" s="11">
        <f>AVERAGE(J7:J8)</f>
        <v>0.5</v>
      </c>
      <c r="L8" s="11">
        <v>0</v>
      </c>
      <c r="M8" s="11">
        <f>AVERAGE(L7:L8)</f>
        <v>0</v>
      </c>
      <c r="N8" s="11">
        <v>2</v>
      </c>
      <c r="O8" s="11">
        <f>AVERAGE(N7:N8)</f>
        <v>1</v>
      </c>
      <c r="P8" s="11">
        <v>1</v>
      </c>
      <c r="Q8" s="11">
        <v>1</v>
      </c>
      <c r="R8" s="11">
        <v>0</v>
      </c>
      <c r="S8" s="11">
        <v>0</v>
      </c>
      <c r="T8" s="11">
        <v>1</v>
      </c>
      <c r="U8" s="11">
        <f>AVERAGE(T7:T8)</f>
        <v>0.5</v>
      </c>
      <c r="V8" s="11">
        <v>4</v>
      </c>
      <c r="W8" s="11">
        <f>AVERAGE(V7:V8)</f>
        <v>3</v>
      </c>
      <c r="X8" s="11">
        <v>1</v>
      </c>
      <c r="Y8" s="11">
        <f>AVERAGE(X7:X8)</f>
        <v>0.5</v>
      </c>
      <c r="Z8" s="11">
        <v>0</v>
      </c>
      <c r="AA8" s="11">
        <f>AVERAGE(Z7:Z8)</f>
        <v>0</v>
      </c>
      <c r="AB8" s="11">
        <v>1</v>
      </c>
      <c r="AC8" s="11">
        <f>AVERAGE(AB7:AB8)</f>
        <v>0.5</v>
      </c>
      <c r="AD8" s="11">
        <v>0</v>
      </c>
      <c r="AE8" s="11">
        <f>AVERAGE(AD7:AD8)</f>
        <v>0</v>
      </c>
      <c r="AF8" s="11">
        <f t="shared" si="0"/>
        <v>20</v>
      </c>
      <c r="AG8" s="11">
        <f>SUM(AF7:AF8)</f>
        <v>23</v>
      </c>
    </row>
    <row r="9" spans="1:33">
      <c r="A9" s="9" t="s">
        <v>42</v>
      </c>
      <c r="B9" s="17">
        <v>0</v>
      </c>
      <c r="C9" s="11"/>
      <c r="D9" s="11">
        <v>11</v>
      </c>
      <c r="E9" s="11"/>
      <c r="F9" s="11">
        <v>12</v>
      </c>
      <c r="G9" s="11"/>
      <c r="H9" s="14">
        <v>3</v>
      </c>
      <c r="I9" s="12"/>
      <c r="J9" s="11">
        <v>5</v>
      </c>
      <c r="K9" s="11"/>
      <c r="L9" s="11">
        <v>5</v>
      </c>
      <c r="M9" s="11"/>
      <c r="N9" s="11">
        <v>3</v>
      </c>
      <c r="O9" s="11"/>
      <c r="P9" s="11">
        <v>3</v>
      </c>
      <c r="Q9" s="11"/>
      <c r="R9" s="11">
        <v>11</v>
      </c>
      <c r="S9" s="11"/>
      <c r="T9" s="12">
        <v>3</v>
      </c>
      <c r="U9" s="12"/>
      <c r="V9" s="11">
        <v>6</v>
      </c>
      <c r="W9" s="11"/>
      <c r="X9" s="11">
        <v>0</v>
      </c>
      <c r="Y9" s="11"/>
      <c r="Z9" s="11">
        <v>0</v>
      </c>
      <c r="AA9" s="11"/>
      <c r="AB9" s="11">
        <v>1</v>
      </c>
      <c r="AC9" s="11"/>
      <c r="AD9" s="11">
        <v>1</v>
      </c>
      <c r="AE9" s="11"/>
      <c r="AF9" s="11">
        <f t="shared" si="0"/>
        <v>64</v>
      </c>
      <c r="AG9" s="11"/>
    </row>
    <row r="10" spans="1:33">
      <c r="A10" s="13"/>
      <c r="B10" s="17">
        <v>4</v>
      </c>
      <c r="C10" s="11">
        <f>AVERAGE(B9:B10)</f>
        <v>2</v>
      </c>
      <c r="D10" s="11">
        <v>8</v>
      </c>
      <c r="E10" s="11">
        <f>AVERAGE(D9:D10)</f>
        <v>9.5</v>
      </c>
      <c r="F10" s="11">
        <v>19</v>
      </c>
      <c r="G10" s="11">
        <f>AVERAGE(F9:F10)</f>
        <v>15.5</v>
      </c>
      <c r="H10" s="12">
        <v>27</v>
      </c>
      <c r="I10" s="12">
        <v>27</v>
      </c>
      <c r="J10" s="11">
        <v>3</v>
      </c>
      <c r="K10" s="11">
        <f>AVERAGE(J9:J10)</f>
        <v>4</v>
      </c>
      <c r="L10" s="11">
        <v>5</v>
      </c>
      <c r="M10" s="11">
        <f>AVERAGE(L9:L10)</f>
        <v>5</v>
      </c>
      <c r="N10" s="11">
        <v>0</v>
      </c>
      <c r="O10" s="11">
        <f>AVERAGE(N9:N10)</f>
        <v>1.5</v>
      </c>
      <c r="P10" s="11">
        <v>10</v>
      </c>
      <c r="Q10" s="11">
        <f>AVERAGE(P9:P10)</f>
        <v>6.5</v>
      </c>
      <c r="R10" s="11">
        <v>7</v>
      </c>
      <c r="S10" s="11">
        <f>AVERAGE(R9:R10)</f>
        <v>9</v>
      </c>
      <c r="T10" s="12">
        <v>7</v>
      </c>
      <c r="U10" s="12">
        <f>AVERAGE(T9:T10)</f>
        <v>5</v>
      </c>
      <c r="V10" s="11">
        <v>12</v>
      </c>
      <c r="W10" s="11">
        <f>AVERAGE(V9:V10)</f>
        <v>9</v>
      </c>
      <c r="X10" s="11">
        <v>2</v>
      </c>
      <c r="Y10" s="11">
        <f>AVERAGE(X9:X10)</f>
        <v>1</v>
      </c>
      <c r="Z10" s="11">
        <v>4</v>
      </c>
      <c r="AA10" s="11">
        <f>AVERAGE(Z9:Z10)</f>
        <v>2</v>
      </c>
      <c r="AB10" s="11">
        <v>5</v>
      </c>
      <c r="AC10" s="11">
        <f>AVERAGE(AB9:AB10)</f>
        <v>3</v>
      </c>
      <c r="AD10" s="11">
        <v>3</v>
      </c>
      <c r="AE10" s="11">
        <f>AVERAGE(AD9:AD10)</f>
        <v>2</v>
      </c>
      <c r="AF10" s="11">
        <f t="shared" si="0"/>
        <v>116</v>
      </c>
      <c r="AG10" s="11">
        <f>SUM(AF9:AF10)</f>
        <v>180</v>
      </c>
    </row>
    <row r="11" spans="1:33">
      <c r="A11" s="18" t="s">
        <v>43</v>
      </c>
      <c r="B11" s="19">
        <f>SUM(B3:B10)</f>
        <v>38</v>
      </c>
      <c r="C11" s="11"/>
      <c r="D11" s="11">
        <v>44</v>
      </c>
      <c r="E11" s="11"/>
      <c r="F11" s="11">
        <v>80</v>
      </c>
      <c r="G11" s="11"/>
      <c r="H11" s="12">
        <v>126</v>
      </c>
      <c r="I11" s="12"/>
      <c r="J11" s="11">
        <v>85</v>
      </c>
      <c r="K11" s="11"/>
      <c r="L11" s="11">
        <v>45</v>
      </c>
      <c r="M11" s="11"/>
      <c r="N11" s="11">
        <v>77</v>
      </c>
      <c r="O11" s="11"/>
      <c r="P11" s="11">
        <v>84</v>
      </c>
      <c r="Q11" s="11"/>
      <c r="R11" s="11">
        <f>SUM(R3:R10)</f>
        <v>76</v>
      </c>
      <c r="S11" s="11"/>
      <c r="T11" s="20">
        <f>SUM(T3:T10)</f>
        <v>49</v>
      </c>
      <c r="U11" s="20"/>
      <c r="V11" s="20">
        <f>SUM(V3:V10)</f>
        <v>87</v>
      </c>
      <c r="W11" s="20"/>
      <c r="X11" s="20">
        <f>SUM(X3:X10)</f>
        <v>14</v>
      </c>
      <c r="Y11" s="20"/>
      <c r="Z11" s="20">
        <f>SUM(Z3:Z10)</f>
        <v>22</v>
      </c>
      <c r="AA11" s="20"/>
      <c r="AB11" s="20">
        <f>SUM(AB3:AB10)</f>
        <v>24</v>
      </c>
      <c r="AC11" s="20"/>
      <c r="AD11" s="20">
        <f>SUM(AD3:AD10)</f>
        <v>8</v>
      </c>
      <c r="AE11" s="20"/>
      <c r="AF11" s="11"/>
      <c r="AG11" s="11"/>
    </row>
    <row r="12" spans="1:33">
      <c r="A12" s="18" t="s">
        <v>44</v>
      </c>
      <c r="B12" s="19"/>
      <c r="C12" s="11">
        <f>AVERAGE(C4,C6,C8,C10)</f>
        <v>4.75</v>
      </c>
      <c r="D12" s="11"/>
      <c r="E12" s="11">
        <f>AVERAGE(E4,E6,E8,E10)</f>
        <v>5.5</v>
      </c>
      <c r="F12" s="11"/>
      <c r="G12" s="11">
        <f>AVERAGE(G4,G6,G8,G10)</f>
        <v>10</v>
      </c>
      <c r="H12" s="12"/>
      <c r="I12" s="12">
        <f>AVERAGE(I4,I6,I8,I10)</f>
        <v>18.75</v>
      </c>
      <c r="J12" s="11"/>
      <c r="K12" s="11">
        <f>AVERAGE(K4,K6,K8,K10)</f>
        <v>10.625</v>
      </c>
      <c r="L12" s="11"/>
      <c r="M12" s="11">
        <f>AVERAGE(M4,M6,M8,M10)</f>
        <v>5.625</v>
      </c>
      <c r="N12" s="11"/>
      <c r="O12" s="11">
        <f>AVERAGE(O4,O6,O8,O10)</f>
        <v>9.625</v>
      </c>
      <c r="P12" s="11"/>
      <c r="Q12" s="11">
        <f>AVERAGE(Q4,Q6,Q8,Q10)</f>
        <v>10.625</v>
      </c>
      <c r="R12" s="11"/>
      <c r="S12" s="11">
        <f>AVERAGE(S4,S6,S8,S10)</f>
        <v>9.5</v>
      </c>
      <c r="T12" s="11"/>
      <c r="U12" s="11">
        <f>AVERAGE(U4,U6,U8,U10)</f>
        <v>6.125</v>
      </c>
      <c r="V12" s="11"/>
      <c r="W12" s="11">
        <f>AVERAGE(W4,W6,W8,W10)</f>
        <v>10.875</v>
      </c>
      <c r="X12" s="11"/>
      <c r="Y12" s="11">
        <f>AVERAGE(Y4,Y6,Y8,Y10)</f>
        <v>2.5</v>
      </c>
      <c r="Z12" s="11"/>
      <c r="AA12" s="11">
        <f>AVERAGE(AA4,AA6,AA8,AA10)</f>
        <v>2.75</v>
      </c>
      <c r="AB12" s="11"/>
      <c r="AC12" s="11">
        <f>AVERAGE(AC4,AC6,AC8,AC10)</f>
        <v>3</v>
      </c>
      <c r="AD12" s="11"/>
      <c r="AE12" s="11">
        <f>AVERAGE(AE4,AE6,AE8,AE10)</f>
        <v>1</v>
      </c>
      <c r="AF12" s="11"/>
      <c r="AG12" s="11"/>
    </row>
    <row r="13" spans="1:33">
      <c r="A13" s="21"/>
      <c r="B13" s="22"/>
    </row>
    <row r="14" spans="1:33">
      <c r="A14" s="23" t="s">
        <v>45</v>
      </c>
      <c r="B14" s="24">
        <v>41810</v>
      </c>
      <c r="C14" s="3" t="s">
        <v>3</v>
      </c>
      <c r="D14" s="2">
        <v>41816</v>
      </c>
      <c r="E14" s="3" t="s">
        <v>1</v>
      </c>
      <c r="F14" s="2">
        <v>41823</v>
      </c>
      <c r="G14" s="3" t="s">
        <v>1</v>
      </c>
      <c r="H14" s="2">
        <v>41830</v>
      </c>
      <c r="I14" s="3" t="s">
        <v>1</v>
      </c>
      <c r="J14" s="2">
        <v>41838</v>
      </c>
      <c r="K14" s="3" t="s">
        <v>3</v>
      </c>
      <c r="L14" s="2">
        <v>41844</v>
      </c>
      <c r="M14" s="3" t="s">
        <v>1</v>
      </c>
      <c r="N14" s="2">
        <v>41851</v>
      </c>
      <c r="O14" s="3" t="s">
        <v>1</v>
      </c>
      <c r="P14" s="2">
        <v>41858</v>
      </c>
      <c r="Q14" s="3" t="s">
        <v>1</v>
      </c>
      <c r="R14" s="2">
        <v>41865</v>
      </c>
      <c r="S14" s="3" t="s">
        <v>1</v>
      </c>
      <c r="T14" s="2">
        <v>41872</v>
      </c>
      <c r="U14" s="3" t="s">
        <v>1</v>
      </c>
      <c r="V14" s="2">
        <v>41879</v>
      </c>
      <c r="W14" s="3" t="s">
        <v>2</v>
      </c>
      <c r="X14" s="2">
        <v>41887</v>
      </c>
      <c r="Y14" s="3" t="s">
        <v>3</v>
      </c>
      <c r="Z14" s="2">
        <v>41893</v>
      </c>
      <c r="AA14" s="3" t="s">
        <v>1</v>
      </c>
      <c r="AB14" s="4"/>
      <c r="AC14" s="4"/>
      <c r="AD14" s="4"/>
      <c r="AE14" s="4"/>
      <c r="AF14" s="4"/>
      <c r="AG14" s="4"/>
    </row>
    <row r="15" spans="1:33" ht="24">
      <c r="A15" s="25" t="s">
        <v>46</v>
      </c>
      <c r="B15" s="6"/>
    </row>
    <row r="16" spans="1:33">
      <c r="A16" s="26" t="s">
        <v>47</v>
      </c>
      <c r="B16" s="27">
        <v>0</v>
      </c>
      <c r="C16" s="28"/>
      <c r="D16" s="28">
        <v>2</v>
      </c>
      <c r="E16" s="28"/>
      <c r="F16" s="28">
        <v>3</v>
      </c>
      <c r="G16" s="28"/>
      <c r="H16" s="28">
        <v>3</v>
      </c>
      <c r="I16" s="28"/>
      <c r="J16" s="28">
        <v>0</v>
      </c>
      <c r="K16" s="28"/>
      <c r="L16" s="28">
        <v>2</v>
      </c>
      <c r="M16" s="28"/>
      <c r="N16" s="28">
        <v>1</v>
      </c>
      <c r="O16" s="28"/>
      <c r="P16" s="28" t="s">
        <v>48</v>
      </c>
      <c r="Q16" s="28"/>
      <c r="R16" s="28">
        <v>1</v>
      </c>
      <c r="S16" s="28"/>
      <c r="T16" s="28">
        <v>6</v>
      </c>
      <c r="U16" s="28"/>
      <c r="V16" s="28">
        <v>1</v>
      </c>
      <c r="W16" s="28"/>
      <c r="X16" s="28">
        <v>6</v>
      </c>
      <c r="Y16" s="28"/>
      <c r="Z16" s="28">
        <v>0</v>
      </c>
      <c r="AA16" s="28"/>
      <c r="AB16" s="28">
        <v>0</v>
      </c>
      <c r="AC16" s="28"/>
      <c r="AD16" s="28">
        <v>0</v>
      </c>
      <c r="AE16" s="28"/>
      <c r="AF16" s="29">
        <f>SUM(B16,D16,F16,H16,J16,L16,N16,P16,R16,T16,V16,X16,Z16,AB16,AD16)</f>
        <v>25</v>
      </c>
      <c r="AG16" s="29"/>
    </row>
    <row r="17" spans="1:33">
      <c r="A17" s="30"/>
      <c r="B17" s="31">
        <v>0</v>
      </c>
      <c r="C17" s="28">
        <f>AVERAGE(B16:B17)</f>
        <v>0</v>
      </c>
      <c r="D17" s="28">
        <v>5</v>
      </c>
      <c r="E17" s="28">
        <f>AVERAGE(D16:D17)</f>
        <v>3.5</v>
      </c>
      <c r="F17" s="28">
        <v>3</v>
      </c>
      <c r="G17" s="28">
        <f>AVERAGE(F16:F17)</f>
        <v>3</v>
      </c>
      <c r="H17" s="15">
        <v>0</v>
      </c>
      <c r="I17" s="28">
        <v>3</v>
      </c>
      <c r="J17" s="28">
        <v>0</v>
      </c>
      <c r="K17" s="28">
        <f>AVERAGE(J16:J17)</f>
        <v>0</v>
      </c>
      <c r="L17" s="28">
        <v>1</v>
      </c>
      <c r="M17" s="28">
        <f>AVERAGE(L16:L17)</f>
        <v>1.5</v>
      </c>
      <c r="N17" s="28">
        <v>4</v>
      </c>
      <c r="O17" s="28">
        <f>AVERAGE(N16:N17)</f>
        <v>2.5</v>
      </c>
      <c r="P17" s="28">
        <v>1</v>
      </c>
      <c r="Q17" s="28">
        <f>AVERAGE(P16:P17)</f>
        <v>1</v>
      </c>
      <c r="R17" s="28">
        <v>0</v>
      </c>
      <c r="S17" s="28">
        <f>AVERAGE(R16:R17)</f>
        <v>0.5</v>
      </c>
      <c r="T17" s="28">
        <v>4</v>
      </c>
      <c r="U17" s="28">
        <f>AVERAGE(T16:T17)</f>
        <v>5</v>
      </c>
      <c r="V17" s="28">
        <v>6</v>
      </c>
      <c r="W17" s="28">
        <f>AVERAGE(V16:V17)</f>
        <v>3.5</v>
      </c>
      <c r="X17" s="14">
        <v>0</v>
      </c>
      <c r="Y17" s="28">
        <v>6</v>
      </c>
      <c r="Z17" s="28">
        <v>2</v>
      </c>
      <c r="AA17" s="28">
        <f>AVERAGE(Z16:Z17)</f>
        <v>1</v>
      </c>
      <c r="AB17" s="28">
        <v>0</v>
      </c>
      <c r="AC17" s="28">
        <f>AVERAGE(AB16:AB17)</f>
        <v>0</v>
      </c>
      <c r="AD17" s="14">
        <v>0</v>
      </c>
      <c r="AE17" s="28">
        <f>AVERAGE(AD16:AD17)</f>
        <v>0</v>
      </c>
      <c r="AF17" s="29">
        <f t="shared" ref="AF17:AF23" si="1">SUM(B17,D17,F17,H17,J17,L17,N17,P17,R17,T17,V17,X17,Z17,AB17,AD17)</f>
        <v>26</v>
      </c>
      <c r="AG17" s="29">
        <f>SUM(AF16:AF17)</f>
        <v>51</v>
      </c>
    </row>
    <row r="18" spans="1:33">
      <c r="A18" s="26" t="s">
        <v>49</v>
      </c>
      <c r="B18" s="31">
        <v>5</v>
      </c>
      <c r="C18" s="28"/>
      <c r="D18" s="28">
        <v>11</v>
      </c>
      <c r="E18" s="28"/>
      <c r="F18" s="15">
        <v>0</v>
      </c>
      <c r="G18" s="28"/>
      <c r="H18" s="28">
        <v>1</v>
      </c>
      <c r="I18" s="28"/>
      <c r="J18" s="28">
        <v>1</v>
      </c>
      <c r="K18" s="28"/>
      <c r="L18" s="28">
        <v>2</v>
      </c>
      <c r="M18" s="28"/>
      <c r="N18" s="28">
        <v>10</v>
      </c>
      <c r="O18" s="28"/>
      <c r="P18" s="28">
        <v>10</v>
      </c>
      <c r="Q18" s="28"/>
      <c r="R18" s="14">
        <v>0</v>
      </c>
      <c r="S18" s="28"/>
      <c r="T18" s="28">
        <v>1</v>
      </c>
      <c r="U18" s="28"/>
      <c r="V18" s="28">
        <v>3</v>
      </c>
      <c r="W18" s="28"/>
      <c r="X18" s="28">
        <v>3</v>
      </c>
      <c r="Y18" s="28"/>
      <c r="Z18" s="28">
        <v>0</v>
      </c>
      <c r="AA18" s="28"/>
      <c r="AB18" s="28">
        <v>0</v>
      </c>
      <c r="AC18" s="28"/>
      <c r="AD18" s="28">
        <v>1</v>
      </c>
      <c r="AE18" s="28"/>
      <c r="AF18" s="29">
        <f t="shared" si="1"/>
        <v>48</v>
      </c>
      <c r="AG18" s="29"/>
    </row>
    <row r="19" spans="1:33">
      <c r="A19" s="30"/>
      <c r="B19" s="31">
        <v>0</v>
      </c>
      <c r="C19" s="28">
        <f>AVERAGE(B18:B19)</f>
        <v>2.5</v>
      </c>
      <c r="D19" s="28">
        <v>2</v>
      </c>
      <c r="E19" s="28">
        <f>AVERAGE(D18:D19)</f>
        <v>6.5</v>
      </c>
      <c r="F19" s="15">
        <v>0</v>
      </c>
      <c r="G19" s="28"/>
      <c r="H19" s="28">
        <v>0</v>
      </c>
      <c r="I19" s="28">
        <f>AVERAGE(H18:H19)</f>
        <v>0.5</v>
      </c>
      <c r="J19" s="28">
        <v>7</v>
      </c>
      <c r="K19" s="28">
        <f>AVERAGE(J18:J19)</f>
        <v>4</v>
      </c>
      <c r="L19" s="28">
        <v>3</v>
      </c>
      <c r="M19" s="28">
        <f>AVERAGE(L18:L19)</f>
        <v>2.5</v>
      </c>
      <c r="N19" s="28">
        <v>17</v>
      </c>
      <c r="O19" s="28">
        <f>AVERAGE(N18:N19)</f>
        <v>13.5</v>
      </c>
      <c r="P19" s="28">
        <v>3</v>
      </c>
      <c r="Q19" s="28">
        <f>AVERAGE(P18:P19)</f>
        <v>6.5</v>
      </c>
      <c r="R19" s="28">
        <v>8</v>
      </c>
      <c r="S19" s="28">
        <v>8</v>
      </c>
      <c r="T19" s="28">
        <v>5</v>
      </c>
      <c r="U19" s="28">
        <f>AVERAGE(T18:T19)</f>
        <v>3</v>
      </c>
      <c r="V19" s="28">
        <v>8</v>
      </c>
      <c r="W19" s="28">
        <f>AVERAGE(V18:V19)</f>
        <v>5.5</v>
      </c>
      <c r="X19" s="28">
        <v>4</v>
      </c>
      <c r="Y19" s="28">
        <f>AVERAGE(X18:X19)</f>
        <v>3.5</v>
      </c>
      <c r="Z19" s="28">
        <v>3</v>
      </c>
      <c r="AA19" s="28">
        <f>AVERAGE(Z18:Z19)</f>
        <v>1.5</v>
      </c>
      <c r="AB19" s="28">
        <v>1</v>
      </c>
      <c r="AC19" s="28">
        <f>AVERAGE(AB18:AB19)</f>
        <v>0.5</v>
      </c>
      <c r="AD19" s="28">
        <v>0</v>
      </c>
      <c r="AE19" s="28">
        <f>AVERAGE(AD18:AD19)</f>
        <v>0.5</v>
      </c>
      <c r="AF19" s="29">
        <f t="shared" si="1"/>
        <v>61</v>
      </c>
      <c r="AG19" s="29">
        <f>SUM(AF18:AF19)</f>
        <v>109</v>
      </c>
    </row>
    <row r="20" spans="1:33">
      <c r="A20" s="26" t="s">
        <v>50</v>
      </c>
      <c r="B20" s="32">
        <v>0</v>
      </c>
      <c r="C20" s="28"/>
      <c r="D20" s="28">
        <v>1</v>
      </c>
      <c r="E20" s="28"/>
      <c r="F20" s="28">
        <v>4</v>
      </c>
      <c r="G20" s="28"/>
      <c r="H20" s="28">
        <v>0</v>
      </c>
      <c r="I20" s="28"/>
      <c r="J20" s="28">
        <v>0</v>
      </c>
      <c r="K20" s="28"/>
      <c r="L20" s="28">
        <v>2</v>
      </c>
      <c r="M20" s="28"/>
      <c r="N20" s="28">
        <v>9</v>
      </c>
      <c r="O20" s="28"/>
      <c r="P20" s="28">
        <v>2</v>
      </c>
      <c r="Q20" s="28"/>
      <c r="R20" s="28">
        <v>0</v>
      </c>
      <c r="S20" s="28"/>
      <c r="T20" s="28">
        <v>1</v>
      </c>
      <c r="U20" s="28"/>
      <c r="V20" s="28">
        <v>0</v>
      </c>
      <c r="W20" s="28"/>
      <c r="X20" s="28">
        <v>2</v>
      </c>
      <c r="Y20" s="28"/>
      <c r="Z20" s="28">
        <v>2</v>
      </c>
      <c r="AA20" s="28"/>
      <c r="AB20" s="28">
        <v>0</v>
      </c>
      <c r="AC20" s="28"/>
      <c r="AD20" s="28">
        <v>0</v>
      </c>
      <c r="AE20" s="28"/>
      <c r="AF20" s="29">
        <f t="shared" si="1"/>
        <v>23</v>
      </c>
      <c r="AG20" s="29"/>
    </row>
    <row r="21" spans="1:33">
      <c r="A21" s="30"/>
      <c r="B21" s="31">
        <v>1</v>
      </c>
      <c r="C21" s="28">
        <v>1</v>
      </c>
      <c r="D21" s="28">
        <v>1</v>
      </c>
      <c r="E21" s="28">
        <f>AVERAGE(D20:D21)</f>
        <v>1</v>
      </c>
      <c r="F21" s="28">
        <v>5</v>
      </c>
      <c r="G21" s="28">
        <f>AVERAGE(F20:F21)</f>
        <v>4.5</v>
      </c>
      <c r="H21" s="28">
        <v>2</v>
      </c>
      <c r="I21" s="28">
        <f>AVERAGE(H20:H21)</f>
        <v>1</v>
      </c>
      <c r="J21" s="28">
        <v>5</v>
      </c>
      <c r="K21" s="28">
        <f>AVERAGE(J20:J21)</f>
        <v>2.5</v>
      </c>
      <c r="L21" s="28">
        <v>9</v>
      </c>
      <c r="M21" s="28">
        <f>AVERAGE(L20:L21)</f>
        <v>5.5</v>
      </c>
      <c r="N21" s="28">
        <v>6</v>
      </c>
      <c r="O21" s="28">
        <f>AVERAGE(N20:N21)</f>
        <v>7.5</v>
      </c>
      <c r="P21" s="28">
        <v>0</v>
      </c>
      <c r="Q21" s="28">
        <f>AVERAGE(P20:P21)</f>
        <v>1</v>
      </c>
      <c r="R21" s="28">
        <v>1</v>
      </c>
      <c r="S21" s="28">
        <f>AVERAGE(R20:R21)</f>
        <v>0.5</v>
      </c>
      <c r="T21" s="28">
        <v>15</v>
      </c>
      <c r="U21" s="28">
        <f>AVERAGE(T20:T21)</f>
        <v>8</v>
      </c>
      <c r="V21" s="28">
        <v>1</v>
      </c>
      <c r="W21" s="28">
        <f>AVERAGE(V20:V21)</f>
        <v>0.5</v>
      </c>
      <c r="X21" s="28">
        <v>3</v>
      </c>
      <c r="Y21" s="28">
        <f>AVERAGE(X20:X21)</f>
        <v>2.5</v>
      </c>
      <c r="Z21" s="28">
        <v>0</v>
      </c>
      <c r="AA21" s="28">
        <f>AVERAGE(Z20:Z21)</f>
        <v>1</v>
      </c>
      <c r="AB21" s="28">
        <v>1</v>
      </c>
      <c r="AC21" s="28">
        <f>AVERAGE(AB20:AB21)</f>
        <v>0.5</v>
      </c>
      <c r="AD21" s="28">
        <v>0</v>
      </c>
      <c r="AE21" s="28">
        <f>AVERAGE(AD20:AD21)</f>
        <v>0</v>
      </c>
      <c r="AF21" s="29">
        <f t="shared" si="1"/>
        <v>50</v>
      </c>
      <c r="AG21" s="29">
        <f>SUM(AF20:AF21)</f>
        <v>73</v>
      </c>
    </row>
    <row r="22" spans="1:33">
      <c r="A22" s="26" t="s">
        <v>51</v>
      </c>
      <c r="B22" s="31">
        <v>7</v>
      </c>
      <c r="C22" s="28"/>
      <c r="D22" s="28">
        <v>17</v>
      </c>
      <c r="E22" s="28"/>
      <c r="F22" s="28">
        <v>0</v>
      </c>
      <c r="G22" s="28"/>
      <c r="H22" s="28">
        <v>7</v>
      </c>
      <c r="I22" s="28"/>
      <c r="J22" s="28">
        <v>6</v>
      </c>
      <c r="K22" s="28"/>
      <c r="L22" s="28">
        <v>10</v>
      </c>
      <c r="M22" s="28"/>
      <c r="N22" s="28">
        <v>1</v>
      </c>
      <c r="O22" s="28"/>
      <c r="P22" s="28">
        <v>24</v>
      </c>
      <c r="Q22" s="28"/>
      <c r="R22" s="28">
        <v>25</v>
      </c>
      <c r="S22" s="28"/>
      <c r="T22" s="28">
        <v>25</v>
      </c>
      <c r="U22" s="28"/>
      <c r="V22" s="28">
        <v>6</v>
      </c>
      <c r="W22" s="28"/>
      <c r="X22" s="28">
        <v>1</v>
      </c>
      <c r="Y22" s="28"/>
      <c r="Z22" s="28">
        <v>1</v>
      </c>
      <c r="AA22" s="28"/>
      <c r="AB22" s="28">
        <v>0</v>
      </c>
      <c r="AC22" s="28"/>
      <c r="AD22" s="28">
        <v>1</v>
      </c>
      <c r="AE22" s="28"/>
      <c r="AF22" s="29">
        <f t="shared" si="1"/>
        <v>131</v>
      </c>
      <c r="AG22" s="29"/>
    </row>
    <row r="23" spans="1:33">
      <c r="A23" s="30"/>
      <c r="B23" s="31">
        <v>6</v>
      </c>
      <c r="C23" s="28">
        <f>AVERAGE(B22:B23)</f>
        <v>6.5</v>
      </c>
      <c r="D23" s="28">
        <v>9</v>
      </c>
      <c r="E23" s="28">
        <f>AVERAGE(D22:D23)</f>
        <v>13</v>
      </c>
      <c r="F23" s="28">
        <v>8</v>
      </c>
      <c r="G23" s="28">
        <f>AVERAGE(F22:F23)</f>
        <v>4</v>
      </c>
      <c r="H23" s="28">
        <v>7</v>
      </c>
      <c r="I23" s="28">
        <f>AVERAGE(H22:H23)</f>
        <v>7</v>
      </c>
      <c r="J23" s="28">
        <v>11</v>
      </c>
      <c r="K23" s="28">
        <f>AVERAGE(J22:J23)</f>
        <v>8.5</v>
      </c>
      <c r="L23" s="28">
        <v>0</v>
      </c>
      <c r="M23" s="28">
        <f>AVERAGE(L22:L23)</f>
        <v>5</v>
      </c>
      <c r="N23" s="28">
        <v>7</v>
      </c>
      <c r="O23" s="28">
        <f>AVERAGE(N22:N23)</f>
        <v>4</v>
      </c>
      <c r="P23" s="28">
        <v>3</v>
      </c>
      <c r="Q23" s="28">
        <f>AVERAGE(P22:P23)</f>
        <v>13.5</v>
      </c>
      <c r="R23" s="14">
        <v>13</v>
      </c>
      <c r="S23" s="28">
        <v>25</v>
      </c>
      <c r="T23" s="28">
        <v>1</v>
      </c>
      <c r="U23" s="28">
        <f>AVERAGE(T22:T23)</f>
        <v>13</v>
      </c>
      <c r="V23" s="28" t="s">
        <v>48</v>
      </c>
      <c r="W23" s="28">
        <f>AVERAGE(V22:V23)</f>
        <v>6</v>
      </c>
      <c r="X23" s="14">
        <v>14</v>
      </c>
      <c r="Y23" s="28">
        <v>1</v>
      </c>
      <c r="Z23" s="14">
        <v>1</v>
      </c>
      <c r="AA23" s="28">
        <f>AVERAGE(Z22:Z23)</f>
        <v>1</v>
      </c>
      <c r="AB23" s="14">
        <v>1</v>
      </c>
      <c r="AC23" s="28">
        <v>0</v>
      </c>
      <c r="AD23" s="14">
        <v>0</v>
      </c>
      <c r="AE23" s="28">
        <v>1</v>
      </c>
      <c r="AF23" s="29">
        <f t="shared" si="1"/>
        <v>81</v>
      </c>
      <c r="AG23" s="29">
        <f>SUM(AF22:AF23)</f>
        <v>212</v>
      </c>
    </row>
    <row r="24" spans="1:33">
      <c r="A24" s="33" t="s">
        <v>43</v>
      </c>
      <c r="B24" s="34">
        <f>SUM(B16:B23)</f>
        <v>19</v>
      </c>
      <c r="C24" s="28"/>
      <c r="D24" s="28">
        <v>48</v>
      </c>
      <c r="E24" s="28"/>
      <c r="F24" s="28">
        <v>23</v>
      </c>
      <c r="G24" s="28"/>
      <c r="H24" s="28">
        <v>20</v>
      </c>
      <c r="I24" s="28"/>
      <c r="J24" s="28">
        <v>30</v>
      </c>
      <c r="K24" s="28"/>
      <c r="L24" s="28">
        <v>29</v>
      </c>
      <c r="M24" s="28"/>
      <c r="N24" s="28">
        <v>55</v>
      </c>
      <c r="O24" s="28"/>
      <c r="P24" s="28">
        <v>43</v>
      </c>
      <c r="Q24" s="28"/>
      <c r="R24" s="28">
        <f>SUM(R16:R23)</f>
        <v>48</v>
      </c>
      <c r="S24" s="28"/>
      <c r="T24" s="28">
        <f>SUM(T16:T23)</f>
        <v>58</v>
      </c>
      <c r="U24" s="28"/>
      <c r="V24" s="28">
        <f>SUM(V16:V23)</f>
        <v>25</v>
      </c>
      <c r="W24" s="28"/>
      <c r="X24" s="28">
        <f>SUM(X16:X23)</f>
        <v>33</v>
      </c>
      <c r="Y24" s="28"/>
      <c r="Z24" s="28">
        <v>9</v>
      </c>
      <c r="AA24" s="28"/>
      <c r="AB24" s="28">
        <v>10</v>
      </c>
      <c r="AC24" s="28"/>
      <c r="AD24" s="29">
        <f>SUM(AD16:AD23)</f>
        <v>2</v>
      </c>
      <c r="AE24" s="28"/>
      <c r="AF24" s="28"/>
      <c r="AG24" s="28"/>
    </row>
    <row r="25" spans="1:33">
      <c r="A25" s="33" t="s">
        <v>44</v>
      </c>
      <c r="B25" s="34"/>
      <c r="C25" s="28">
        <f>AVERAGE(C17,C19,C21,C23)</f>
        <v>2.5</v>
      </c>
      <c r="D25" s="28"/>
      <c r="E25" s="28">
        <f>AVERAGE(E17,E19,E21,E23)</f>
        <v>6</v>
      </c>
      <c r="F25" s="28"/>
      <c r="G25" s="28">
        <f>AVERAGE(G17,G21,G23)</f>
        <v>3.8333333333333335</v>
      </c>
      <c r="H25" s="28"/>
      <c r="I25" s="28">
        <f>AVERAGE(I17,I19,I21,I23)</f>
        <v>2.875</v>
      </c>
      <c r="J25" s="28"/>
      <c r="K25" s="28">
        <f>AVERAGE(K17,K19,K21,K23)</f>
        <v>3.75</v>
      </c>
      <c r="L25" s="28"/>
      <c r="M25" s="28">
        <f>AVERAGE(M17,M19,M21,M23)</f>
        <v>3.625</v>
      </c>
      <c r="N25" s="28"/>
      <c r="O25" s="28">
        <f>AVERAGE(O17,O19,O21,O23)</f>
        <v>6.875</v>
      </c>
      <c r="P25" s="28"/>
      <c r="Q25" s="28">
        <f>AVERAGE(Q17,Q19,Q21,Q23)</f>
        <v>5.5</v>
      </c>
      <c r="R25" s="28"/>
      <c r="S25" s="28">
        <f>AVERAGE(S17,S19,S21,S23)</f>
        <v>8.5</v>
      </c>
      <c r="T25" s="28"/>
      <c r="U25" s="28">
        <f>AVERAGE(U17,U19,U21,U23)</f>
        <v>7.25</v>
      </c>
      <c r="V25" s="28"/>
      <c r="W25" s="28">
        <f>AVERAGE(W17,W19,W21,W23)</f>
        <v>3.875</v>
      </c>
      <c r="X25" s="28"/>
      <c r="Y25" s="28">
        <f>AVERAGE(Y17,Y19,Y21,Y23)</f>
        <v>3.25</v>
      </c>
      <c r="Z25" s="28"/>
      <c r="AA25" s="28">
        <f>AVERAGE(AA17,AA19,AA21,AA23)</f>
        <v>1.125</v>
      </c>
      <c r="AB25" s="28"/>
      <c r="AC25" s="28">
        <f>AVERAGE(AC17,AC19,AC21,AC23)</f>
        <v>0.25</v>
      </c>
      <c r="AD25" s="28"/>
      <c r="AE25" s="28">
        <f>AVERAGE(AE17,AE19,AE21,AE23)</f>
        <v>0.375</v>
      </c>
      <c r="AF25" s="28"/>
      <c r="AG25" s="28"/>
    </row>
    <row r="26" spans="1:33">
      <c r="A26" s="21"/>
      <c r="B26" s="22"/>
    </row>
    <row r="27" spans="1:33">
      <c r="A27" s="23" t="s">
        <v>45</v>
      </c>
      <c r="B27" s="24">
        <v>41808</v>
      </c>
      <c r="C27" s="3" t="s">
        <v>2</v>
      </c>
      <c r="D27" s="2">
        <v>41814</v>
      </c>
      <c r="E27" s="3" t="s">
        <v>52</v>
      </c>
      <c r="F27" s="2">
        <v>41821</v>
      </c>
      <c r="G27" s="3" t="s">
        <v>52</v>
      </c>
      <c r="H27" s="2">
        <v>41828</v>
      </c>
      <c r="I27" s="3" t="s">
        <v>52</v>
      </c>
      <c r="J27" s="2">
        <v>41836</v>
      </c>
      <c r="K27" s="3" t="s">
        <v>2</v>
      </c>
      <c r="L27" s="2">
        <v>41842</v>
      </c>
      <c r="M27" s="3" t="s">
        <v>52</v>
      </c>
      <c r="N27" s="2">
        <v>41849</v>
      </c>
      <c r="O27" s="3" t="s">
        <v>52</v>
      </c>
      <c r="P27" s="2">
        <v>41856</v>
      </c>
      <c r="Q27" s="3" t="s">
        <v>52</v>
      </c>
      <c r="R27" s="2">
        <v>41863</v>
      </c>
      <c r="S27" s="3" t="s">
        <v>52</v>
      </c>
      <c r="T27" s="2">
        <v>41870</v>
      </c>
      <c r="U27" s="3" t="s">
        <v>53</v>
      </c>
      <c r="V27" s="2">
        <v>41877</v>
      </c>
      <c r="W27" s="3" t="s">
        <v>52</v>
      </c>
      <c r="X27" s="2">
        <v>41885</v>
      </c>
      <c r="Y27" s="3" t="s">
        <v>2</v>
      </c>
      <c r="Z27" s="2">
        <v>41891</v>
      </c>
      <c r="AA27" s="3" t="s">
        <v>52</v>
      </c>
      <c r="AB27" s="4"/>
      <c r="AC27" s="4"/>
      <c r="AD27" s="4"/>
      <c r="AE27" s="4"/>
      <c r="AF27" s="4"/>
      <c r="AG27" s="4"/>
    </row>
    <row r="28" spans="1:33">
      <c r="A28" s="25" t="s">
        <v>54</v>
      </c>
      <c r="B28" s="6"/>
    </row>
    <row r="29" spans="1:33">
      <c r="A29" s="35" t="s">
        <v>55</v>
      </c>
      <c r="B29" s="36">
        <v>13</v>
      </c>
      <c r="C29" s="37"/>
      <c r="D29" s="37">
        <v>10</v>
      </c>
      <c r="E29" s="37"/>
      <c r="F29" s="37">
        <v>5</v>
      </c>
      <c r="G29" s="37"/>
      <c r="H29" s="37">
        <v>31</v>
      </c>
      <c r="I29" s="37"/>
      <c r="J29" s="37">
        <v>7</v>
      </c>
      <c r="K29" s="37"/>
      <c r="L29" s="37">
        <v>5</v>
      </c>
      <c r="M29" s="37"/>
      <c r="N29" s="15">
        <v>7</v>
      </c>
      <c r="O29" s="37"/>
      <c r="P29" s="37">
        <v>11</v>
      </c>
      <c r="Q29" s="37"/>
      <c r="R29" s="37">
        <v>12</v>
      </c>
      <c r="S29" s="37"/>
      <c r="T29" s="37">
        <v>4</v>
      </c>
      <c r="U29" s="37"/>
      <c r="V29" s="37">
        <v>2</v>
      </c>
      <c r="W29" s="37"/>
      <c r="X29" s="37">
        <v>6</v>
      </c>
      <c r="Y29" s="37"/>
      <c r="Z29" s="37">
        <v>2</v>
      </c>
      <c r="AA29" s="37"/>
      <c r="AB29" s="37">
        <v>1</v>
      </c>
      <c r="AC29" s="37"/>
      <c r="AD29" s="37">
        <v>1</v>
      </c>
      <c r="AE29" s="37"/>
      <c r="AF29" s="38">
        <f>SUM(B29,D29,F29,H29,J29,L29,N29,P29,R29,T29,V29,X29,Z29,AB29,AD29)</f>
        <v>117</v>
      </c>
      <c r="AG29" s="38"/>
    </row>
    <row r="30" spans="1:33">
      <c r="A30" s="39"/>
      <c r="B30" s="36">
        <v>1</v>
      </c>
      <c r="C30" s="37">
        <f>AVERAGE(B29:B30)</f>
        <v>7</v>
      </c>
      <c r="D30" s="37">
        <v>7</v>
      </c>
      <c r="E30" s="37">
        <f>AVERAGE(D29:D30)</f>
        <v>8.5</v>
      </c>
      <c r="F30" s="37">
        <v>0</v>
      </c>
      <c r="G30" s="37">
        <f>AVERAGE(F29:F30)</f>
        <v>2.5</v>
      </c>
      <c r="H30" s="15">
        <v>19</v>
      </c>
      <c r="I30" s="37">
        <v>31</v>
      </c>
      <c r="J30" s="37">
        <v>27</v>
      </c>
      <c r="K30" s="37">
        <f>AVERAGE(J29:J30)</f>
        <v>17</v>
      </c>
      <c r="L30" s="37">
        <v>11</v>
      </c>
      <c r="M30" s="37">
        <f>AVERAGE(L29:L30)</f>
        <v>8</v>
      </c>
      <c r="N30" s="37">
        <v>3</v>
      </c>
      <c r="O30" s="37">
        <v>3</v>
      </c>
      <c r="P30" s="37">
        <v>7</v>
      </c>
      <c r="Q30" s="37">
        <f>AVERAGE(P29:P30)</f>
        <v>9</v>
      </c>
      <c r="R30" s="37">
        <v>7</v>
      </c>
      <c r="S30" s="37">
        <f>AVERAGE(R29:R30)</f>
        <v>9.5</v>
      </c>
      <c r="T30" s="37">
        <v>6</v>
      </c>
      <c r="U30" s="37">
        <f>AVERAGE(T29:T30)</f>
        <v>5</v>
      </c>
      <c r="V30" s="37">
        <v>4</v>
      </c>
      <c r="W30" s="37">
        <f>AVERAGE(V29:V30)</f>
        <v>3</v>
      </c>
      <c r="X30" s="37">
        <v>8</v>
      </c>
      <c r="Y30" s="37">
        <f>AVERAGE(X29:X30)</f>
        <v>7</v>
      </c>
      <c r="Z30" s="37">
        <v>4</v>
      </c>
      <c r="AA30" s="37">
        <f>AVERAGE(Z29:Z30)</f>
        <v>3</v>
      </c>
      <c r="AB30" s="37">
        <v>4</v>
      </c>
      <c r="AC30" s="37">
        <f>AVERAGE(AB29:AB30)</f>
        <v>2.5</v>
      </c>
      <c r="AD30" s="37">
        <v>1</v>
      </c>
      <c r="AE30" s="37">
        <f>AVERAGE(AD29:AD30)</f>
        <v>1</v>
      </c>
      <c r="AF30" s="38">
        <f>SUM(B30,D30,F30,H30,J30,L30,N30,P30,R30,T30,V30,X30,Z30,AB30,AD30)</f>
        <v>109</v>
      </c>
      <c r="AG30" s="38">
        <f>SUM(AF29:AF30)</f>
        <v>226</v>
      </c>
    </row>
    <row r="31" spans="1:33">
      <c r="A31" s="35" t="s">
        <v>56</v>
      </c>
      <c r="B31" s="40">
        <v>0</v>
      </c>
      <c r="C31" s="37"/>
      <c r="D31" s="37">
        <v>3</v>
      </c>
      <c r="E31" s="37"/>
      <c r="F31" s="37">
        <v>9</v>
      </c>
      <c r="G31" s="37"/>
      <c r="H31" s="37">
        <v>6</v>
      </c>
      <c r="I31" s="37"/>
      <c r="J31" s="37">
        <v>8</v>
      </c>
      <c r="K31" s="37"/>
      <c r="L31" s="37">
        <v>5</v>
      </c>
      <c r="M31" s="37"/>
      <c r="N31" s="37">
        <v>4</v>
      </c>
      <c r="O31" s="37"/>
      <c r="P31" s="37">
        <v>3</v>
      </c>
      <c r="Q31" s="37"/>
      <c r="R31" s="37">
        <v>4</v>
      </c>
      <c r="S31" s="37"/>
      <c r="T31" s="37">
        <v>5</v>
      </c>
      <c r="U31" s="37"/>
      <c r="V31" s="37">
        <v>17</v>
      </c>
      <c r="W31" s="37"/>
      <c r="X31" s="14">
        <v>0</v>
      </c>
      <c r="Y31" s="37"/>
      <c r="Z31" s="37">
        <v>1</v>
      </c>
      <c r="AA31" s="37"/>
      <c r="AB31" s="37">
        <v>1</v>
      </c>
      <c r="AC31" s="37"/>
      <c r="AD31" s="37">
        <v>1</v>
      </c>
      <c r="AE31" s="37"/>
      <c r="AF31" s="38">
        <f>SUM(B31,D31,F31,H31,J31,L31,N31,P31,R31,T31,V31,X31,Z31,AB31,AD31)</f>
        <v>67</v>
      </c>
      <c r="AG31" s="38"/>
    </row>
    <row r="32" spans="1:33">
      <c r="A32" s="39"/>
      <c r="B32" s="40">
        <v>0</v>
      </c>
      <c r="C32" s="37"/>
      <c r="D32" s="37">
        <v>2</v>
      </c>
      <c r="E32" s="37">
        <f>AVERAGE(D31:D32)</f>
        <v>2.5</v>
      </c>
      <c r="F32" s="37">
        <v>3</v>
      </c>
      <c r="G32" s="37">
        <f>AVERAGE(F31:F32)</f>
        <v>6</v>
      </c>
      <c r="H32" s="37">
        <v>2</v>
      </c>
      <c r="I32" s="37">
        <f>AVERAGE(H31:H32)</f>
        <v>4</v>
      </c>
      <c r="J32" s="37">
        <v>25</v>
      </c>
      <c r="K32" s="37">
        <f>AVERAGE(J31:J32)</f>
        <v>16.5</v>
      </c>
      <c r="L32" s="37">
        <v>14</v>
      </c>
      <c r="M32" s="37">
        <f>AVERAGE(L31:L32)</f>
        <v>9.5</v>
      </c>
      <c r="N32" s="37">
        <v>25</v>
      </c>
      <c r="O32" s="37">
        <f>AVERAGE(N31:N32)</f>
        <v>14.5</v>
      </c>
      <c r="P32" s="15">
        <v>0</v>
      </c>
      <c r="Q32" s="37">
        <v>3</v>
      </c>
      <c r="R32" s="37">
        <v>20</v>
      </c>
      <c r="S32" s="37">
        <f>AVERAGE(R31:R32)</f>
        <v>12</v>
      </c>
      <c r="T32" s="37">
        <v>33</v>
      </c>
      <c r="U32" s="37">
        <f>AVERAGE(T31:T32)</f>
        <v>19</v>
      </c>
      <c r="V32" s="37">
        <v>0</v>
      </c>
      <c r="W32" s="37">
        <f>AVERAGE(V31:V32)</f>
        <v>8.5</v>
      </c>
      <c r="X32" s="37">
        <v>3</v>
      </c>
      <c r="Y32" s="37">
        <v>3</v>
      </c>
      <c r="Z32" s="37">
        <v>2</v>
      </c>
      <c r="AA32" s="37">
        <f>AVERAGE(Z31:Z32)</f>
        <v>1.5</v>
      </c>
      <c r="AB32" s="37">
        <v>4</v>
      </c>
      <c r="AC32" s="37">
        <f>AVERAGE(AB31:AB32)</f>
        <v>2.5</v>
      </c>
      <c r="AD32" s="37">
        <v>0</v>
      </c>
      <c r="AE32" s="37">
        <f>AVERAGE(AD31:AD32)</f>
        <v>0.5</v>
      </c>
      <c r="AF32" s="38">
        <f>SUM(B32,D32,F32,H32,J32,L32,N32,P32,R32,T32,V32,X32,Z32,AB32,AD32)</f>
        <v>133</v>
      </c>
      <c r="AG32" s="38">
        <f>SUM(AF31:AF32)</f>
        <v>200</v>
      </c>
    </row>
    <row r="33" spans="1:33">
      <c r="A33" s="37" t="s">
        <v>43</v>
      </c>
      <c r="B33" s="41">
        <f>SUM(B29:B32)</f>
        <v>14</v>
      </c>
      <c r="C33" s="37"/>
      <c r="D33" s="37">
        <v>22</v>
      </c>
      <c r="E33" s="37"/>
      <c r="F33" s="37">
        <v>17</v>
      </c>
      <c r="G33" s="37"/>
      <c r="H33" s="37">
        <v>58</v>
      </c>
      <c r="I33" s="37"/>
      <c r="J33" s="37">
        <v>67</v>
      </c>
      <c r="K33" s="37"/>
      <c r="L33" s="37">
        <v>35</v>
      </c>
      <c r="M33" s="37"/>
      <c r="N33" s="37">
        <v>39</v>
      </c>
      <c r="O33" s="37"/>
      <c r="P33" s="37">
        <v>21</v>
      </c>
      <c r="Q33" s="37"/>
      <c r="R33" s="37">
        <f>SUM(R29:R32)</f>
        <v>43</v>
      </c>
      <c r="S33" s="37"/>
      <c r="T33" s="37">
        <f>SUM(T29:T32)</f>
        <v>48</v>
      </c>
      <c r="U33" s="37"/>
      <c r="V33" s="37">
        <f>SUM(V29:V32)</f>
        <v>23</v>
      </c>
      <c r="W33" s="37"/>
      <c r="X33" s="37">
        <f>SUM(X29:X32)</f>
        <v>17</v>
      </c>
      <c r="Y33" s="37"/>
      <c r="Z33" s="37">
        <f>SUM(Z29:Z32)</f>
        <v>9</v>
      </c>
      <c r="AA33" s="37"/>
      <c r="AB33" s="41">
        <f>SUM(AB29:AB32)</f>
        <v>10</v>
      </c>
      <c r="AC33" s="37"/>
      <c r="AD33" s="41">
        <f>SUM(AD29:AD32)</f>
        <v>3</v>
      </c>
      <c r="AE33" s="37"/>
      <c r="AF33" s="37"/>
      <c r="AG33" s="37"/>
    </row>
    <row r="34" spans="1:33" ht="16" thickBot="1">
      <c r="A34" s="42" t="s">
        <v>44</v>
      </c>
      <c r="B34" s="43"/>
      <c r="C34" s="43">
        <v>7</v>
      </c>
      <c r="D34" s="43"/>
      <c r="E34" s="43">
        <f>AVERAGE(E30,E32)</f>
        <v>5.5</v>
      </c>
      <c r="F34" s="43"/>
      <c r="G34" s="43">
        <f>AVERAGE(G30,G32)</f>
        <v>4.25</v>
      </c>
      <c r="H34" s="43">
        <f>SUM(H29:H32)</f>
        <v>58</v>
      </c>
      <c r="I34" s="43">
        <f>AVERAGE(I30,I32)</f>
        <v>17.5</v>
      </c>
      <c r="J34" s="43"/>
      <c r="K34" s="43">
        <f>AVERAGE(K30,K32)</f>
        <v>16.75</v>
      </c>
      <c r="L34" s="43"/>
      <c r="M34" s="43">
        <f>AVERAGE(M30,M32)</f>
        <v>8.75</v>
      </c>
      <c r="N34" s="43"/>
      <c r="O34" s="43">
        <f>AVERAGE(O30,O32)</f>
        <v>8.75</v>
      </c>
      <c r="P34" s="43"/>
      <c r="Q34" s="43">
        <f>AVERAGE(Q30,Q32)</f>
        <v>6</v>
      </c>
      <c r="R34" s="43"/>
      <c r="S34" s="43">
        <f>AVERAGE(S30,S32)</f>
        <v>10.75</v>
      </c>
      <c r="T34" s="43"/>
      <c r="U34" s="43">
        <f>AVERAGE(U30,U32)</f>
        <v>12</v>
      </c>
      <c r="V34" s="43"/>
      <c r="W34" s="43">
        <f>AVERAGE(W30,W32)</f>
        <v>5.75</v>
      </c>
      <c r="X34" s="43"/>
      <c r="Y34" s="43">
        <f>AVERAGE(Y30,Y32)</f>
        <v>5</v>
      </c>
      <c r="Z34" s="43"/>
      <c r="AA34" s="43">
        <f>AVERAGE(AA30,AA32)</f>
        <v>2.25</v>
      </c>
      <c r="AB34" s="43"/>
      <c r="AC34" s="43">
        <f>AVERAGE(AC30,AC32)</f>
        <v>2.5</v>
      </c>
      <c r="AD34" s="43"/>
      <c r="AE34" s="43">
        <f>AVERAGE(AE30,AE32)</f>
        <v>0.75</v>
      </c>
      <c r="AF34" s="43"/>
      <c r="AG34" s="43"/>
    </row>
    <row r="35" spans="1:33" ht="16" thickBot="1">
      <c r="A35" s="44" t="s">
        <v>57</v>
      </c>
      <c r="B35" s="45">
        <f>SUM(B33+B24+B11)</f>
        <v>71</v>
      </c>
      <c r="C35" s="45"/>
      <c r="D35" s="45">
        <f>SUM(D33+D24+D11)</f>
        <v>114</v>
      </c>
      <c r="E35" s="45"/>
      <c r="F35" s="45">
        <f>SUM(F33+F24+F11)</f>
        <v>120</v>
      </c>
      <c r="G35" s="45"/>
      <c r="H35" s="45">
        <f>SUM(H33+H24+H11)</f>
        <v>204</v>
      </c>
      <c r="I35" s="45"/>
      <c r="J35" s="45">
        <f>SUM(J33+J24+J11)</f>
        <v>182</v>
      </c>
      <c r="K35" s="45"/>
      <c r="L35" s="45">
        <f>SUM(L33+L24+L11)</f>
        <v>109</v>
      </c>
      <c r="M35" s="45"/>
      <c r="N35" s="45">
        <f>SUM(N33+N24+N11)</f>
        <v>171</v>
      </c>
      <c r="O35" s="45"/>
      <c r="P35" s="45">
        <f>SUM(P33+P24+P11)</f>
        <v>148</v>
      </c>
      <c r="Q35" s="45"/>
      <c r="R35" s="45">
        <f>SUM(R33+R24+R11)</f>
        <v>167</v>
      </c>
      <c r="S35" s="45"/>
      <c r="T35" s="45">
        <f>SUM(T33+T24+T11)</f>
        <v>155</v>
      </c>
      <c r="U35" s="45"/>
      <c r="V35" s="45">
        <f>SUM(V33+V24+V11)</f>
        <v>135</v>
      </c>
      <c r="W35" s="45"/>
      <c r="X35" s="45">
        <f>SUM(X33+X24+X11)</f>
        <v>64</v>
      </c>
      <c r="Y35" s="45"/>
      <c r="Z35" s="45">
        <f>SUM(Z33+Z24+Z11)</f>
        <v>40</v>
      </c>
      <c r="AA35" s="45"/>
      <c r="AB35" s="45">
        <f>SUM(AB33+AB24+AB11)</f>
        <v>44</v>
      </c>
      <c r="AC35" s="45"/>
      <c r="AD35" s="45">
        <f>SUM(AD33+AD24+AD11)</f>
        <v>13</v>
      </c>
      <c r="AE35" s="45"/>
      <c r="AF35" s="45"/>
      <c r="AG35" s="45"/>
    </row>
    <row r="36" spans="1:33" ht="16" thickBot="1">
      <c r="A36" s="44" t="s">
        <v>58</v>
      </c>
      <c r="B36" s="45"/>
      <c r="C36" s="45">
        <f>AVERAGE(C4,C6,C8,C10,C17,C19,C21,C23,C30,C32)</f>
        <v>4</v>
      </c>
      <c r="D36" s="45"/>
      <c r="E36" s="45">
        <f>AVERAGE(E4,E6,E8,E10,E17,E19,E21,E23,E30,E32)</f>
        <v>5.7</v>
      </c>
      <c r="F36" s="45"/>
      <c r="G36" s="45">
        <f>AVERAGE(G4,G6,G8,G10,G17,G21,G23,G30,G32)</f>
        <v>6.666666666666667</v>
      </c>
      <c r="H36" s="45"/>
      <c r="I36" s="45">
        <f>AVERAGE(I4,I6,I8,I10,I17,I19,I21,I23,I30,I32)</f>
        <v>12.15</v>
      </c>
      <c r="J36" s="45"/>
      <c r="K36" s="45">
        <f>AVERAGE(K4,K6,K8,K10,K17,K19,K21,K23,K30,K32)</f>
        <v>9.1</v>
      </c>
      <c r="L36" s="45"/>
      <c r="M36" s="45">
        <f>AVERAGE(M4,M6,M8,M10,M17,M19,M21,M23,M30,M32)</f>
        <v>5.45</v>
      </c>
      <c r="N36" s="45"/>
      <c r="O36" s="45">
        <f>AVERAGE(O4,O6,O8,O10,O17,O19,O21,O23,O30,O32)</f>
        <v>8.35</v>
      </c>
      <c r="P36" s="45"/>
      <c r="Q36" s="45">
        <f>AVERAGE(Q4,Q6,Q8,Q10,Q17,Q19,Q21,Q23,Q30,Q32)</f>
        <v>7.65</v>
      </c>
      <c r="R36" s="45"/>
      <c r="S36" s="45">
        <f>AVERAGE(S4,S6,S8,S10,S17,S19,S21,S23,S30,S32)</f>
        <v>9.35</v>
      </c>
      <c r="T36" s="45"/>
      <c r="U36" s="45">
        <f>AVERAGE(U4,U6,U8,U10,U17,U19,U21,U23,U30,U32)</f>
        <v>7.75</v>
      </c>
      <c r="V36" s="45"/>
      <c r="W36" s="45">
        <f>AVERAGE(W4,W6,W8,W10,W17,W19,W21,W23,W30,W32)</f>
        <v>7.05</v>
      </c>
      <c r="X36" s="45"/>
      <c r="Y36" s="45">
        <f>AVERAGE(Y4,Y6,Y8,Y10,Y17,Y19,Y21,Y23,Y30,Y32)</f>
        <v>3.3</v>
      </c>
      <c r="Z36" s="45"/>
      <c r="AA36" s="45">
        <f>AVERAGE(AA4,AA6,AA8,AA10,AA17,AA19,AA21,AA23,AA30,AA32)</f>
        <v>2</v>
      </c>
      <c r="AB36" s="45"/>
      <c r="AC36" s="45">
        <f>AVERAGE(AC4,AC6,AC8,AC10,AC17,AC19,AC21,AC23,AC30,AC32)</f>
        <v>1.8</v>
      </c>
      <c r="AD36" s="45"/>
      <c r="AE36" s="45">
        <f>AVERAGE(AE4,AE6,AE8,AE10,AE17,AE19,AE21,AE23,AE30,AE32)</f>
        <v>0.7</v>
      </c>
      <c r="AF36" s="45"/>
      <c r="AG36" s="45"/>
    </row>
  </sheetData>
  <mergeCells count="10">
    <mergeCell ref="A20:A21"/>
    <mergeCell ref="A22:A23"/>
    <mergeCell ref="A29:A30"/>
    <mergeCell ref="A31:A32"/>
    <mergeCell ref="A3:A4"/>
    <mergeCell ref="A5:A6"/>
    <mergeCell ref="A7:A8"/>
    <mergeCell ref="A9:A10"/>
    <mergeCell ref="A16:A17"/>
    <mergeCell ref="A18:A19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Weicheld</dc:creator>
  <cp:lastModifiedBy>Julie Weicheld</cp:lastModifiedBy>
  <dcterms:created xsi:type="dcterms:W3CDTF">2015-06-21T20:18:12Z</dcterms:created>
  <dcterms:modified xsi:type="dcterms:W3CDTF">2015-06-21T20:20:46Z</dcterms:modified>
</cp:coreProperties>
</file>