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0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Volumes/Kaeli's Photos/CAJA18/Data files /"/>
    </mc:Choice>
  </mc:AlternateContent>
  <xr:revisionPtr revIDLastSave="0" documentId="13_ncr:1_{05F91C72-0932-7240-8667-333034C5761E}" xr6:coauthVersionLast="45" xr6:coauthVersionMax="45" xr10:uidLastSave="{00000000-0000-0000-0000-000000000000}"/>
  <bookViews>
    <workbookView xWindow="1440" yWindow="460" windowWidth="25600" windowHeight="15520" tabRatio="50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Sheet1!$D$1:$D$36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V25" i="1" l="1"/>
  <c r="V4" i="1"/>
  <c r="V9" i="1"/>
  <c r="V10" i="1"/>
  <c r="V12" i="1"/>
  <c r="V8" i="1"/>
  <c r="V11" i="1"/>
  <c r="V28" i="1"/>
  <c r="V29" i="1"/>
  <c r="V27" i="1"/>
  <c r="V22" i="1"/>
  <c r="V21" i="1"/>
  <c r="V30" i="1"/>
  <c r="V14" i="1"/>
  <c r="V15" i="1"/>
  <c r="V18" i="1"/>
  <c r="V13" i="1"/>
  <c r="V16" i="1"/>
  <c r="V20" i="1"/>
  <c r="V32" i="1"/>
  <c r="V33" i="1"/>
  <c r="V5" i="1"/>
  <c r="V26" i="1"/>
  <c r="V3" i="1"/>
  <c r="V24" i="1"/>
  <c r="V23" i="1"/>
  <c r="V6" i="1"/>
  <c r="V17" i="1"/>
  <c r="V19" i="1"/>
  <c r="V7" i="1"/>
  <c r="V31" i="1"/>
  <c r="V35" i="1" l="1"/>
  <c r="V36" i="1"/>
</calcChain>
</file>

<file path=xl/sharedStrings.xml><?xml version="1.0" encoding="utf-8"?>
<sst xmlns="http://schemas.openxmlformats.org/spreadsheetml/2006/main" count="487" uniqueCount="196">
  <si>
    <t>Territory</t>
  </si>
  <si>
    <t xml:space="preserve">Terr Ad M </t>
  </si>
  <si>
    <t>Terr Ad F</t>
  </si>
  <si>
    <t>Juv</t>
  </si>
  <si>
    <t>Cam make</t>
  </si>
  <si>
    <t>Cache bearing</t>
  </si>
  <si>
    <t>Cache height (in)</t>
  </si>
  <si>
    <t>Cache contents</t>
  </si>
  <si>
    <t>Cache location</t>
  </si>
  <si>
    <t>Cache created</t>
  </si>
  <si>
    <t>Date camera deployed</t>
  </si>
  <si>
    <t>Recoverer ID</t>
  </si>
  <si>
    <t xml:space="preserve">Stealer ID </t>
  </si>
  <si>
    <t>Cache fate (RC=recovered), ST (stolen), IC (inconclusive)</t>
  </si>
  <si>
    <t xml:space="preserve"> Time cache present (if IC, date of last confirmed presence-date of cache creation)</t>
  </si>
  <si>
    <t>C-Camp</t>
  </si>
  <si>
    <t>Camera lat</t>
  </si>
  <si>
    <t>Camera long</t>
  </si>
  <si>
    <t>GR-RS</t>
  </si>
  <si>
    <t>GL-RS</t>
  </si>
  <si>
    <t>NA</t>
  </si>
  <si>
    <t>Cache maker ID</t>
  </si>
  <si>
    <t>Reconyx</t>
  </si>
  <si>
    <t>unknown</t>
  </si>
  <si>
    <t>bug thing in bark</t>
  </si>
  <si>
    <t>exterior bark of aspen trunk</t>
  </si>
  <si>
    <t>Mercantile</t>
  </si>
  <si>
    <t>BW-GS</t>
  </si>
  <si>
    <t>WO-OS</t>
  </si>
  <si>
    <t>Distance from aqusition (m)</t>
  </si>
  <si>
    <t>black caterpillar</t>
  </si>
  <si>
    <t>exterior bare spruce branch</t>
  </si>
  <si>
    <t>Mile 237</t>
  </si>
  <si>
    <t>YP-RS</t>
  </si>
  <si>
    <t>GB-PS</t>
  </si>
  <si>
    <t>? Not on sheet</t>
  </si>
  <si>
    <t>crook of branch on bush</t>
  </si>
  <si>
    <t>WAC-West</t>
  </si>
  <si>
    <t>BP-PS</t>
  </si>
  <si>
    <t>GL-PS</t>
  </si>
  <si>
    <t>Bushnell</t>
  </si>
  <si>
    <t>spider</t>
  </si>
  <si>
    <t>witch hair on spruce branch</t>
  </si>
  <si>
    <t>crook of branch on spruce tree?</t>
  </si>
  <si>
    <t>B&amp;U</t>
  </si>
  <si>
    <t>GR-PS</t>
  </si>
  <si>
    <t>WP-BS</t>
  </si>
  <si>
    <t>Notes</t>
  </si>
  <si>
    <t>Cam ID</t>
  </si>
  <si>
    <t>bu040319CAM2</t>
  </si>
  <si>
    <t>WW040519CAM2</t>
  </si>
  <si>
    <t>WW033019CAM</t>
  </si>
  <si>
    <t>M237 CAM1</t>
  </si>
  <si>
    <t>Merc Cam2</t>
  </si>
  <si>
    <t>CC CAM1</t>
  </si>
  <si>
    <t>M4R CAM5</t>
  </si>
  <si>
    <t>Mile 4 Roadside</t>
  </si>
  <si>
    <t>OB-YS</t>
  </si>
  <si>
    <t>WG-OS</t>
  </si>
  <si>
    <t>YO-BS</t>
  </si>
  <si>
    <t>caterpillar</t>
  </si>
  <si>
    <t>M4 CAM1</t>
  </si>
  <si>
    <t>inside fork of spruce trunk</t>
  </si>
  <si>
    <t>M4R CAM3</t>
  </si>
  <si>
    <t>bug? Not on sheet</t>
  </si>
  <si>
    <t>interior spruce branch in lichen</t>
  </si>
  <si>
    <t>AQ CAM3</t>
  </si>
  <si>
    <t>Air Quality</t>
  </si>
  <si>
    <t>PG-PS</t>
  </si>
  <si>
    <t>PL-PS</t>
  </si>
  <si>
    <t>NA (in bush)</t>
  </si>
  <si>
    <t>brown caterpillar</t>
  </si>
  <si>
    <t>crook of willow branch</t>
  </si>
  <si>
    <t>BU CAM 1</t>
  </si>
  <si>
    <t>M4R Cam4</t>
  </si>
  <si>
    <t>Piece of black caterpillar</t>
  </si>
  <si>
    <t>betweem foliage and bare branch</t>
  </si>
  <si>
    <t>Cam knocked over 5/6, cache gone and cam pulled on 5/7</t>
  </si>
  <si>
    <t>M4R CAM 2</t>
  </si>
  <si>
    <t>two caterpillars</t>
  </si>
  <si>
    <t>crook of twig on willow bush</t>
  </si>
  <si>
    <t>not sure what the deal with this sheet is; mostly blank except one check logged. cache missing and recovery not caught on camera.</t>
  </si>
  <si>
    <t>Cam knocked over 4/30/19, cache gone and cam pulled 5/7/2019</t>
  </si>
  <si>
    <t>BU Cam3</t>
  </si>
  <si>
    <t>Insect</t>
  </si>
  <si>
    <t>Suspended in witch hair on underside of twig</t>
  </si>
  <si>
    <t>cache gone, pulled cam 5/7</t>
  </si>
  <si>
    <t>MC Cam 3</t>
  </si>
  <si>
    <t>Black caterpillar</t>
  </si>
  <si>
    <t>foliage at top of sapling</t>
  </si>
  <si>
    <t>BU Cam 4</t>
  </si>
  <si>
    <t>5 fledglings</t>
  </si>
  <si>
    <t>interior bare spruce branch</t>
  </si>
  <si>
    <t>cache gone and recovery not caught on camera, pulled cam 5/7</t>
  </si>
  <si>
    <t>cache gone and recovery not caught on camera, pulled cam 5/9/2019</t>
  </si>
  <si>
    <t>cache gone and recovery not caught on camera, pulled cam 4/30</t>
  </si>
  <si>
    <t>cache gone and recovery not caught on camera, pulled cam 4/26</t>
  </si>
  <si>
    <t>cache gone and recovery not caught on camera, pulled cam 4/29</t>
  </si>
  <si>
    <t>cache gone and recovery not caught on camera, pulled cam 4/28</t>
  </si>
  <si>
    <t>No bands visible on photos, pulled cam 5/17</t>
  </si>
  <si>
    <t>cache never visible, cam won't capture &gt;1m, so removed cam 4/28</t>
  </si>
  <si>
    <t>No bands visible on photos, pulled cam 4/28</t>
  </si>
  <si>
    <t>cache missing and recovery not caught on camera, pulled cam 4/29</t>
  </si>
  <si>
    <t>exact cache location never found, pulled cam 5/6</t>
  </si>
  <si>
    <t>Tai Cam 1</t>
  </si>
  <si>
    <t>Taiga</t>
  </si>
  <si>
    <t>WR-OS</t>
  </si>
  <si>
    <t>OO-BS</t>
  </si>
  <si>
    <t>Small bug</t>
  </si>
  <si>
    <t>witch hair on bare exterior spruce branch</t>
  </si>
  <si>
    <t>cache gone and recovery not caught on camera, pulled cam 5/18</t>
  </si>
  <si>
    <t>AQ cam 1</t>
  </si>
  <si>
    <t>PG/PS</t>
  </si>
  <si>
    <t>PL/PS</t>
  </si>
  <si>
    <t>NA (top of stick)</t>
  </si>
  <si>
    <t>Kibble</t>
  </si>
  <si>
    <t>In crevice on top of broken vertical stick</t>
  </si>
  <si>
    <t>RC</t>
  </si>
  <si>
    <t>Date cache removed/camera removed</t>
  </si>
  <si>
    <t>na</t>
  </si>
  <si>
    <t>Merc cam 5</t>
  </si>
  <si>
    <t>Hornet</t>
  </si>
  <si>
    <t>Spruce trunk under bark</t>
  </si>
  <si>
    <t>Cache gone recovery not caught on camera.  Pulled 7/2/19</t>
  </si>
  <si>
    <t>Merc cam1</t>
  </si>
  <si>
    <t>2 Cranberries</t>
  </si>
  <si>
    <t>Spruce exterior foliage</t>
  </si>
  <si>
    <t>Cache gone, camera pulled 6/30/19</t>
  </si>
  <si>
    <t>CC CAM2</t>
  </si>
  <si>
    <t>C-CAMP</t>
  </si>
  <si>
    <t>GB-BS</t>
  </si>
  <si>
    <t>mushroom</t>
  </si>
  <si>
    <t>Spruce interior bark, under small branch</t>
  </si>
  <si>
    <t>IC</t>
  </si>
  <si>
    <t>Cache gone, not captured on camera</t>
  </si>
  <si>
    <t>M4R cam6</t>
  </si>
  <si>
    <t>BW-OS</t>
  </si>
  <si>
    <t>mushroom (puffball)</t>
  </si>
  <si>
    <t>Spruce exterior bark, stuck to lichen on branch</t>
  </si>
  <si>
    <t>ST</t>
  </si>
  <si>
    <t>OG-WS</t>
  </si>
  <si>
    <t>M237 cam2</t>
  </si>
  <si>
    <t>WB-BS</t>
  </si>
  <si>
    <t>2 Cameras used, one not triggered. Recovered by a PORC juvenile, bands visible</t>
  </si>
  <si>
    <t>Spruce interior bark, trunk, no cover</t>
  </si>
  <si>
    <t>2 cameras used, 1 Bushnell, 1 Reconyx. Neither triggered. Before disappearance mushroom had shriveled and shrank considerably.</t>
  </si>
  <si>
    <t>Reconyx + Bushnell</t>
  </si>
  <si>
    <t>2 Reconyx</t>
  </si>
  <si>
    <t>M3.5 cam1</t>
  </si>
  <si>
    <t>Mile 3.5</t>
  </si>
  <si>
    <t>PY-GS</t>
  </si>
  <si>
    <t>WG-RS</t>
  </si>
  <si>
    <t>PW-RS</t>
  </si>
  <si>
    <t>slug</t>
  </si>
  <si>
    <t>Spruce exteror bark</t>
  </si>
  <si>
    <t xml:space="preserve">Cache recovered by banded bird at 6:51 am 8/21/19. Camera used infrared flash so band colors can not be seen. </t>
  </si>
  <si>
    <t>M4R cam9</t>
  </si>
  <si>
    <t>snail</t>
  </si>
  <si>
    <t>Spruce interior bark, on trunk below a branch</t>
  </si>
  <si>
    <t>Cache recovered on 8/31/2019. Caught on 1 camera but bands not visable. Other camera not triggered.</t>
  </si>
  <si>
    <t>M4R cam 7</t>
  </si>
  <si>
    <t>Spruce interior foliage</t>
  </si>
  <si>
    <t>M4R cam 8</t>
  </si>
  <si>
    <t>Spruce interior bark, below branch</t>
  </si>
  <si>
    <t>2 caches originally on tree. One not seen recovered on camera. Other recovered by cacher BW-OS</t>
  </si>
  <si>
    <t>Rodent</t>
  </si>
  <si>
    <t>BU cam 9</t>
  </si>
  <si>
    <t>Unbanded</t>
  </si>
  <si>
    <t xml:space="preserve">1 Reconyx, 1 Bushnell </t>
  </si>
  <si>
    <t>Invert (grub)</t>
  </si>
  <si>
    <t>Spruce bark on trunk, slightly tucked into bark</t>
  </si>
  <si>
    <t>Cache appears to have been stolen by a rodent on the early morning of 9/23/19. Based on research this could be a Northern Red-Backed Vole</t>
  </si>
  <si>
    <t>BU cam 5</t>
  </si>
  <si>
    <t>RR-OS</t>
  </si>
  <si>
    <t>Mushroom (Bolet)</t>
  </si>
  <si>
    <t>Exterior spruce foliage</t>
  </si>
  <si>
    <t>Cache was present on 9/10/19 but very shriveled and difficult to see. On 9/16 it was no longer visable. May have been collected or deteriorated beyond recognition. Inconclusive.</t>
  </si>
  <si>
    <t>Bu cam 7</t>
  </si>
  <si>
    <t>Invert (slug)</t>
  </si>
  <si>
    <t>Spruce exterior, nestled in lichen below branch</t>
  </si>
  <si>
    <t>Tree visited by vole on 9/28 but cache not taken. Visited again on 10/24 and cache stolen by vole. Lynx also visited tree.</t>
  </si>
  <si>
    <t>BU cam 6</t>
  </si>
  <si>
    <t>Snail</t>
  </si>
  <si>
    <t>Spruce branch, hanging in lichen</t>
  </si>
  <si>
    <t>Cache recovered by ??-OS. Only bands visable. Likely RR-OS the bird who made the cache</t>
  </si>
  <si>
    <t>BU cam 8</t>
  </si>
  <si>
    <t>Extrerior spruce bark, whole slug directly on branch</t>
  </si>
  <si>
    <t xml:space="preserve">Cache gone, recovery not on camera </t>
  </si>
  <si>
    <t>Bird seen on 8/18/19 but cache was not removed. Still present on 8/28/19. On 8/30/19 cam captured a rodent taking the cache. Rodent species unknown (Perhaps vole)</t>
  </si>
  <si>
    <t>Number of cameras</t>
  </si>
  <si>
    <t>WO/OS</t>
  </si>
  <si>
    <t>O-/BS</t>
  </si>
  <si>
    <t>Blueberry</t>
  </si>
  <si>
    <t>Exterior spruce under bark</t>
  </si>
  <si>
    <t>Rodent?</t>
  </si>
  <si>
    <t xml:space="preserve">Cache missing on 3/18. Rodent caught on camera but doesn't get close to cache branch. Inconclusive.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</si>
</sst>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5" x14ac:knownFonts="1"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22" fontId="0" fillId="0" borderId="0" xfId="0" applyNumberFormat="1"/>
    <xf numFmtId="0" fontId="0" fillId="0" borderId="0" xfId="0" applyNumberFormat="1"/>
    <xf numFmtId="0" fontId="0" fillId="0" borderId="0" xfId="0" applyFill="1"/>
    <xf numFmtId="0" fontId="2" fillId="0" borderId="0" xfId="0" applyNumberFormat="1" applyFont="1"/>
    <xf numFmtId="0" fontId="0" fillId="2" borderId="0" xfId="0" applyNumberFormat="1" applyFill="1"/>
    <xf numFmtId="14" fontId="0" fillId="0" borderId="0" xfId="0" applyNumberFormat="1" applyFont="1"/>
    <xf numFmtId="0" fontId="0" fillId="0" borderId="0" xfId="0" applyFont="1"/>
    <xf numFmtId="164" fontId="0" fillId="0" borderId="0" xfId="0" applyNumberFormat="1" applyFill="1"/>
    <xf numFmtId="1" fontId="0" fillId="0" borderId="0" xfId="0" applyNumberFormat="1" applyFont="1"/>
    <xf numFmtId="1" fontId="0" fillId="0" borderId="0" xfId="0" applyNumberFormat="1"/>
    <xf numFmtId="164" fontId="0" fillId="0" borderId="0" xfId="0" applyNumberFormat="1"/>
    <xf numFmtId="14" fontId="1" fillId="0" borderId="0" xfId="0" applyNumberFormat="1" applyFont="1"/>
    <xf numFmtId="0" fontId="1" fillId="0" borderId="0" xfId="0" applyFont="1"/>
    <xf numFmtId="0" fontId="1" fillId="0" borderId="0" xfId="0" applyNumberFormat="1" applyFont="1"/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6"/>
  <sheetViews>
    <sheetView tabSelected="1" topLeftCell="A2" zoomScale="85" zoomScaleNormal="85" zoomScalePageLayoutView="85" workbookViewId="0">
      <selection activeCell="C30" sqref="C30"/>
    </sheetView>
  </sheetViews>
  <sheetFormatPr baseColWidth="10" defaultColWidth="10.83203125" defaultRowHeight="16" x14ac:dyDescent="0.2"/>
  <cols>
    <col min="1" max="1" width="13.1640625" bestFit="1" customWidth="1"/>
    <col min="2" max="2" width="20.83203125" bestFit="1" customWidth="1"/>
    <col min="3" max="3" width="15.83203125" bestFit="1" customWidth="1"/>
    <col min="4" max="4" width="14.1640625" bestFit="1" customWidth="1"/>
    <col min="5" max="5" width="10.1640625" bestFit="1" customWidth="1"/>
    <col min="6" max="6" width="11.6640625" style="6" bestFit="1" customWidth="1"/>
    <col min="7" max="7" width="10" bestFit="1" customWidth="1"/>
    <col min="8" max="8" width="8.6640625" bestFit="1" customWidth="1"/>
    <col min="9" max="9" width="10.33203125" bestFit="1" customWidth="1"/>
    <col min="10" max="10" width="14.5" bestFit="1" customWidth="1"/>
    <col min="11" max="12" width="9.83203125" customWidth="1"/>
    <col min="13" max="13" width="25.33203125" customWidth="1"/>
    <col min="14" max="14" width="14.1640625" customWidth="1"/>
    <col min="15" max="15" width="15.6640625" customWidth="1"/>
    <col min="16" max="16" width="21.5" customWidth="1"/>
    <col min="17" max="17" width="38.5" customWidth="1"/>
    <col min="18" max="18" width="50.1640625" bestFit="1" customWidth="1"/>
    <col min="19" max="19" width="12.1640625" bestFit="1" customWidth="1"/>
    <col min="20" max="20" width="9.83203125" bestFit="1" customWidth="1"/>
    <col min="21" max="21" width="35.1640625" bestFit="1" customWidth="1"/>
    <col min="22" max="22" width="73.33203125" bestFit="1" customWidth="1"/>
    <col min="23" max="23" width="112.1640625" bestFit="1" customWidth="1"/>
  </cols>
  <sheetData>
    <row r="1" spans="1:23" s="1" customFormat="1" x14ac:dyDescent="0.2">
      <c r="A1" s="1" t="s">
        <v>9</v>
      </c>
      <c r="B1" s="1" t="s">
        <v>10</v>
      </c>
      <c r="C1" s="1" t="s">
        <v>48</v>
      </c>
      <c r="D1" s="1" t="s">
        <v>0</v>
      </c>
      <c r="E1" s="1" t="s">
        <v>16</v>
      </c>
      <c r="F1" s="8" t="s">
        <v>17</v>
      </c>
      <c r="G1" s="1" t="s">
        <v>1</v>
      </c>
      <c r="H1" s="1" t="s">
        <v>2</v>
      </c>
      <c r="I1" s="1" t="s">
        <v>3</v>
      </c>
      <c r="J1" s="1" t="s">
        <v>21</v>
      </c>
      <c r="K1" s="1" t="s">
        <v>4</v>
      </c>
      <c r="L1" s="1" t="s">
        <v>189</v>
      </c>
      <c r="M1" s="1" t="s">
        <v>29</v>
      </c>
      <c r="N1" s="1" t="s">
        <v>5</v>
      </c>
      <c r="O1" s="1" t="s">
        <v>6</v>
      </c>
      <c r="P1" s="1" t="s">
        <v>7</v>
      </c>
      <c r="Q1" s="1" t="s">
        <v>8</v>
      </c>
      <c r="R1" s="1" t="s">
        <v>13</v>
      </c>
      <c r="S1" s="1" t="s">
        <v>11</v>
      </c>
      <c r="T1" s="1" t="s">
        <v>12</v>
      </c>
      <c r="U1" s="1" t="s">
        <v>118</v>
      </c>
      <c r="V1" s="1" t="s">
        <v>14</v>
      </c>
      <c r="W1" s="1" t="s">
        <v>47</v>
      </c>
    </row>
    <row r="2" spans="1:23" s="17" customFormat="1" x14ac:dyDescent="0.2">
      <c r="A2" s="16">
        <v>43385</v>
      </c>
      <c r="B2" s="16">
        <v>43391</v>
      </c>
      <c r="D2" s="17" t="s">
        <v>67</v>
      </c>
      <c r="E2" s="17">
        <v>63.723109999999998</v>
      </c>
      <c r="F2" s="18">
        <v>148.96481</v>
      </c>
      <c r="G2" t="s">
        <v>68</v>
      </c>
      <c r="H2" t="s">
        <v>69</v>
      </c>
      <c r="I2" s="17" t="s">
        <v>20</v>
      </c>
      <c r="J2" s="17" t="s">
        <v>191</v>
      </c>
      <c r="K2" s="17" t="s">
        <v>22</v>
      </c>
      <c r="L2" s="17">
        <v>1</v>
      </c>
      <c r="M2" s="17">
        <v>1</v>
      </c>
      <c r="P2" s="17" t="s">
        <v>192</v>
      </c>
      <c r="Q2" s="17" t="s">
        <v>193</v>
      </c>
      <c r="R2" s="17" t="s">
        <v>133</v>
      </c>
      <c r="T2" s="17" t="s">
        <v>194</v>
      </c>
      <c r="U2" s="16">
        <v>43542</v>
      </c>
      <c r="W2" s="17" t="s">
        <v>195</v>
      </c>
    </row>
    <row r="3" spans="1:23" s="11" customFormat="1" x14ac:dyDescent="0.2">
      <c r="A3" s="2">
        <v>43581</v>
      </c>
      <c r="B3" s="2">
        <v>43581</v>
      </c>
      <c r="C3" s="2" t="s">
        <v>66</v>
      </c>
      <c r="D3" t="s">
        <v>67</v>
      </c>
      <c r="E3">
        <v>63.724179999999997</v>
      </c>
      <c r="F3" s="6">
        <v>148.96468999999999</v>
      </c>
      <c r="G3" t="s">
        <v>68</v>
      </c>
      <c r="H3" t="s">
        <v>69</v>
      </c>
      <c r="I3" t="s">
        <v>20</v>
      </c>
      <c r="J3" t="s">
        <v>68</v>
      </c>
      <c r="K3" t="s">
        <v>22</v>
      </c>
      <c r="L3">
        <v>1</v>
      </c>
      <c r="M3">
        <v>1</v>
      </c>
      <c r="N3" t="s">
        <v>70</v>
      </c>
      <c r="O3" s="7">
        <v>48</v>
      </c>
      <c r="P3" s="7" t="s">
        <v>71</v>
      </c>
      <c r="Q3" s="7" t="s">
        <v>72</v>
      </c>
      <c r="R3" s="7" t="s">
        <v>133</v>
      </c>
      <c r="S3" s="7" t="s">
        <v>20</v>
      </c>
      <c r="T3" s="7" t="s">
        <v>20</v>
      </c>
      <c r="U3" s="2">
        <v>43581</v>
      </c>
      <c r="V3" s="13">
        <f t="shared" ref="V3:V33" si="0">U3-B3</f>
        <v>0</v>
      </c>
      <c r="W3" t="s">
        <v>102</v>
      </c>
    </row>
    <row r="4" spans="1:23" x14ac:dyDescent="0.2">
      <c r="A4" s="10">
        <v>43369</v>
      </c>
      <c r="B4" s="10">
        <v>43369</v>
      </c>
      <c r="C4" s="11" t="s">
        <v>111</v>
      </c>
      <c r="D4" s="11" t="s">
        <v>67</v>
      </c>
      <c r="E4" s="12">
        <v>63.723199999999999</v>
      </c>
      <c r="F4" s="12">
        <v>148.97024999999999</v>
      </c>
      <c r="G4" t="s">
        <v>112</v>
      </c>
      <c r="H4" s="11" t="s">
        <v>69</v>
      </c>
      <c r="I4" s="11" t="s">
        <v>20</v>
      </c>
      <c r="J4" s="11" t="s">
        <v>113</v>
      </c>
      <c r="K4" s="11" t="s">
        <v>22</v>
      </c>
      <c r="L4">
        <v>1</v>
      </c>
      <c r="M4" s="11" t="s">
        <v>23</v>
      </c>
      <c r="N4" s="11" t="s">
        <v>114</v>
      </c>
      <c r="O4" s="11" t="s">
        <v>23</v>
      </c>
      <c r="P4" s="11" t="s">
        <v>115</v>
      </c>
      <c r="Q4" s="11" t="s">
        <v>116</v>
      </c>
      <c r="R4" s="11" t="s">
        <v>139</v>
      </c>
      <c r="S4" s="11" t="s">
        <v>112</v>
      </c>
      <c r="T4" s="11" t="s">
        <v>20</v>
      </c>
      <c r="U4" s="10">
        <v>43399</v>
      </c>
      <c r="V4" s="13">
        <f t="shared" si="0"/>
        <v>30</v>
      </c>
      <c r="W4" s="11"/>
    </row>
    <row r="5" spans="1:23" x14ac:dyDescent="0.2">
      <c r="A5" s="4">
        <v>43558</v>
      </c>
      <c r="B5" s="4">
        <v>43558</v>
      </c>
      <c r="C5" s="4" t="s">
        <v>49</v>
      </c>
      <c r="D5" s="3" t="s">
        <v>44</v>
      </c>
      <c r="E5" s="3">
        <v>63.725749999999998</v>
      </c>
      <c r="F5" s="9">
        <v>148.95904999999999</v>
      </c>
      <c r="G5" s="3" t="s">
        <v>45</v>
      </c>
      <c r="H5" s="3" t="s">
        <v>46</v>
      </c>
      <c r="I5" s="3" t="s">
        <v>20</v>
      </c>
      <c r="J5" s="3" t="s">
        <v>45</v>
      </c>
      <c r="K5" s="3"/>
      <c r="L5" s="3">
        <v>1</v>
      </c>
      <c r="M5" s="3"/>
      <c r="N5" s="3"/>
      <c r="O5" s="3"/>
      <c r="P5" s="3"/>
      <c r="Q5" s="3"/>
      <c r="R5" s="7" t="s">
        <v>133</v>
      </c>
      <c r="S5" s="3" t="s">
        <v>20</v>
      </c>
      <c r="T5" s="3" t="s">
        <v>20</v>
      </c>
      <c r="U5" s="4">
        <v>43558</v>
      </c>
      <c r="V5" s="13">
        <f t="shared" si="0"/>
        <v>0</v>
      </c>
      <c r="W5" s="3" t="s">
        <v>81</v>
      </c>
    </row>
    <row r="6" spans="1:23" x14ac:dyDescent="0.2">
      <c r="A6" s="2">
        <v>43587</v>
      </c>
      <c r="B6" s="2">
        <v>43587</v>
      </c>
      <c r="C6" s="2" t="s">
        <v>83</v>
      </c>
      <c r="D6" t="s">
        <v>44</v>
      </c>
      <c r="E6">
        <v>63.72598</v>
      </c>
      <c r="F6" s="6">
        <v>148.96046000000001</v>
      </c>
      <c r="G6" t="s">
        <v>45</v>
      </c>
      <c r="H6" t="s">
        <v>46</v>
      </c>
      <c r="I6" t="s">
        <v>20</v>
      </c>
      <c r="J6" t="s">
        <v>45</v>
      </c>
      <c r="K6" t="s">
        <v>22</v>
      </c>
      <c r="L6">
        <v>1</v>
      </c>
      <c r="M6" t="s">
        <v>23</v>
      </c>
      <c r="N6">
        <v>32</v>
      </c>
      <c r="O6" s="7">
        <v>48</v>
      </c>
      <c r="P6" s="7" t="s">
        <v>84</v>
      </c>
      <c r="Q6" s="7" t="s">
        <v>85</v>
      </c>
      <c r="R6" s="7" t="s">
        <v>133</v>
      </c>
      <c r="S6" s="7" t="s">
        <v>20</v>
      </c>
      <c r="T6" s="7" t="s">
        <v>20</v>
      </c>
      <c r="U6" s="2">
        <v>43588</v>
      </c>
      <c r="V6" s="13">
        <f t="shared" si="0"/>
        <v>1</v>
      </c>
      <c r="W6" s="7" t="s">
        <v>93</v>
      </c>
    </row>
    <row r="7" spans="1:23" x14ac:dyDescent="0.2">
      <c r="A7" s="2">
        <v>43590</v>
      </c>
      <c r="B7" s="2">
        <v>43590</v>
      </c>
      <c r="C7" s="2" t="s">
        <v>90</v>
      </c>
      <c r="D7" t="s">
        <v>44</v>
      </c>
      <c r="E7">
        <v>63.72616</v>
      </c>
      <c r="F7" s="15">
        <v>148.96205</v>
      </c>
      <c r="G7" t="s">
        <v>45</v>
      </c>
      <c r="H7" t="s">
        <v>46</v>
      </c>
      <c r="I7" t="s">
        <v>91</v>
      </c>
      <c r="J7" t="s">
        <v>46</v>
      </c>
      <c r="K7" t="s">
        <v>22</v>
      </c>
      <c r="L7">
        <v>1</v>
      </c>
      <c r="M7" t="s">
        <v>23</v>
      </c>
      <c r="N7">
        <v>355</v>
      </c>
      <c r="O7" s="7">
        <v>64</v>
      </c>
      <c r="P7" s="7" t="s">
        <v>71</v>
      </c>
      <c r="Q7" s="7" t="s">
        <v>92</v>
      </c>
      <c r="R7" s="7" t="s">
        <v>133</v>
      </c>
      <c r="S7" s="7" t="s">
        <v>20</v>
      </c>
      <c r="T7" s="7" t="s">
        <v>20</v>
      </c>
      <c r="U7" s="2">
        <v>43590</v>
      </c>
      <c r="V7" s="13">
        <f t="shared" si="0"/>
        <v>0</v>
      </c>
      <c r="W7" s="7" t="s">
        <v>94</v>
      </c>
    </row>
    <row r="8" spans="1:23" x14ac:dyDescent="0.2">
      <c r="A8" s="2">
        <v>43689</v>
      </c>
      <c r="B8" s="2">
        <v>43724</v>
      </c>
      <c r="C8" s="2" t="s">
        <v>172</v>
      </c>
      <c r="D8" t="s">
        <v>44</v>
      </c>
      <c r="E8">
        <v>63.724809999999998</v>
      </c>
      <c r="F8" s="15">
        <v>148.95858999999999</v>
      </c>
      <c r="G8" t="s">
        <v>45</v>
      </c>
      <c r="H8" t="s">
        <v>46</v>
      </c>
      <c r="I8" t="s">
        <v>20</v>
      </c>
      <c r="J8" s="7" t="s">
        <v>173</v>
      </c>
      <c r="K8" s="7" t="s">
        <v>147</v>
      </c>
      <c r="L8" s="7">
        <v>2</v>
      </c>
      <c r="M8">
        <v>2</v>
      </c>
      <c r="O8">
        <v>91</v>
      </c>
      <c r="P8" s="7" t="s">
        <v>174</v>
      </c>
      <c r="Q8" s="7" t="s">
        <v>175</v>
      </c>
      <c r="R8" s="7" t="s">
        <v>133</v>
      </c>
      <c r="S8" s="7" t="s">
        <v>23</v>
      </c>
      <c r="T8" s="7" t="s">
        <v>23</v>
      </c>
      <c r="U8" s="2">
        <v>43724</v>
      </c>
      <c r="V8" s="14">
        <f t="shared" si="0"/>
        <v>0</v>
      </c>
      <c r="W8" s="7" t="s">
        <v>176</v>
      </c>
    </row>
    <row r="9" spans="1:23" s="3" customFormat="1" x14ac:dyDescent="0.2">
      <c r="A9" s="2">
        <v>43727</v>
      </c>
      <c r="B9" s="2">
        <v>43727</v>
      </c>
      <c r="C9" s="2" t="s">
        <v>185</v>
      </c>
      <c r="D9" t="s">
        <v>44</v>
      </c>
      <c r="E9">
        <v>63.722940000000001</v>
      </c>
      <c r="F9" s="15">
        <v>148.95572000000001</v>
      </c>
      <c r="G9" t="s">
        <v>45</v>
      </c>
      <c r="H9" t="s">
        <v>46</v>
      </c>
      <c r="I9" t="s">
        <v>20</v>
      </c>
      <c r="J9" s="7" t="s">
        <v>167</v>
      </c>
      <c r="K9" s="7" t="s">
        <v>147</v>
      </c>
      <c r="L9" s="7">
        <v>2</v>
      </c>
      <c r="M9">
        <v>3</v>
      </c>
      <c r="N9" s="7">
        <v>194</v>
      </c>
      <c r="O9">
        <v>46</v>
      </c>
      <c r="P9" s="7" t="s">
        <v>153</v>
      </c>
      <c r="Q9" s="7" t="s">
        <v>186</v>
      </c>
      <c r="R9" s="7" t="s">
        <v>133</v>
      </c>
      <c r="S9" s="7" t="s">
        <v>20</v>
      </c>
      <c r="T9" s="7" t="s">
        <v>20</v>
      </c>
      <c r="U9" s="2">
        <v>43766</v>
      </c>
      <c r="V9" s="14">
        <f t="shared" si="0"/>
        <v>39</v>
      </c>
      <c r="W9" s="7" t="s">
        <v>187</v>
      </c>
    </row>
    <row r="10" spans="1:23" x14ac:dyDescent="0.2">
      <c r="A10" s="2">
        <v>43701</v>
      </c>
      <c r="B10" s="2">
        <v>43701</v>
      </c>
      <c r="C10" s="2" t="s">
        <v>181</v>
      </c>
      <c r="D10" t="s">
        <v>44</v>
      </c>
      <c r="E10">
        <v>63.722969999999997</v>
      </c>
      <c r="F10" s="15">
        <v>148.95541</v>
      </c>
      <c r="G10" t="s">
        <v>45</v>
      </c>
      <c r="H10" t="s">
        <v>46</v>
      </c>
      <c r="I10" t="s">
        <v>20</v>
      </c>
      <c r="J10" s="7" t="s">
        <v>173</v>
      </c>
      <c r="K10" s="7" t="s">
        <v>147</v>
      </c>
      <c r="L10" s="7">
        <v>2</v>
      </c>
      <c r="M10">
        <v>3</v>
      </c>
      <c r="N10" s="7">
        <v>344</v>
      </c>
      <c r="O10">
        <v>42</v>
      </c>
      <c r="P10" s="7" t="s">
        <v>182</v>
      </c>
      <c r="Q10" s="7" t="s">
        <v>183</v>
      </c>
      <c r="R10" s="7" t="s">
        <v>117</v>
      </c>
      <c r="S10" s="7" t="s">
        <v>173</v>
      </c>
      <c r="T10" s="7" t="s">
        <v>20</v>
      </c>
      <c r="U10" s="2">
        <v>43756</v>
      </c>
      <c r="V10" s="14">
        <f t="shared" si="0"/>
        <v>55</v>
      </c>
      <c r="W10" s="7" t="s">
        <v>184</v>
      </c>
    </row>
    <row r="11" spans="1:23" x14ac:dyDescent="0.2">
      <c r="A11" s="2">
        <v>43727</v>
      </c>
      <c r="B11" s="2">
        <v>43727</v>
      </c>
      <c r="C11" s="2" t="s">
        <v>166</v>
      </c>
      <c r="D11" t="s">
        <v>44</v>
      </c>
      <c r="E11">
        <v>63.723239999999997</v>
      </c>
      <c r="F11" s="15">
        <v>148.95618999999999</v>
      </c>
      <c r="G11" t="s">
        <v>45</v>
      </c>
      <c r="H11" t="s">
        <v>46</v>
      </c>
      <c r="I11" t="s">
        <v>20</v>
      </c>
      <c r="J11" s="7" t="s">
        <v>167</v>
      </c>
      <c r="K11" s="7" t="s">
        <v>168</v>
      </c>
      <c r="L11" s="7">
        <v>2</v>
      </c>
      <c r="M11" s="7" t="s">
        <v>23</v>
      </c>
      <c r="N11" s="7">
        <v>273</v>
      </c>
      <c r="O11">
        <v>48</v>
      </c>
      <c r="P11" s="7" t="s">
        <v>169</v>
      </c>
      <c r="Q11" s="7" t="s">
        <v>170</v>
      </c>
      <c r="R11" s="7" t="s">
        <v>139</v>
      </c>
      <c r="S11" s="7" t="s">
        <v>20</v>
      </c>
      <c r="T11" s="7" t="s">
        <v>165</v>
      </c>
      <c r="U11" s="2">
        <v>43731</v>
      </c>
      <c r="V11" s="14">
        <f t="shared" si="0"/>
        <v>4</v>
      </c>
      <c r="W11" s="7" t="s">
        <v>171</v>
      </c>
    </row>
    <row r="12" spans="1:23" x14ac:dyDescent="0.2">
      <c r="A12" s="2">
        <v>43724</v>
      </c>
      <c r="B12" s="2">
        <v>43724</v>
      </c>
      <c r="C12" s="2" t="s">
        <v>177</v>
      </c>
      <c r="D12" t="s">
        <v>44</v>
      </c>
      <c r="E12">
        <v>63.72419</v>
      </c>
      <c r="F12" s="15">
        <v>148.95587</v>
      </c>
      <c r="G12" t="s">
        <v>45</v>
      </c>
      <c r="H12" t="s">
        <v>46</v>
      </c>
      <c r="I12" t="s">
        <v>20</v>
      </c>
      <c r="J12" s="7" t="s">
        <v>167</v>
      </c>
      <c r="K12" s="7" t="s">
        <v>168</v>
      </c>
      <c r="L12" s="7">
        <v>2</v>
      </c>
      <c r="M12">
        <v>1</v>
      </c>
      <c r="N12" s="7">
        <v>22</v>
      </c>
      <c r="O12">
        <v>25</v>
      </c>
      <c r="P12" s="7" t="s">
        <v>178</v>
      </c>
      <c r="Q12" s="7" t="s">
        <v>179</v>
      </c>
      <c r="R12" s="7" t="s">
        <v>139</v>
      </c>
      <c r="S12" s="7" t="s">
        <v>20</v>
      </c>
      <c r="T12" s="7" t="s">
        <v>165</v>
      </c>
      <c r="U12" s="2">
        <v>43762</v>
      </c>
      <c r="V12" s="14">
        <f t="shared" si="0"/>
        <v>38</v>
      </c>
      <c r="W12" s="7" t="s">
        <v>180</v>
      </c>
    </row>
    <row r="13" spans="1:23" x14ac:dyDescent="0.2">
      <c r="A13" s="2">
        <v>43369</v>
      </c>
      <c r="B13" s="2">
        <v>43369</v>
      </c>
      <c r="C13" s="2" t="s">
        <v>54</v>
      </c>
      <c r="D13" t="s">
        <v>15</v>
      </c>
      <c r="E13">
        <v>63.724220000000003</v>
      </c>
      <c r="F13" s="6">
        <v>148.94927999999999</v>
      </c>
      <c r="G13" t="s">
        <v>18</v>
      </c>
      <c r="H13" t="s">
        <v>19</v>
      </c>
      <c r="I13" t="s">
        <v>20</v>
      </c>
      <c r="J13" t="s">
        <v>18</v>
      </c>
      <c r="K13" t="s">
        <v>22</v>
      </c>
      <c r="L13">
        <v>1</v>
      </c>
      <c r="M13" t="s">
        <v>23</v>
      </c>
      <c r="N13">
        <v>210</v>
      </c>
      <c r="O13">
        <v>69</v>
      </c>
      <c r="P13" t="s">
        <v>24</v>
      </c>
      <c r="Q13" t="s">
        <v>25</v>
      </c>
      <c r="R13" t="s">
        <v>133</v>
      </c>
      <c r="S13" t="s">
        <v>20</v>
      </c>
      <c r="T13" t="s">
        <v>20</v>
      </c>
      <c r="U13" s="2">
        <v>43563</v>
      </c>
      <c r="V13" s="13">
        <f t="shared" si="0"/>
        <v>194</v>
      </c>
      <c r="W13" t="s">
        <v>95</v>
      </c>
    </row>
    <row r="14" spans="1:23" x14ac:dyDescent="0.2">
      <c r="A14" s="2">
        <v>43651</v>
      </c>
      <c r="B14" s="2">
        <v>43651</v>
      </c>
      <c r="C14" s="2" t="s">
        <v>128</v>
      </c>
      <c r="D14" t="s">
        <v>129</v>
      </c>
      <c r="E14">
        <v>63.724429999999998</v>
      </c>
      <c r="F14" s="15">
        <v>148.95009999999999</v>
      </c>
      <c r="G14" t="s">
        <v>130</v>
      </c>
      <c r="H14" t="s">
        <v>19</v>
      </c>
      <c r="I14" t="s">
        <v>20</v>
      </c>
      <c r="J14" s="3" t="s">
        <v>35</v>
      </c>
      <c r="K14" t="s">
        <v>22</v>
      </c>
      <c r="L14">
        <v>1</v>
      </c>
      <c r="M14">
        <v>8</v>
      </c>
      <c r="N14">
        <v>220</v>
      </c>
      <c r="O14">
        <v>72</v>
      </c>
      <c r="P14" s="7" t="s">
        <v>131</v>
      </c>
      <c r="Q14" s="7" t="s">
        <v>132</v>
      </c>
      <c r="R14" s="7" t="s">
        <v>133</v>
      </c>
      <c r="S14" s="7" t="s">
        <v>23</v>
      </c>
      <c r="T14" s="7" t="s">
        <v>20</v>
      </c>
      <c r="U14" s="2">
        <v>43652</v>
      </c>
      <c r="V14" s="14">
        <f t="shared" si="0"/>
        <v>1</v>
      </c>
      <c r="W14" s="7" t="s">
        <v>134</v>
      </c>
    </row>
    <row r="15" spans="1:23" x14ac:dyDescent="0.2">
      <c r="A15" s="2">
        <v>43571</v>
      </c>
      <c r="B15" s="2">
        <v>43571</v>
      </c>
      <c r="C15" s="2" t="s">
        <v>124</v>
      </c>
      <c r="D15" t="s">
        <v>26</v>
      </c>
      <c r="E15">
        <v>63.735880000000002</v>
      </c>
      <c r="F15" s="15">
        <v>148.89822000000001</v>
      </c>
      <c r="G15" t="s">
        <v>28</v>
      </c>
      <c r="H15" t="s">
        <v>27</v>
      </c>
      <c r="I15" t="s">
        <v>20</v>
      </c>
      <c r="J15" t="s">
        <v>28</v>
      </c>
      <c r="K15" t="s">
        <v>22</v>
      </c>
      <c r="L15">
        <v>1</v>
      </c>
      <c r="M15">
        <v>1</v>
      </c>
      <c r="N15">
        <v>123</v>
      </c>
      <c r="O15">
        <v>59</v>
      </c>
      <c r="P15" s="7" t="s">
        <v>125</v>
      </c>
      <c r="Q15" s="7" t="s">
        <v>126</v>
      </c>
      <c r="R15" s="7" t="s">
        <v>133</v>
      </c>
      <c r="S15" s="7" t="s">
        <v>20</v>
      </c>
      <c r="T15" s="7" t="s">
        <v>20</v>
      </c>
      <c r="U15" s="2">
        <v>43646</v>
      </c>
      <c r="V15" s="13">
        <f t="shared" si="0"/>
        <v>75</v>
      </c>
      <c r="W15" s="7" t="s">
        <v>127</v>
      </c>
    </row>
    <row r="16" spans="1:23" x14ac:dyDescent="0.2">
      <c r="A16" s="2">
        <v>43579</v>
      </c>
      <c r="B16" s="2">
        <v>43579</v>
      </c>
      <c r="C16" s="2" t="s">
        <v>53</v>
      </c>
      <c r="D16" t="s">
        <v>26</v>
      </c>
      <c r="E16">
        <v>63.735140000000001</v>
      </c>
      <c r="F16" s="6">
        <v>148.90020999999999</v>
      </c>
      <c r="G16" t="s">
        <v>28</v>
      </c>
      <c r="H16" t="s">
        <v>27</v>
      </c>
      <c r="I16" t="s">
        <v>20</v>
      </c>
      <c r="J16" t="s">
        <v>27</v>
      </c>
      <c r="K16" t="s">
        <v>22</v>
      </c>
      <c r="L16">
        <v>1</v>
      </c>
      <c r="M16">
        <v>9</v>
      </c>
      <c r="N16">
        <v>80</v>
      </c>
      <c r="O16">
        <v>27</v>
      </c>
      <c r="P16" t="s">
        <v>30</v>
      </c>
      <c r="Q16" t="s">
        <v>31</v>
      </c>
      <c r="R16" s="7" t="s">
        <v>133</v>
      </c>
      <c r="S16" t="s">
        <v>20</v>
      </c>
      <c r="T16" t="s">
        <v>20</v>
      </c>
      <c r="U16" s="2">
        <v>43579</v>
      </c>
      <c r="V16" s="13">
        <f t="shared" si="0"/>
        <v>0</v>
      </c>
      <c r="W16" t="s">
        <v>96</v>
      </c>
    </row>
    <row r="17" spans="1:23" x14ac:dyDescent="0.2">
      <c r="A17" s="2">
        <v>43591</v>
      </c>
      <c r="B17" s="2">
        <v>43591</v>
      </c>
      <c r="C17" s="2" t="s">
        <v>87</v>
      </c>
      <c r="D17" t="s">
        <v>26</v>
      </c>
      <c r="E17">
        <v>63.73621</v>
      </c>
      <c r="F17" s="6">
        <v>148.90288000000001</v>
      </c>
      <c r="G17" t="s">
        <v>28</v>
      </c>
      <c r="H17" t="s">
        <v>27</v>
      </c>
      <c r="I17" t="s">
        <v>20</v>
      </c>
      <c r="J17" t="s">
        <v>28</v>
      </c>
      <c r="K17" t="s">
        <v>22</v>
      </c>
      <c r="L17">
        <v>1</v>
      </c>
      <c r="M17" t="s">
        <v>23</v>
      </c>
      <c r="N17">
        <v>39</v>
      </c>
      <c r="O17" s="7">
        <v>31</v>
      </c>
      <c r="P17" s="7" t="s">
        <v>88</v>
      </c>
      <c r="Q17" s="7" t="s">
        <v>31</v>
      </c>
      <c r="R17" s="7" t="s">
        <v>133</v>
      </c>
      <c r="S17" s="7" t="s">
        <v>20</v>
      </c>
      <c r="T17" s="7" t="s">
        <v>20</v>
      </c>
      <c r="U17" s="2">
        <v>43591</v>
      </c>
      <c r="V17" s="13">
        <f t="shared" si="0"/>
        <v>0</v>
      </c>
      <c r="W17" s="7" t="s">
        <v>93</v>
      </c>
    </row>
    <row r="18" spans="1:23" x14ac:dyDescent="0.2">
      <c r="A18" s="2">
        <v>43646</v>
      </c>
      <c r="B18" s="2">
        <v>43646</v>
      </c>
      <c r="C18" s="2" t="s">
        <v>120</v>
      </c>
      <c r="D18" t="s">
        <v>26</v>
      </c>
      <c r="E18">
        <v>63.73545</v>
      </c>
      <c r="F18" s="15">
        <v>148.89067</v>
      </c>
      <c r="G18" t="s">
        <v>28</v>
      </c>
      <c r="H18" t="s">
        <v>27</v>
      </c>
      <c r="I18" t="s">
        <v>20</v>
      </c>
      <c r="J18" t="s">
        <v>27</v>
      </c>
      <c r="K18" t="s">
        <v>22</v>
      </c>
      <c r="L18">
        <v>1</v>
      </c>
      <c r="M18">
        <v>2</v>
      </c>
      <c r="N18">
        <v>190</v>
      </c>
      <c r="O18">
        <v>18</v>
      </c>
      <c r="P18" s="7" t="s">
        <v>121</v>
      </c>
      <c r="Q18" s="7" t="s">
        <v>122</v>
      </c>
      <c r="R18" s="7" t="s">
        <v>133</v>
      </c>
      <c r="S18" s="7" t="s">
        <v>20</v>
      </c>
      <c r="T18" s="7" t="s">
        <v>20</v>
      </c>
      <c r="U18" s="2">
        <v>43648</v>
      </c>
      <c r="V18" s="13">
        <f t="shared" si="0"/>
        <v>2</v>
      </c>
      <c r="W18" s="7" t="s">
        <v>123</v>
      </c>
    </row>
    <row r="19" spans="1:23" x14ac:dyDescent="0.2">
      <c r="A19" s="2">
        <v>43591</v>
      </c>
      <c r="B19" s="2">
        <v>43591</v>
      </c>
      <c r="C19" s="2" t="s">
        <v>87</v>
      </c>
      <c r="D19" t="s">
        <v>26</v>
      </c>
      <c r="E19">
        <v>63.736289999999997</v>
      </c>
      <c r="F19" s="15">
        <v>148.90272999999999</v>
      </c>
      <c r="G19" t="s">
        <v>28</v>
      </c>
      <c r="H19" t="s">
        <v>27</v>
      </c>
      <c r="I19" t="s">
        <v>20</v>
      </c>
      <c r="J19" s="7" t="s">
        <v>190</v>
      </c>
      <c r="K19" t="s">
        <v>22</v>
      </c>
      <c r="L19" s="7">
        <v>1</v>
      </c>
      <c r="M19">
        <v>21</v>
      </c>
      <c r="N19">
        <v>95</v>
      </c>
      <c r="O19" s="7">
        <v>76</v>
      </c>
      <c r="P19" s="7" t="s">
        <v>30</v>
      </c>
      <c r="Q19" s="7" t="s">
        <v>89</v>
      </c>
      <c r="R19" s="7" t="s">
        <v>117</v>
      </c>
      <c r="S19" s="7" t="s">
        <v>28</v>
      </c>
      <c r="T19" s="7" t="s">
        <v>20</v>
      </c>
      <c r="U19" s="5">
        <v>43591.753472222219</v>
      </c>
      <c r="V19" s="13">
        <f t="shared" si="0"/>
        <v>0.75347222221898846</v>
      </c>
      <c r="W19" s="7" t="s">
        <v>86</v>
      </c>
    </row>
    <row r="20" spans="1:23" x14ac:dyDescent="0.2">
      <c r="A20" s="2">
        <v>43384</v>
      </c>
      <c r="B20" s="2">
        <v>43384</v>
      </c>
      <c r="C20" s="2" t="s">
        <v>52</v>
      </c>
      <c r="D20" t="s">
        <v>32</v>
      </c>
      <c r="E20">
        <v>63.7254</v>
      </c>
      <c r="F20" s="6">
        <v>148.88968</v>
      </c>
      <c r="G20" t="s">
        <v>33</v>
      </c>
      <c r="H20" t="s">
        <v>34</v>
      </c>
      <c r="I20" t="s">
        <v>20</v>
      </c>
      <c r="J20" s="3" t="s">
        <v>35</v>
      </c>
      <c r="K20" t="s">
        <v>22</v>
      </c>
      <c r="L20">
        <v>1</v>
      </c>
      <c r="M20" t="s">
        <v>23</v>
      </c>
      <c r="N20" t="s">
        <v>70</v>
      </c>
      <c r="O20">
        <v>51</v>
      </c>
      <c r="P20" s="3" t="s">
        <v>35</v>
      </c>
      <c r="Q20" t="s">
        <v>36</v>
      </c>
      <c r="R20" s="7" t="s">
        <v>133</v>
      </c>
      <c r="S20" t="s">
        <v>20</v>
      </c>
      <c r="T20" t="s">
        <v>20</v>
      </c>
      <c r="U20" s="2">
        <v>43563</v>
      </c>
      <c r="V20" s="13">
        <f t="shared" si="0"/>
        <v>179</v>
      </c>
      <c r="W20" t="s">
        <v>97</v>
      </c>
    </row>
    <row r="21" spans="1:23" x14ac:dyDescent="0.2">
      <c r="A21" s="2">
        <v>43690</v>
      </c>
      <c r="B21" s="2">
        <v>43690</v>
      </c>
      <c r="C21" s="2" t="s">
        <v>141</v>
      </c>
      <c r="D21" t="s">
        <v>32</v>
      </c>
      <c r="E21">
        <v>63.725610000000003</v>
      </c>
      <c r="F21" s="15">
        <v>148.88723999999999</v>
      </c>
      <c r="G21" t="s">
        <v>33</v>
      </c>
      <c r="H21" t="s">
        <v>34</v>
      </c>
      <c r="I21" t="s">
        <v>20</v>
      </c>
      <c r="J21" s="7" t="s">
        <v>142</v>
      </c>
      <c r="K21" t="s">
        <v>146</v>
      </c>
      <c r="L21" s="7">
        <v>2</v>
      </c>
      <c r="M21">
        <v>2</v>
      </c>
      <c r="N21">
        <v>278</v>
      </c>
      <c r="O21" t="s">
        <v>23</v>
      </c>
      <c r="P21" s="7" t="s">
        <v>131</v>
      </c>
      <c r="Q21" s="7" t="s">
        <v>144</v>
      </c>
      <c r="R21" s="7" t="s">
        <v>133</v>
      </c>
      <c r="S21" s="7" t="s">
        <v>23</v>
      </c>
      <c r="T21" s="7" t="s">
        <v>23</v>
      </c>
      <c r="U21" s="2">
        <v>43704</v>
      </c>
      <c r="V21" s="14">
        <f t="shared" si="0"/>
        <v>14</v>
      </c>
      <c r="W21" s="7" t="s">
        <v>145</v>
      </c>
    </row>
    <row r="22" spans="1:23" x14ac:dyDescent="0.2">
      <c r="A22" s="2">
        <v>43697</v>
      </c>
      <c r="B22" s="2">
        <v>43697</v>
      </c>
      <c r="C22" s="2" t="s">
        <v>148</v>
      </c>
      <c r="D22" t="s">
        <v>149</v>
      </c>
      <c r="E22">
        <v>63.719810000000003</v>
      </c>
      <c r="F22" s="15">
        <v>148.97696999999999</v>
      </c>
      <c r="G22" t="s">
        <v>152</v>
      </c>
      <c r="H22" t="s">
        <v>151</v>
      </c>
      <c r="I22" t="s">
        <v>20</v>
      </c>
      <c r="J22" s="7" t="s">
        <v>150</v>
      </c>
      <c r="K22" s="7" t="s">
        <v>22</v>
      </c>
      <c r="L22" s="7">
        <v>1</v>
      </c>
      <c r="M22" s="7" t="s">
        <v>23</v>
      </c>
      <c r="N22" s="7" t="s">
        <v>23</v>
      </c>
      <c r="O22">
        <v>41</v>
      </c>
      <c r="P22" s="7" t="s">
        <v>153</v>
      </c>
      <c r="Q22" s="7" t="s">
        <v>154</v>
      </c>
      <c r="R22" s="7" t="s">
        <v>117</v>
      </c>
      <c r="S22" s="7" t="s">
        <v>23</v>
      </c>
      <c r="T22" s="7" t="s">
        <v>23</v>
      </c>
      <c r="U22" s="2">
        <v>43698</v>
      </c>
      <c r="V22" s="14">
        <f t="shared" si="0"/>
        <v>1</v>
      </c>
      <c r="W22" s="7" t="s">
        <v>155</v>
      </c>
    </row>
    <row r="23" spans="1:23" x14ac:dyDescent="0.2">
      <c r="A23" s="2">
        <v>43564</v>
      </c>
      <c r="B23" s="2">
        <v>43564</v>
      </c>
      <c r="C23" s="2" t="s">
        <v>78</v>
      </c>
      <c r="D23" t="s">
        <v>56</v>
      </c>
      <c r="E23">
        <v>63.719149999999999</v>
      </c>
      <c r="F23" s="6">
        <v>148.98708999999999</v>
      </c>
      <c r="G23" t="s">
        <v>57</v>
      </c>
      <c r="H23" t="s">
        <v>58</v>
      </c>
      <c r="I23" t="s">
        <v>59</v>
      </c>
      <c r="J23" t="s">
        <v>57</v>
      </c>
      <c r="K23" t="s">
        <v>22</v>
      </c>
      <c r="L23">
        <v>1</v>
      </c>
      <c r="M23" t="s">
        <v>23</v>
      </c>
      <c r="N23" t="s">
        <v>70</v>
      </c>
      <c r="O23" s="7">
        <v>44</v>
      </c>
      <c r="P23" s="7" t="s">
        <v>79</v>
      </c>
      <c r="Q23" s="7" t="s">
        <v>80</v>
      </c>
      <c r="R23" s="7" t="s">
        <v>133</v>
      </c>
      <c r="S23" s="7" t="s">
        <v>20</v>
      </c>
      <c r="T23" s="7" t="s">
        <v>20</v>
      </c>
      <c r="U23" s="2">
        <v>43583</v>
      </c>
      <c r="V23" s="13">
        <f t="shared" si="0"/>
        <v>19</v>
      </c>
      <c r="W23" s="7" t="s">
        <v>82</v>
      </c>
    </row>
    <row r="24" spans="1:23" x14ac:dyDescent="0.2">
      <c r="A24" s="2">
        <v>43585</v>
      </c>
      <c r="B24" s="2">
        <v>43585</v>
      </c>
      <c r="C24" s="2" t="s">
        <v>74</v>
      </c>
      <c r="D24" t="s">
        <v>56</v>
      </c>
      <c r="E24">
        <v>63.720010000000002</v>
      </c>
      <c r="F24" s="6">
        <v>148.98733999999999</v>
      </c>
      <c r="G24" t="s">
        <v>57</v>
      </c>
      <c r="H24" t="s">
        <v>58</v>
      </c>
      <c r="I24" t="s">
        <v>59</v>
      </c>
      <c r="J24" t="s">
        <v>59</v>
      </c>
      <c r="K24" t="s">
        <v>22</v>
      </c>
      <c r="L24">
        <v>1</v>
      </c>
      <c r="M24">
        <v>12</v>
      </c>
      <c r="N24">
        <v>175</v>
      </c>
      <c r="O24" s="7">
        <v>57</v>
      </c>
      <c r="P24" s="7" t="s">
        <v>75</v>
      </c>
      <c r="Q24" s="7" t="s">
        <v>76</v>
      </c>
      <c r="R24" s="7" t="s">
        <v>133</v>
      </c>
      <c r="S24" s="7" t="s">
        <v>20</v>
      </c>
      <c r="T24" s="7" t="s">
        <v>20</v>
      </c>
      <c r="U24" s="2">
        <v>43585</v>
      </c>
      <c r="V24" s="13">
        <f t="shared" si="0"/>
        <v>0</v>
      </c>
      <c r="W24" s="7" t="s">
        <v>77</v>
      </c>
    </row>
    <row r="25" spans="1:23" x14ac:dyDescent="0.2">
      <c r="A25" s="2">
        <v>43564</v>
      </c>
      <c r="B25" s="2">
        <v>43564</v>
      </c>
      <c r="C25" s="2" t="s">
        <v>63</v>
      </c>
      <c r="D25" t="s">
        <v>56</v>
      </c>
      <c r="E25">
        <v>63.719470000000001</v>
      </c>
      <c r="F25" s="6">
        <v>148.98773</v>
      </c>
      <c r="G25" t="s">
        <v>57</v>
      </c>
      <c r="H25" t="s">
        <v>58</v>
      </c>
      <c r="I25" t="s">
        <v>59</v>
      </c>
      <c r="J25" s="3" t="s">
        <v>35</v>
      </c>
      <c r="K25" t="s">
        <v>40</v>
      </c>
      <c r="L25" s="7">
        <v>1</v>
      </c>
      <c r="M25" t="s">
        <v>23</v>
      </c>
      <c r="N25">
        <v>110</v>
      </c>
      <c r="O25" s="7">
        <v>63</v>
      </c>
      <c r="P25" s="7" t="s">
        <v>64</v>
      </c>
      <c r="Q25" s="7" t="s">
        <v>65</v>
      </c>
      <c r="R25" s="7" t="s">
        <v>117</v>
      </c>
      <c r="S25" s="7" t="s">
        <v>23</v>
      </c>
      <c r="T25" s="7" t="s">
        <v>23</v>
      </c>
      <c r="U25" s="2">
        <v>43581</v>
      </c>
      <c r="V25" s="13">
        <f t="shared" si="0"/>
        <v>17</v>
      </c>
      <c r="W25" s="7" t="s">
        <v>101</v>
      </c>
    </row>
    <row r="26" spans="1:23" x14ac:dyDescent="0.2">
      <c r="A26" s="2">
        <v>43585</v>
      </c>
      <c r="B26" s="2">
        <v>43585</v>
      </c>
      <c r="C26" s="2" t="s">
        <v>55</v>
      </c>
      <c r="D26" t="s">
        <v>56</v>
      </c>
      <c r="E26">
        <v>63.720619999999997</v>
      </c>
      <c r="F26" s="6">
        <v>148.98957999999999</v>
      </c>
      <c r="G26" t="s">
        <v>57</v>
      </c>
      <c r="H26" t="s">
        <v>58</v>
      </c>
      <c r="I26" t="s">
        <v>59</v>
      </c>
      <c r="J26" t="s">
        <v>59</v>
      </c>
      <c r="K26" t="s">
        <v>22</v>
      </c>
      <c r="L26" s="7">
        <v>1</v>
      </c>
      <c r="M26">
        <v>4</v>
      </c>
      <c r="N26">
        <v>40</v>
      </c>
      <c r="O26">
        <v>67</v>
      </c>
      <c r="P26" t="s">
        <v>60</v>
      </c>
      <c r="Q26" t="s">
        <v>31</v>
      </c>
      <c r="R26" t="s">
        <v>117</v>
      </c>
      <c r="S26" t="s">
        <v>23</v>
      </c>
      <c r="T26" t="s">
        <v>23</v>
      </c>
      <c r="U26" s="5">
        <v>43593.533333333333</v>
      </c>
      <c r="V26" s="13">
        <f t="shared" si="0"/>
        <v>8.5333333333328483</v>
      </c>
      <c r="W26" s="7" t="s">
        <v>99</v>
      </c>
    </row>
    <row r="27" spans="1:23" x14ac:dyDescent="0.2">
      <c r="A27" s="2">
        <v>43705</v>
      </c>
      <c r="B27" s="2">
        <v>43705</v>
      </c>
      <c r="C27" s="2" t="s">
        <v>156</v>
      </c>
      <c r="D27" t="s">
        <v>56</v>
      </c>
      <c r="E27">
        <v>63.720390000000002</v>
      </c>
      <c r="F27" s="15">
        <v>148.98399000000001</v>
      </c>
      <c r="G27" t="s">
        <v>57</v>
      </c>
      <c r="H27" t="s">
        <v>58</v>
      </c>
      <c r="I27" t="s">
        <v>59</v>
      </c>
      <c r="J27" s="7" t="s">
        <v>136</v>
      </c>
      <c r="K27" s="7" t="s">
        <v>147</v>
      </c>
      <c r="L27" s="7">
        <v>2</v>
      </c>
      <c r="M27" s="7" t="s">
        <v>23</v>
      </c>
      <c r="N27" s="7">
        <v>244</v>
      </c>
      <c r="O27">
        <v>38</v>
      </c>
      <c r="P27" s="7" t="s">
        <v>157</v>
      </c>
      <c r="Q27" s="7" t="s">
        <v>158</v>
      </c>
      <c r="R27" s="7" t="s">
        <v>117</v>
      </c>
      <c r="S27" s="7" t="s">
        <v>23</v>
      </c>
      <c r="T27" s="7" t="s">
        <v>23</v>
      </c>
      <c r="U27" s="2">
        <v>43708</v>
      </c>
      <c r="V27" s="14">
        <f t="shared" si="0"/>
        <v>3</v>
      </c>
      <c r="W27" s="7" t="s">
        <v>159</v>
      </c>
    </row>
    <row r="28" spans="1:23" x14ac:dyDescent="0.2">
      <c r="A28" s="2">
        <v>43705</v>
      </c>
      <c r="B28" s="2">
        <v>43705</v>
      </c>
      <c r="C28" s="2" t="s">
        <v>162</v>
      </c>
      <c r="D28" t="s">
        <v>56</v>
      </c>
      <c r="E28">
        <v>63.720440000000004</v>
      </c>
      <c r="F28" s="15">
        <v>148.98442</v>
      </c>
      <c r="G28" t="s">
        <v>57</v>
      </c>
      <c r="H28" t="s">
        <v>58</v>
      </c>
      <c r="I28" t="s">
        <v>59</v>
      </c>
      <c r="J28" s="7" t="s">
        <v>136</v>
      </c>
      <c r="K28" s="7" t="s">
        <v>147</v>
      </c>
      <c r="L28" s="7">
        <v>2</v>
      </c>
      <c r="M28" s="7" t="s">
        <v>23</v>
      </c>
      <c r="N28" s="7">
        <v>219</v>
      </c>
      <c r="O28">
        <v>29</v>
      </c>
      <c r="P28" s="7" t="s">
        <v>157</v>
      </c>
      <c r="Q28" s="7" t="s">
        <v>163</v>
      </c>
      <c r="R28" s="7" t="s">
        <v>117</v>
      </c>
      <c r="S28" s="7" t="s">
        <v>136</v>
      </c>
      <c r="T28" s="7" t="s">
        <v>20</v>
      </c>
      <c r="U28" s="2">
        <v>43726</v>
      </c>
      <c r="V28" s="14">
        <f t="shared" si="0"/>
        <v>21</v>
      </c>
      <c r="W28" s="7" t="s">
        <v>164</v>
      </c>
    </row>
    <row r="29" spans="1:23" x14ac:dyDescent="0.2">
      <c r="A29" s="2">
        <v>43694</v>
      </c>
      <c r="B29" s="2">
        <v>43694</v>
      </c>
      <c r="C29" s="2" t="s">
        <v>160</v>
      </c>
      <c r="D29" t="s">
        <v>56</v>
      </c>
      <c r="E29">
        <v>63.721679999999999</v>
      </c>
      <c r="F29" s="15">
        <v>148.98737</v>
      </c>
      <c r="G29" t="s">
        <v>57</v>
      </c>
      <c r="H29" t="s">
        <v>58</v>
      </c>
      <c r="I29" t="s">
        <v>59</v>
      </c>
      <c r="J29" s="7" t="s">
        <v>136</v>
      </c>
      <c r="K29" s="7" t="s">
        <v>22</v>
      </c>
      <c r="L29" s="7">
        <v>1</v>
      </c>
      <c r="M29" s="7">
        <v>2</v>
      </c>
      <c r="N29" s="7">
        <v>300</v>
      </c>
      <c r="O29">
        <v>40</v>
      </c>
      <c r="P29" s="7" t="s">
        <v>137</v>
      </c>
      <c r="Q29" s="7" t="s">
        <v>161</v>
      </c>
      <c r="R29" s="7" t="s">
        <v>139</v>
      </c>
      <c r="S29" s="7" t="s">
        <v>20</v>
      </c>
      <c r="T29" s="7" t="s">
        <v>165</v>
      </c>
      <c r="U29" s="2">
        <v>43707</v>
      </c>
      <c r="V29" s="14">
        <f t="shared" si="0"/>
        <v>13</v>
      </c>
      <c r="W29" s="7" t="s">
        <v>188</v>
      </c>
    </row>
    <row r="30" spans="1:23" x14ac:dyDescent="0.2">
      <c r="A30" s="2">
        <v>43688</v>
      </c>
      <c r="B30" s="2">
        <v>43688</v>
      </c>
      <c r="C30" s="2" t="s">
        <v>135</v>
      </c>
      <c r="D30" t="s">
        <v>56</v>
      </c>
      <c r="E30">
        <v>63.72157</v>
      </c>
      <c r="F30" s="15">
        <v>148.98627999999999</v>
      </c>
      <c r="G30" t="s">
        <v>57</v>
      </c>
      <c r="H30" t="s">
        <v>58</v>
      </c>
      <c r="I30" t="s">
        <v>20</v>
      </c>
      <c r="J30" t="s">
        <v>136</v>
      </c>
      <c r="K30" t="s">
        <v>147</v>
      </c>
      <c r="L30" s="7">
        <v>2</v>
      </c>
      <c r="M30">
        <v>1</v>
      </c>
      <c r="N30">
        <v>359</v>
      </c>
      <c r="O30">
        <v>38</v>
      </c>
      <c r="P30" s="7" t="s">
        <v>137</v>
      </c>
      <c r="Q30" s="7" t="s">
        <v>138</v>
      </c>
      <c r="R30" s="7" t="s">
        <v>139</v>
      </c>
      <c r="S30" s="7" t="s">
        <v>20</v>
      </c>
      <c r="T30" t="s">
        <v>140</v>
      </c>
      <c r="U30" s="2">
        <v>43690</v>
      </c>
      <c r="V30" s="14">
        <f t="shared" si="0"/>
        <v>2</v>
      </c>
      <c r="W30" s="7" t="s">
        <v>143</v>
      </c>
    </row>
    <row r="31" spans="1:23" x14ac:dyDescent="0.2">
      <c r="A31" s="2">
        <v>43544</v>
      </c>
      <c r="B31" s="2">
        <v>43544</v>
      </c>
      <c r="C31" s="2" t="s">
        <v>104</v>
      </c>
      <c r="D31" t="s">
        <v>105</v>
      </c>
      <c r="E31">
        <v>63.739370000000001</v>
      </c>
      <c r="F31" s="15">
        <v>148.91732999999999</v>
      </c>
      <c r="G31" t="s">
        <v>106</v>
      </c>
      <c r="H31" t="s">
        <v>107</v>
      </c>
      <c r="I31" t="s">
        <v>20</v>
      </c>
      <c r="J31" t="s">
        <v>106</v>
      </c>
      <c r="K31" t="s">
        <v>22</v>
      </c>
      <c r="L31">
        <v>1</v>
      </c>
      <c r="M31" t="s">
        <v>23</v>
      </c>
      <c r="N31">
        <v>90</v>
      </c>
      <c r="O31" t="s">
        <v>23</v>
      </c>
      <c r="P31" s="7" t="s">
        <v>108</v>
      </c>
      <c r="Q31" s="7" t="s">
        <v>109</v>
      </c>
      <c r="R31" s="7" t="s">
        <v>133</v>
      </c>
      <c r="S31" s="7" t="s">
        <v>20</v>
      </c>
      <c r="T31" s="7" t="s">
        <v>20</v>
      </c>
      <c r="U31" s="2">
        <v>43584</v>
      </c>
      <c r="V31" s="13">
        <f t="shared" si="0"/>
        <v>40</v>
      </c>
      <c r="W31" s="7" t="s">
        <v>110</v>
      </c>
    </row>
    <row r="32" spans="1:23" x14ac:dyDescent="0.2">
      <c r="A32" s="2">
        <v>43554</v>
      </c>
      <c r="B32" s="2">
        <v>43554</v>
      </c>
      <c r="C32" s="2" t="s">
        <v>51</v>
      </c>
      <c r="D32" t="s">
        <v>37</v>
      </c>
      <c r="E32">
        <v>63.739150000000002</v>
      </c>
      <c r="F32" s="6">
        <v>148.90440000000001</v>
      </c>
      <c r="G32" t="s">
        <v>38</v>
      </c>
      <c r="H32" t="s">
        <v>39</v>
      </c>
      <c r="I32" t="s">
        <v>20</v>
      </c>
      <c r="J32" t="s">
        <v>38</v>
      </c>
      <c r="K32" t="s">
        <v>40</v>
      </c>
      <c r="L32">
        <v>1</v>
      </c>
      <c r="M32" t="s">
        <v>23</v>
      </c>
      <c r="N32">
        <v>350</v>
      </c>
      <c r="O32">
        <v>41</v>
      </c>
      <c r="P32" t="s">
        <v>41</v>
      </c>
      <c r="Q32" t="s">
        <v>42</v>
      </c>
      <c r="R32" s="7" t="s">
        <v>133</v>
      </c>
      <c r="S32" t="s">
        <v>20</v>
      </c>
      <c r="T32" t="s">
        <v>20</v>
      </c>
      <c r="U32" s="2">
        <v>43554</v>
      </c>
      <c r="V32" s="13">
        <f t="shared" si="0"/>
        <v>0</v>
      </c>
      <c r="W32" t="s">
        <v>98</v>
      </c>
    </row>
    <row r="33" spans="1:23" x14ac:dyDescent="0.2">
      <c r="A33" s="2">
        <v>43559</v>
      </c>
      <c r="B33" s="2">
        <v>43559</v>
      </c>
      <c r="C33" s="2" t="s">
        <v>50</v>
      </c>
      <c r="D33" t="s">
        <v>37</v>
      </c>
      <c r="E33">
        <v>63.738860000000003</v>
      </c>
      <c r="F33" s="6">
        <v>148.89845</v>
      </c>
      <c r="G33" t="s">
        <v>38</v>
      </c>
      <c r="H33" t="s">
        <v>39</v>
      </c>
      <c r="I33" t="s">
        <v>20</v>
      </c>
      <c r="J33" t="s">
        <v>38</v>
      </c>
      <c r="K33" t="s">
        <v>40</v>
      </c>
      <c r="L33">
        <v>1</v>
      </c>
      <c r="M33" t="s">
        <v>23</v>
      </c>
      <c r="N33">
        <v>350</v>
      </c>
      <c r="O33">
        <v>70</v>
      </c>
      <c r="P33" t="s">
        <v>30</v>
      </c>
      <c r="Q33" t="s">
        <v>43</v>
      </c>
      <c r="R33" s="7" t="s">
        <v>133</v>
      </c>
      <c r="S33" t="s">
        <v>20</v>
      </c>
      <c r="T33" t="s">
        <v>20</v>
      </c>
      <c r="U33" s="2">
        <v>43559</v>
      </c>
      <c r="V33" s="13">
        <f t="shared" si="0"/>
        <v>0</v>
      </c>
      <c r="W33" t="s">
        <v>98</v>
      </c>
    </row>
    <row r="35" spans="1:23" x14ac:dyDescent="0.2">
      <c r="V35" s="14">
        <f>AVERAGE(V22:V33)</f>
        <v>10.377777777777737</v>
      </c>
    </row>
    <row r="36" spans="1:23" x14ac:dyDescent="0.2">
      <c r="V36">
        <f>STDEV(V22:V33)</f>
        <v>12.26391053797694</v>
      </c>
    </row>
  </sheetData>
  <autoFilter ref="D1:D36" xr:uid="{151452C9-0D4B-E142-A29B-AF561BFA6E6E}">
    <sortState xmlns:xlrd2="http://schemas.microsoft.com/office/spreadsheetml/2017/richdata2" ref="A2:W36">
      <sortCondition ref="D1:D36"/>
    </sortState>
  </autoFilter>
  <sortState xmlns:xlrd2="http://schemas.microsoft.com/office/spreadsheetml/2017/richdata2" ref="A3:W33">
    <sortCondition ref="R3:R33"/>
  </sortState>
  <pageMargins left="0.75" right="0.75" top="1" bottom="1" header="0.5" footer="0.5"/>
  <pageSetup orientation="portrait" horizontalDpi="4294967293" verticalDpi="429496729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E2CFC-3366-7248-BCAC-90F570B12640}">
  <dimension ref="A1:W3"/>
  <sheetViews>
    <sheetView topLeftCell="I2" workbookViewId="0">
      <selection activeCell="V7" sqref="V7"/>
    </sheetView>
  </sheetViews>
  <sheetFormatPr baseColWidth="10" defaultRowHeight="16" x14ac:dyDescent="0.2"/>
  <sheetData>
    <row r="1" spans="1:23" x14ac:dyDescent="0.2">
      <c r="A1" s="2">
        <v>43381</v>
      </c>
      <c r="B1" s="2">
        <v>43381</v>
      </c>
      <c r="C1" s="2" t="s">
        <v>61</v>
      </c>
      <c r="D1" t="s">
        <v>56</v>
      </c>
      <c r="E1">
        <v>63.719529999999999</v>
      </c>
      <c r="F1" s="6">
        <v>148.98491999999999</v>
      </c>
      <c r="G1" t="s">
        <v>57</v>
      </c>
      <c r="H1" t="s">
        <v>58</v>
      </c>
      <c r="I1" t="s">
        <v>59</v>
      </c>
      <c r="J1" t="s">
        <v>58</v>
      </c>
      <c r="K1" t="s">
        <v>40</v>
      </c>
      <c r="L1">
        <v>1</v>
      </c>
      <c r="M1" t="s">
        <v>23</v>
      </c>
      <c r="N1">
        <v>350</v>
      </c>
      <c r="O1" s="7" t="s">
        <v>23</v>
      </c>
      <c r="P1" s="7" t="s">
        <v>23</v>
      </c>
      <c r="Q1" s="7" t="s">
        <v>62</v>
      </c>
      <c r="R1" s="7" t="s">
        <v>20</v>
      </c>
      <c r="S1" s="7" t="s">
        <v>20</v>
      </c>
      <c r="T1" s="7" t="s">
        <v>20</v>
      </c>
      <c r="U1" s="7" t="s">
        <v>20</v>
      </c>
      <c r="V1" s="13"/>
      <c r="W1" s="7" t="s">
        <v>100</v>
      </c>
    </row>
    <row r="3" spans="1:23" x14ac:dyDescent="0.2">
      <c r="A3" s="2">
        <v>43380</v>
      </c>
      <c r="B3" s="2">
        <v>43380</v>
      </c>
      <c r="C3" s="2" t="s">
        <v>73</v>
      </c>
      <c r="D3" t="s">
        <v>44</v>
      </c>
      <c r="E3">
        <v>63.724829999999997</v>
      </c>
      <c r="F3" s="6">
        <v>148.95232999999999</v>
      </c>
      <c r="G3" t="s">
        <v>45</v>
      </c>
      <c r="H3" t="s">
        <v>46</v>
      </c>
      <c r="I3" t="s">
        <v>20</v>
      </c>
      <c r="J3" t="s">
        <v>45</v>
      </c>
      <c r="K3" t="s">
        <v>22</v>
      </c>
      <c r="L3" s="7">
        <v>1</v>
      </c>
      <c r="M3" t="s">
        <v>23</v>
      </c>
      <c r="N3">
        <v>210</v>
      </c>
      <c r="O3" s="7">
        <v>55</v>
      </c>
      <c r="P3" s="7" t="s">
        <v>23</v>
      </c>
      <c r="Q3" t="s">
        <v>23</v>
      </c>
      <c r="R3" s="7" t="s">
        <v>20</v>
      </c>
      <c r="S3" s="7" t="s">
        <v>20</v>
      </c>
      <c r="T3" s="7" t="s">
        <v>20</v>
      </c>
      <c r="U3" s="2" t="s">
        <v>119</v>
      </c>
      <c r="V3" s="13"/>
      <c r="W3" s="7" t="s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University of Washington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Kaeli Swift</dc:creator>
  <cp:lastModifiedBy>kaelis</cp:lastModifiedBy>
  <dcterms:created xsi:type="dcterms:W3CDTF">2019-05-10T01:30:44Z</dcterms:created>
  <dcterms:modified xsi:type="dcterms:W3CDTF">2021-01-13T18:44:12Z</dcterms:modified>
</cp:coreProperties>
</file>